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05_財政Ｇ\☆02_調査\000_データ類\07_財政状況資料集\H28決算\07_HP掲載\03回目（H30.11月）\公開データ2（市）\"/>
    </mc:Choice>
  </mc:AlternateContent>
  <bookViews>
    <workbookView xWindow="240" yWindow="60" windowWidth="14940" windowHeight="7875" tabRatio="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U38" i="9"/>
  <c r="C38" i="9"/>
  <c r="BW37" i="9"/>
  <c r="BE37" i="9"/>
  <c r="AM37" i="9"/>
  <c r="U37" i="9"/>
  <c r="BW36" i="9"/>
  <c r="BE36" i="9"/>
  <c r="CO35" i="9"/>
  <c r="CO36" i="9" s="1"/>
  <c r="CO37" i="9" s="1"/>
  <c r="CO38" i="9" s="1"/>
  <c r="CO39" i="9" s="1"/>
  <c r="CO40" i="9" s="1"/>
  <c r="CO41" i="9" s="1"/>
  <c r="CO42" i="9" s="1"/>
  <c r="BW35" i="9"/>
  <c r="BE35" i="9"/>
  <c r="CO34" i="9"/>
  <c r="BW34" i="9"/>
  <c r="BE34" i="9"/>
  <c r="C34" i="9"/>
  <c r="C35" i="9" s="1"/>
  <c r="C36" i="9" s="1"/>
  <c r="C37" i="9" s="1"/>
  <c r="U34" i="9" l="1"/>
  <c r="U35" i="9" s="1"/>
  <c r="U36"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<sst xmlns="http://schemas.openxmlformats.org/spreadsheetml/2006/main" count="1053" uniqueCount="566">
  <si>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</si>
  <si>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</si>
  <si>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</si>
  <si>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</si>
  <si>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</si>
  <si>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</si>
  <si>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</si>
  <si>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</si>
  <si>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</si>
  <si>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</si>
  <si>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</si>
  <si>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</si>
  <si>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</si>
  <si>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</si>
  <si>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</si>
  <si>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</si>
  <si>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</si>
  <si>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</si>
  <si>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</si>
  <si>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</si>
  <si>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</si>
  <si>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</si>
  <si>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</si>
  <si>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</si>
  <si>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</si>
  <si>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</si>
  <si>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</si>
  <si>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</si>
  <si>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</si>
  <si>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</si>
  <si>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</si>
  <si>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</si>
  <si>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</si>
  <si>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</si>
  <si>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</si>
  <si>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</si>
  <si>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</si>
  <si>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</si>
  <si>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</si>
  <si>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</si>
  <si>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</si>
  <si>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</si>
  <si>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</si>
  <si>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</si>
  <si>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</si>
  <si>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</si>
  <si>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</si>
  <si>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</si>
  <si>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</si>
  <si>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</si>
  <si>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</si>
  <si>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</si>
  <si>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</si>
  <si>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</si>
  <si>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</si>
  <si>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</si>
  <si>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</si>
  <si>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</si>
  <si>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</si>
  <si>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</si>
  <si>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</si>
  <si>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</si>
  <si>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</si>
  <si>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</si>
  <si>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</si>
  <si>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</si>
  <si>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</si>
  <si>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</si>
  <si>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</si>
  <si>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</si>
  <si>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</si>
  <si>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</si>
  <si>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</si>
  <si>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</si>
  <si>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</si>
  <si>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</si>
  <si>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</si>
  <si>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</si>
  <si>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</si>
  <si>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</si>
  <si>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</si>
  <si>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</si>
  <si>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横須賀市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</si>
  <si>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</si>
  <si>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</si>
  <si>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</si>
  <si>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</si>
  <si>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</si>
  <si>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</si>
  <si>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</si>
  <si>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</si>
  <si>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</si>
  <si>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</si>
  <si>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</si>
  <si>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</si>
  <si>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</si>
  <si>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</si>
  <si>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</si>
  <si>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</si>
  <si>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</si>
  <si>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</si>
  <si>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</si>
  <si>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</si>
  <si>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</si>
  <si>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</si>
  <si>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</si>
  <si>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</si>
  <si>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</si>
  <si>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</si>
  <si>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</si>
  <si>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</si>
  <si>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</si>
  <si>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</si>
  <si>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</si>
  <si>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</si>
  <si>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</si>
  <si>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</si>
  <si>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</si>
  <si>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</si>
  <si>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</si>
  <si>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</si>
  <si>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</si>
  <si>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</si>
  <si>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</si>
  <si>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</si>
  <si>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</si>
  <si>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</si>
  <si>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</si>
  <si>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</si>
  <si>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</si>
  <si>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</si>
  <si>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</si>
  <si>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</si>
  <si>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</si>
  <si>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</si>
  <si>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</si>
  <si>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</si>
  <si>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</si>
  <si>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</si>
  <si>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</si>
  <si>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</si>
  <si>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</si>
  <si>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</si>
  <si>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</si>
  <si>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</si>
  <si>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</si>
  <si>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</si>
  <si>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</si>
  <si>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</si>
  <si>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</si>
  <si>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</si>
  <si>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</si>
  <si>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</si>
  <si>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</si>
  <si>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</si>
  <si>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</si>
  <si>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</si>
  <si>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</si>
  <si>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</si>
  <si>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</si>
  <si>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</si>
  <si>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</si>
  <si>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</si>
  <si>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</si>
  <si>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</si>
  <si>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</si>
  <si>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</si>
  <si>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</si>
  <si>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</si>
  <si>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</si>
  <si>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</si>
  <si>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</si>
  <si>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</si>
  <si>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</si>
  <si>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</si>
  <si>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</si>
  <si>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</si>
  <si>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</si>
  <si>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</si>
  <si>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</si>
  <si>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</si>
  <si>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</si>
  <si>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</si>
  <si>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</si>
  <si>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</si>
  <si>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</si>
  <si>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</si>
  <si>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</si>
  <si>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</si>
  <si>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</si>
  <si>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</si>
  <si>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</si>
  <si>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</si>
  <si>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</si>
  <si>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</si>
  <si>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神奈川県横須賀市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</si>
  <si>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</si>
  <si>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</si>
  <si>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</si>
  <si>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</si>
  <si>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</si>
  <si>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</si>
  <si>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</si>
  <si>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</si>
  <si>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</si>
  <si>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</si>
  <si>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</si>
  <si>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</si>
  <si>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</si>
  <si>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</si>
  <si>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</si>
  <si>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</si>
  <si>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</si>
  <si>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</si>
  <si>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</si>
  <si>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</si>
  <si>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</si>
  <si>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</si>
  <si>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</si>
  <si>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</si>
  <si>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</si>
  <si>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</si>
  <si>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</si>
  <si>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</si>
  <si>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</si>
  <si>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</si>
  <si>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</si>
  <si>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</si>
  <si>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</si>
  <si>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</si>
  <si>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</si>
  <si>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</si>
  <si>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</si>
  <si>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</si>
  <si>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</si>
  <si>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</si>
  <si>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</si>
  <si>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</si>
  <si>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</si>
  <si>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</si>
  <si>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</si>
  <si>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</si>
  <si>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</si>
  <si>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</si>
  <si>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</si>
  <si>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</si>
  <si>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</si>
  <si>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</si>
  <si>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</si>
  <si>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</si>
  <si>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</si>
  <si>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</si>
  <si>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</si>
  <si>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</si>
  <si>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</si>
  <si>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</si>
  <si>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</si>
  <si>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</si>
  <si>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</si>
  <si>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</si>
  <si>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</si>
  <si>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</si>
  <si>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</si>
  <si>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</si>
  <si>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</si>
  <si>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</si>
  <si>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</si>
  <si>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</si>
  <si>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</si>
  <si>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</si>
  <si>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</si>
  <si>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</si>
  <si>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</si>
  <si>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</si>
  <si>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</si>
  <si>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</si>
  <si>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</si>
  <si>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</si>
  <si>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</si>
  <si>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</si>
  <si>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</si>
  <si>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</si>
  <si>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</si>
  <si>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</si>
  <si>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</si>
  <si>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</si>
  <si>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</si>
  <si>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</si>
  <si>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</si>
  <si>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</si>
  <si>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</si>
  <si>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</si>
  <si>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</si>
  <si>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</si>
  <si>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</si>
  <si>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</si>
  <si>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</si>
  <si>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</si>
  <si>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</si>
  <si>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</si>
  <si>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</si>
  <si>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</si>
  <si>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</si>
  <si>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</si>
  <si>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</si>
  <si>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</si>
  <si>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</si>
  <si>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</si>
  <si>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</si>
  <si>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</si>
  <si>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</si>
  <si>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</si>
  <si>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</si>
  <si>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</si>
  <si>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</si>
  <si>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</si>
  <si>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</si>
  <si>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</si>
  <si>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</si>
  <si>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</si>
  <si>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</si>
  <si>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</si>
  <si>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</si>
  <si>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</si>
  <si>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</si>
  <si>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</si>
  <si>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</si>
  <si>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</si>
  <si>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</si>
  <si>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</si>
  <si>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</si>
  <si>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</si>
  <si>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</si>
  <si>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</si>
  <si>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</si>
  <si>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</si>
  <si>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</si>
  <si>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</si>
  <si>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</si>
  <si>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</si>
  <si>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</si>
  <si>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</si>
  <si>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</si>
  <si>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</si>
  <si>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神奈川県横須賀市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</si>
  <si>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</si>
  <si>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</si>
  <si>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</si>
  <si>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</si>
  <si>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</si>
  <si>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</si>
  <si>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</si>
  <si>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</si>
  <si>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</si>
  <si>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</si>
  <si>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</si>
  <si>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</si>
  <si>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</si>
  <si>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</si>
  <si>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</si>
  <si>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</si>
  <si>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</si>
  <si>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</si>
  <si>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</si>
  <si>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</si>
  <si>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特別会計公園墓地事業費</t>
    <phoneticPr fontId="5"/>
  </si>
  <si>
    <t>特別会計母子父子寡婦福祉資金貸付事業費</t>
    <phoneticPr fontId="5"/>
  </si>
  <si>
    <t>特別会計公債管理費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</si>
  <si>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</si>
  <si>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</si>
  <si>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</si>
  <si>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</si>
  <si>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</si>
  <si>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</si>
  <si>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</si>
  <si>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</si>
  <si>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</si>
  <si>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</si>
  <si>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</si>
  <si>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</si>
  <si>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</si>
  <si>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特別会計国民健康保険費</t>
    <phoneticPr fontId="5"/>
  </si>
  <si>
    <t>特別会計介護保険費</t>
    <phoneticPr fontId="5"/>
  </si>
  <si>
    <t>特別会計後期高齢者医療費</t>
    <phoneticPr fontId="5"/>
  </si>
  <si>
    <t>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</si>
  <si>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</si>
  <si>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</si>
  <si>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</si>
  <si>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</si>
  <si>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</si>
  <si>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</si>
  <si>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</si>
  <si>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</si>
  <si>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</si>
  <si>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</si>
  <si>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</si>
  <si>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</si>
  <si>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</si>
  <si>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</si>
  <si>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</si>
  <si>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</si>
  <si>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</si>
  <si>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</si>
  <si>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</si>
  <si>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</si>
  <si>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</si>
  <si>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</si>
  <si>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</si>
  <si>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</si>
  <si>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</si>
  <si>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</si>
  <si>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</si>
  <si>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</si>
  <si>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</si>
  <si>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</si>
  <si>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</si>
  <si>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</si>
  <si>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</si>
  <si>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</si>
  <si>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</si>
  <si>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</si>
  <si>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</si>
  <si>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</si>
  <si>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</si>
  <si>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</si>
  <si>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</si>
  <si>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</si>
  <si>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</si>
  <si>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</si>
  <si>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</si>
  <si>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</si>
  <si>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</si>
  <si>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</si>
  <si>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</si>
  <si>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</si>
  <si>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</si>
  <si>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</si>
  <si>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</si>
  <si>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</si>
  <si>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</si>
  <si>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</si>
  <si>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</si>
  <si>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</si>
  <si>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</si>
  <si>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</si>
  <si>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</si>
  <si>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</si>
  <si>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</si>
  <si>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</si>
  <si>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</si>
  <si>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</si>
  <si>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</si>
  <si>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</si>
  <si>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</si>
  <si>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</si>
  <si>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</si>
  <si>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</si>
  <si>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</si>
  <si>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</si>
  <si>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</si>
  <si>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</si>
  <si>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</si>
  <si>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</si>
  <si>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</si>
  <si>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</si>
  <si>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</si>
  <si>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</si>
  <si>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</si>
  <si>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</si>
  <si>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</si>
  <si>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</si>
  <si>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</si>
  <si>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</si>
  <si>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</si>
  <si>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</si>
  <si>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</si>
  <si>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</si>
  <si>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</si>
  <si>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</si>
  <si>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</si>
  <si>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</si>
  <si>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</si>
  <si>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</si>
  <si>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</si>
  <si>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</si>
  <si>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</si>
  <si>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</si>
  <si>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</si>
  <si>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</si>
  <si>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</si>
  <si>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</si>
  <si>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</si>
  <si>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</si>
  <si>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</si>
  <si>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</si>
  <si>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</si>
  <si>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</si>
  <si>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</si>
  <si>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</si>
  <si>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</si>
  <si>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</si>
  <si>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</si>
  <si>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</si>
  <si>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</si>
  <si>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</si>
  <si>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</si>
  <si>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</si>
  <si>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</si>
  <si>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</si>
  <si>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</si>
  <si>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</si>
  <si>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</si>
  <si>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</si>
  <si>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</si>
  <si>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</si>
  <si>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</si>
  <si>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</si>
  <si>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</si>
  <si>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</si>
  <si>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</si>
  <si>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</si>
  <si>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</si>
  <si>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</si>
  <si>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2.37</t>
  </si>
  <si>
    <t>▲ 1.80</t>
  </si>
  <si>
    <t>▲ 4.69</t>
  </si>
  <si>
    <t>▲ 0.11</t>
  </si>
  <si>
    <t>水道事業会計</t>
  </si>
  <si>
    <t>特別会計国民健康保険費</t>
  </si>
  <si>
    <t>一般会計</t>
  </si>
  <si>
    <t>病院事業会計</t>
  </si>
  <si>
    <t>下水道事業会計</t>
  </si>
  <si>
    <t>特別会計介護保険費</t>
  </si>
  <si>
    <t>特別会計後期高齢者医療費</t>
  </si>
  <si>
    <t>特別会計公園墓地事業費</t>
  </si>
  <si>
    <t>その他会計（赤字）</t>
  </si>
  <si>
    <t>その他会計（黒字）</t>
  </si>
  <si>
    <t>-</t>
    <phoneticPr fontId="2"/>
  </si>
  <si>
    <t>神奈川県内広域水道企業団</t>
    <rPh sb="0" eb="4">
      <t>カナガワケン</t>
    </rPh>
    <rPh sb="4" eb="5">
      <t>ナイ</t>
    </rPh>
    <rPh sb="5" eb="7">
      <t>コウイキ</t>
    </rPh>
    <rPh sb="7" eb="9">
      <t>スイドウ</t>
    </rPh>
    <rPh sb="9" eb="11">
      <t>キギョウ</t>
    </rPh>
    <rPh sb="11" eb="12">
      <t>ダン</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</si>
  <si>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</si>
  <si>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</si>
  <si>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〇</t>
    <phoneticPr fontId="2"/>
  </si>
  <si>
    <t>横須賀市土地開発公社</t>
    <rPh sb="0" eb="4">
      <t>ヨコスカシ</t>
    </rPh>
    <rPh sb="4" eb="6">
      <t>トチ</t>
    </rPh>
    <rPh sb="6" eb="8">
      <t>カイハツ</t>
    </rPh>
    <rPh sb="8" eb="10">
      <t>コウシャ</t>
    </rPh>
    <phoneticPr fontId="2"/>
  </si>
  <si>
    <t>（公財）かながわ海岸美化財団</t>
    <rPh sb="1" eb="2">
      <t>コウ</t>
    </rPh>
    <rPh sb="8" eb="10">
      <t>カイガン</t>
    </rPh>
    <rPh sb="10" eb="12">
      <t>ビカ</t>
    </rPh>
    <rPh sb="12" eb="14">
      <t>ザイダン</t>
    </rPh>
    <phoneticPr fontId="2"/>
  </si>
  <si>
    <t>-</t>
    <phoneticPr fontId="2"/>
  </si>
  <si>
    <t>（公財）横須賀市健康福祉財団</t>
    <rPh sb="1" eb="2">
      <t>コウ</t>
    </rPh>
    <rPh sb="4" eb="8">
      <t>ヨコスカシ</t>
    </rPh>
    <rPh sb="8" eb="10">
      <t>ケンコウ</t>
    </rPh>
    <rPh sb="10" eb="12">
      <t>フクシ</t>
    </rPh>
    <rPh sb="12" eb="14">
      <t>ザイダン</t>
    </rPh>
    <phoneticPr fontId="2"/>
  </si>
  <si>
    <t>（公財）横須賀市生涯学習財団</t>
    <rPh sb="1" eb="2">
      <t>コウ</t>
    </rPh>
    <rPh sb="4" eb="8">
      <t>ヨコスカシ</t>
    </rPh>
    <rPh sb="8" eb="10">
      <t>ショウガイ</t>
    </rPh>
    <rPh sb="10" eb="12">
      <t>ガクシュウ</t>
    </rPh>
    <rPh sb="12" eb="14">
      <t>ザイダン</t>
    </rPh>
    <phoneticPr fontId="2"/>
  </si>
  <si>
    <t>（公財）横須賀市産業振興財団</t>
    <rPh sb="1" eb="2">
      <t>コウ</t>
    </rPh>
    <rPh sb="4" eb="8">
      <t>ヨコスカシ</t>
    </rPh>
    <rPh sb="8" eb="10">
      <t>サンギョウ</t>
    </rPh>
    <rPh sb="10" eb="12">
      <t>シンコウ</t>
    </rPh>
    <rPh sb="12" eb="14">
      <t>ザイダン</t>
    </rPh>
    <phoneticPr fontId="2"/>
  </si>
  <si>
    <t>横須賀中央まちづくり（株）</t>
    <rPh sb="0" eb="3">
      <t>ヨコスカ</t>
    </rPh>
    <rPh sb="3" eb="5">
      <t>チュウオウ</t>
    </rPh>
    <rPh sb="11" eb="12">
      <t>カブ</t>
    </rPh>
    <phoneticPr fontId="2"/>
  </si>
  <si>
    <t>（株）横須賀テレコムリサーチパーク</t>
    <rPh sb="1" eb="2">
      <t>カブ</t>
    </rPh>
    <rPh sb="3" eb="6">
      <t>ヨコスカ</t>
    </rPh>
    <phoneticPr fontId="2"/>
  </si>
  <si>
    <t>（公財）横須賀芸術文化財団</t>
    <rPh sb="1" eb="2">
      <t>コウ</t>
    </rPh>
    <rPh sb="4" eb="7">
      <t>ヨコスカ</t>
    </rPh>
    <rPh sb="7" eb="9">
      <t>ゲイジュツ</t>
    </rPh>
    <rPh sb="9" eb="11">
      <t>ブンカ</t>
    </rPh>
    <rPh sb="11" eb="13">
      <t>ザイダン</t>
    </rPh>
    <phoneticPr fontId="2"/>
  </si>
  <si>
    <t>（一財）シティサポートよこすか</t>
    <rPh sb="1" eb="2">
      <t>イチ</t>
    </rPh>
    <rPh sb="2" eb="3">
      <t>ザイ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</si>
  <si>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</si>
  <si>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</si>
  <si>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</si>
  <si>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類似自治体と比較すると横須賀市は将来負担比率、有形固定資産減価償却率共に類似団体よりも高い数値となっている。
現在老朽化している施設全ての建替えは難しいため、施設のFMを推進し、必要な長寿命化の工事は進めつつ、建替等の際には施設の再編計画を検討していく。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</si>
  <si>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</si>
  <si>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</si>
  <si>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</si>
  <si>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</si>
  <si>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</si>
  <si>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</si>
  <si>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</si>
  <si>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新規発行債の抑制により、公債費率は安定しており、負担比率は下がっている。
施設の老朽化が進んでいるため、将来的な負担を考慮しつつ、必要な投資は行っていく。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</si>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</sst>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6"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5"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6"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5" xfId="35" applyNumberFormat="1" applyFont="1" applyFill="1" applyBorder="1" applyAlignment="1">
      <alignment horizontal="right" vertical="center" wrapText="1"/>
    </xf>
    <xf numFmtId="178" fontId="3" fillId="5" borderId="45"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6"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6"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6"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12" xfId="33" quotePrefix="1" applyNumberFormat="1" applyFont="1" applyBorder="1" applyAlignment="1" applyProtection="1">
      <alignment horizontal="righ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8"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72" xfId="32" applyNumberFormat="1" applyFont="1" applyFill="1" applyBorder="1" applyAlignment="1" applyProtection="1">
      <alignment horizontal="right" vertical="center" shrinkToFit="1"/>
    </xf>
    <xf numFmtId="178" fontId="26" fillId="5" borderId="173"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69"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9" fontId="26" fillId="5" borderId="128" xfId="32" applyNumberFormat="1" applyFont="1" applyFill="1" applyBorder="1" applyAlignment="1" applyProtection="1">
      <alignment horizontal="right" vertical="center" shrinkToFit="1"/>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81" xfId="32" applyNumberFormat="1" applyFont="1" applyFill="1" applyBorder="1" applyAlignment="1" applyProtection="1">
      <alignment horizontal="right" vertical="center" shrinkToFit="1"/>
    </xf>
    <xf numFmtId="190" fontId="26" fillId="5" borderId="182" xfId="32" applyNumberFormat="1" applyFont="1" applyFill="1" applyBorder="1" applyAlignment="1" applyProtection="1">
      <alignment horizontal="right" vertical="center" shrinkToFit="1"/>
    </xf>
    <xf numFmtId="190"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5"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189" fontId="1" fillId="5" borderId="15" xfId="35" applyNumberFormat="1" applyFont="1" applyFill="1" applyBorder="1" applyAlignment="1">
      <alignment horizontal="center" vertical="center"/>
    </xf>
    <xf numFmtId="189"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6"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5"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8"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28659</c:v>
                </c:pt>
                <c:pt idx="1">
                  <c:v>29205</c:v>
                </c:pt>
                <c:pt idx="2">
                  <c:v>30362</c:v>
                </c:pt>
                <c:pt idx="3">
                  <c:v>28511</c:v>
                </c:pt>
                <c:pt idx="4">
                  <c:v>23357</c:v>
                </c:pt>
              </c:numCache>
            </c:numRef>
          </c:val>
          <c:smooth val="0"/>
        </c:ser>
        <c:dLbls>
          <c:showLegendKey val="0"/>
          <c:showVal val="0"/>
          <c:showCatName val="0"/>
          <c:showSerName val="0"/>
          <c:showPercent val="0"/>
          <c:showBubbleSize val="0"/>
        </c:dLbls>
        <c:marker val="1"/>
        <c:smooth val="0"/>
        <c:axId val="545135480"/>
        <c:axId val="545141360"/>
      </c:lineChart>
      <c:catAx>
        <c:axId val="545135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5141360"/>
        <c:crosses val="autoZero"/>
        <c:auto val="1"/>
        <c:lblAlgn val="ctr"/>
        <c:lblOffset val="100"/>
        <c:tickLblSkip val="1"/>
        <c:tickMarkSkip val="1"/>
        <c:noMultiLvlLbl val="0"/>
      </c:catAx>
      <c:valAx>
        <c:axId val="54514136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5135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4.21</c:v>
                </c:pt>
                <c:pt idx="1">
                  <c:v>4.79</c:v>
                </c:pt>
                <c:pt idx="2">
                  <c:v>4.16</c:v>
                </c:pt>
                <c:pt idx="3">
                  <c:v>4.0599999999999996</c:v>
                </c:pt>
                <c:pt idx="4">
                  <c:v>3.97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16.07</c:v>
                </c:pt>
                <c:pt idx="1">
                  <c:v>15.61</c:v>
                </c:pt>
                <c:pt idx="2">
                  <c:v>14.28</c:v>
                </c:pt>
                <c:pt idx="3">
                  <c:v>16.43</c:v>
                </c:pt>
                <c:pt idx="4">
                  <c:v>13.99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45137048"/>
        <c:axId val="545137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-2.37</c:v>
                </c:pt>
                <c:pt idx="1">
                  <c:v>-1.8</c:v>
                </c:pt>
                <c:pt idx="2">
                  <c:v>-4.6900000000000004</c:v>
                </c:pt>
                <c:pt idx="3">
                  <c:v>-0.11</c:v>
                </c:pt>
                <c:pt idx="4">
                  <c:v>-4.6900000000000004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45137048"/>
        <c:axId val="545137440"/>
      </c:lineChart>
      <c:catAx>
        <c:axId val="545137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5137440"/>
        <c:crosses val="autoZero"/>
        <c:auto val="1"/>
        <c:lblAlgn val="ctr"/>
        <c:lblOffset val="100"/>
        <c:tickLblSkip val="1"/>
        <c:tickMarkSkip val="1"/>
        <c:noMultiLvlLbl val="0"/>
      </c:catAx>
      <c:valAx>
        <c:axId val="54513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5137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特別会計公園墓地事業費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0.01</c:v>
                </c:pt>
                <c:pt idx="4">
                  <c:v>#N/A</c:v>
                </c:pt>
                <c:pt idx="5">
                  <c:v>0.01</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特別会計後期高齢者医療費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0.06</c:v>
                </c:pt>
                <c:pt idx="8">
                  <c:v>#N/A</c:v>
                </c:pt>
                <c:pt idx="9">
                  <c:v>0.38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特別会計介護保険費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0.99</c:v>
                </c:pt>
                <c:pt idx="2">
                  <c:v>#N/A</c:v>
                </c:pt>
                <c:pt idx="3">
                  <c:v>1.37</c:v>
                </c:pt>
                <c:pt idx="4">
                  <c:v>#N/A</c:v>
                </c:pt>
                <c:pt idx="5">
                  <c:v>1.73</c:v>
                </c:pt>
                <c:pt idx="6">
                  <c:v>#N/A</c:v>
                </c:pt>
                <c:pt idx="7">
                  <c:v>1.28</c:v>
                </c:pt>
                <c:pt idx="8">
                  <c:v>#N/A</c:v>
                </c:pt>
                <c:pt idx="9">
                  <c:v>2.19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1.26</c:v>
                </c:pt>
                <c:pt idx="2">
                  <c:v>#N/A</c:v>
                </c:pt>
                <c:pt idx="3">
                  <c:v>1.49</c:v>
                </c:pt>
                <c:pt idx="4">
                  <c:v>#N/A</c:v>
                </c:pt>
                <c:pt idx="5">
                  <c:v>1.59</c:v>
                </c:pt>
                <c:pt idx="6">
                  <c:v>#N/A</c:v>
                </c:pt>
                <c:pt idx="7">
                  <c:v>2.13</c:v>
                </c:pt>
                <c:pt idx="8">
                  <c:v>#N/A</c:v>
                </c:pt>
                <c:pt idx="9">
                  <c:v>2.82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0.61</c:v>
                </c:pt>
                <c:pt idx="2">
                  <c:v>#N/A</c:v>
                </c:pt>
                <c:pt idx="3">
                  <c:v>1.39</c:v>
                </c:pt>
                <c:pt idx="4">
                  <c:v>#N/A</c:v>
                </c:pt>
                <c:pt idx="5">
                  <c:v>2.13</c:v>
                </c:pt>
                <c:pt idx="6">
                  <c:v>#N/A</c:v>
                </c:pt>
                <c:pt idx="7">
                  <c:v>2.5499999999999998</c:v>
                </c:pt>
                <c:pt idx="8">
                  <c:v>#N/A</c:v>
                </c:pt>
                <c:pt idx="9">
                  <c:v>3.2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4.16</c:v>
                </c:pt>
                <c:pt idx="2">
                  <c:v>#N/A</c:v>
                </c:pt>
                <c:pt idx="3">
                  <c:v>4.7699999999999996</c:v>
                </c:pt>
                <c:pt idx="4">
                  <c:v>#N/A</c:v>
                </c:pt>
                <c:pt idx="5">
                  <c:v>4.1399999999999997</c:v>
                </c:pt>
                <c:pt idx="6">
                  <c:v>#N/A</c:v>
                </c:pt>
                <c:pt idx="7">
                  <c:v>4</c:v>
                </c:pt>
                <c:pt idx="8">
                  <c:v>#N/A</c:v>
                </c:pt>
                <c:pt idx="9">
                  <c:v>3.89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特別会計国民健康保険費</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0.5</c:v>
                </c:pt>
                <c:pt idx="2">
                  <c:v>#N/A</c:v>
                </c:pt>
                <c:pt idx="3">
                  <c:v>2.78</c:v>
                </c:pt>
                <c:pt idx="4">
                  <c:v>#N/A</c:v>
                </c:pt>
                <c:pt idx="5">
                  <c:v>4.2699999999999996</c:v>
                </c:pt>
                <c:pt idx="6">
                  <c:v>#N/A</c:v>
                </c:pt>
                <c:pt idx="7">
                  <c:v>5.78</c:v>
                </c:pt>
                <c:pt idx="8">
                  <c:v>#N/A</c:v>
                </c:pt>
                <c:pt idx="9">
                  <c:v>7.17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8.64</c:v>
                </c:pt>
                <c:pt idx="2">
                  <c:v>#N/A</c:v>
                </c:pt>
                <c:pt idx="3">
                  <c:v>8.49</c:v>
                </c:pt>
                <c:pt idx="4">
                  <c:v>#N/A</c:v>
                </c:pt>
                <c:pt idx="5">
                  <c:v>9.58</c:v>
                </c:pt>
                <c:pt idx="6">
                  <c:v>#N/A</c:v>
                </c:pt>
                <c:pt idx="7">
                  <c:v>10.93</c:v>
                </c:pt>
                <c:pt idx="8">
                  <c:v>#N/A</c:v>
                </c:pt>
                <c:pt idx="9">
                  <c:v>11.85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45133912"/>
        <c:axId val="545144496"/>
      </c:barChart>
      <c:catAx>
        <c:axId val="545133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5144496"/>
        <c:crosses val="autoZero"/>
        <c:auto val="1"/>
        <c:lblAlgn val="ctr"/>
        <c:lblOffset val="100"/>
        <c:tickLblSkip val="1"/>
        <c:tickMarkSkip val="1"/>
        <c:noMultiLvlLbl val="0"/>
      </c:catAx>
      <c:valAx>
        <c:axId val="545144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5133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16337</c:v>
                </c:pt>
                <c:pt idx="5">
                  <c:v>16346</c:v>
                </c:pt>
                <c:pt idx="8">
                  <c:v>16283</c:v>
                </c:pt>
                <c:pt idx="11">
                  <c:v>15278</c:v>
                </c:pt>
                <c:pt idx="14">
                  <c:v>15405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55</c:v>
                </c:pt>
                <c:pt idx="3">
                  <c:v>53</c:v>
                </c:pt>
                <c:pt idx="6">
                  <c:v>49</c:v>
                </c:pt>
                <c:pt idx="9">
                  <c:v>80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4209</c:v>
                </c:pt>
                <c:pt idx="3">
                  <c:v>4201</c:v>
                </c:pt>
                <c:pt idx="6">
                  <c:v>3974</c:v>
                </c:pt>
                <c:pt idx="9">
                  <c:v>3926</c:v>
                </c:pt>
                <c:pt idx="12">
                  <c:v>3759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16595</c:v>
                </c:pt>
                <c:pt idx="3">
                  <c:v>16727</c:v>
                </c:pt>
                <c:pt idx="6">
                  <c:v>16959</c:v>
                </c:pt>
                <c:pt idx="9">
                  <c:v>15912</c:v>
                </c:pt>
                <c:pt idx="12">
                  <c:v>15928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45135872"/>
        <c:axId val="545140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4522</c:v>
                </c:pt>
                <c:pt idx="2">
                  <c:v>#N/A</c:v>
                </c:pt>
                <c:pt idx="3">
                  <c:v>#N/A</c:v>
                </c:pt>
                <c:pt idx="4">
                  <c:v>4635</c:v>
                </c:pt>
                <c:pt idx="5">
                  <c:v>#N/A</c:v>
                </c:pt>
                <c:pt idx="6">
                  <c:v>#N/A</c:v>
                </c:pt>
                <c:pt idx="7">
                  <c:v>4699</c:v>
                </c:pt>
                <c:pt idx="8">
                  <c:v>#N/A</c:v>
                </c:pt>
                <c:pt idx="9">
                  <c:v>#N/A</c:v>
                </c:pt>
                <c:pt idx="10">
                  <c:v>4640</c:v>
                </c:pt>
                <c:pt idx="11">
                  <c:v>#N/A</c:v>
                </c:pt>
                <c:pt idx="12">
                  <c:v>#N/A</c:v>
                </c:pt>
                <c:pt idx="13">
                  <c:v>4282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45135872"/>
        <c:axId val="545140576"/>
      </c:lineChart>
      <c:catAx>
        <c:axId val="54513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5140576"/>
        <c:crosses val="autoZero"/>
        <c:auto val="1"/>
        <c:lblAlgn val="ctr"/>
        <c:lblOffset val="100"/>
        <c:tickLblSkip val="1"/>
        <c:tickMarkSkip val="1"/>
        <c:noMultiLvlLbl val="0"/>
      </c:catAx>
      <c:valAx>
        <c:axId val="545140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513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134698</c:v>
                </c:pt>
                <c:pt idx="5">
                  <c:v>137014</c:v>
                </c:pt>
                <c:pt idx="8">
                  <c:v>138382</c:v>
                </c:pt>
                <c:pt idx="11">
                  <c:v>138848</c:v>
                </c:pt>
                <c:pt idx="14">
                  <c:v>138971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44751</c:v>
                </c:pt>
                <c:pt idx="5">
                  <c:v>44344</c:v>
                </c:pt>
                <c:pt idx="8">
                  <c:v>43697</c:v>
                </c:pt>
                <c:pt idx="11">
                  <c:v>46489</c:v>
                </c:pt>
                <c:pt idx="14">
                  <c:v>51161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17532</c:v>
                </c:pt>
                <c:pt idx="5">
                  <c:v>16949</c:v>
                </c:pt>
                <c:pt idx="8">
                  <c:v>15621</c:v>
                </c:pt>
                <c:pt idx="11">
                  <c:v>17944</c:v>
                </c:pt>
                <c:pt idx="14">
                  <c:v>15472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845</c:v>
                </c:pt>
                <c:pt idx="3">
                  <c:v>845</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448</c:v>
                </c:pt>
                <c:pt idx="3">
                  <c:v>458</c:v>
                </c:pt>
                <c:pt idx="6">
                  <c:v>467</c:v>
                </c:pt>
                <c:pt idx="9">
                  <c:v>500</c:v>
                </c:pt>
                <c:pt idx="12">
                  <c:v>536</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24581</c:v>
                </c:pt>
                <c:pt idx="3">
                  <c:v>24296</c:v>
                </c:pt>
                <c:pt idx="6">
                  <c:v>23067</c:v>
                </c:pt>
                <c:pt idx="9">
                  <c:v>21696</c:v>
                </c:pt>
                <c:pt idx="12">
                  <c:v>21904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487</c:v>
                </c:pt>
                <c:pt idx="3">
                  <c:v>375</c:v>
                </c:pt>
                <c:pt idx="6">
                  <c:v>271</c:v>
                </c:pt>
                <c:pt idx="9">
                  <c:v>180</c:v>
                </c:pt>
                <c:pt idx="12">
                  <c:v>108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41626</c:v>
                </c:pt>
                <c:pt idx="3">
                  <c:v>41044</c:v>
                </c:pt>
                <c:pt idx="6">
                  <c:v>39858</c:v>
                </c:pt>
                <c:pt idx="9">
                  <c:v>41989</c:v>
                </c:pt>
                <c:pt idx="12">
                  <c:v>41713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4114</c:v>
                </c:pt>
                <c:pt idx="3">
                  <c:v>3663</c:v>
                </c:pt>
                <c:pt idx="6">
                  <c:v>3497</c:v>
                </c:pt>
                <c:pt idx="9">
                  <c:v>2906</c:v>
                </c:pt>
                <c:pt idx="12">
                  <c:v>1838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170724</c:v>
                </c:pt>
                <c:pt idx="3">
                  <c:v>172103</c:v>
                </c:pt>
                <c:pt idx="6">
                  <c:v>174412</c:v>
                </c:pt>
                <c:pt idx="9">
                  <c:v>175559</c:v>
                </c:pt>
                <c:pt idx="12">
                  <c:v>174125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45141752"/>
        <c:axId val="545142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45846</c:v>
                </c:pt>
                <c:pt idx="2">
                  <c:v>#N/A</c:v>
                </c:pt>
                <c:pt idx="3">
                  <c:v>#N/A</c:v>
                </c:pt>
                <c:pt idx="4">
                  <c:v>44477</c:v>
                </c:pt>
                <c:pt idx="5">
                  <c:v>#N/A</c:v>
                </c:pt>
                <c:pt idx="6">
                  <c:v>#N/A</c:v>
                </c:pt>
                <c:pt idx="7">
                  <c:v>43872</c:v>
                </c:pt>
                <c:pt idx="8">
                  <c:v>#N/A</c:v>
                </c:pt>
                <c:pt idx="9">
                  <c:v>#N/A</c:v>
                </c:pt>
                <c:pt idx="10">
                  <c:v>39548</c:v>
                </c:pt>
                <c:pt idx="11">
                  <c:v>#N/A</c:v>
                </c:pt>
                <c:pt idx="12">
                  <c:v>#N/A</c:v>
                </c:pt>
                <c:pt idx="13">
                  <c:v>34620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45141752"/>
        <c:axId val="545142144"/>
      </c:lineChart>
      <c:catAx>
        <c:axId val="545141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5142144"/>
        <c:crosses val="autoZero"/>
        <c:auto val="1"/>
        <c:lblAlgn val="ctr"/>
        <c:lblOffset val="100"/>
        <c:tickLblSkip val="1"/>
        <c:tickMarkSkip val="1"/>
        <c:noMultiLvlLbl val="0"/>
      </c:catAx>
      <c:valAx>
        <c:axId val="54514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5141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{F049D1DB-479B-4F12-924E-06C42AA117F9}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{61F66D45-93FC-4BD5-94CF-E16C60748947}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{D55F965C-8619-4F5C-974B-79533662130E}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{5C1D8F47-3051-4B42-8C1F-94F71C3D04DC}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{BC659D84-FE88-4397-A1D4-E54C233944D6}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63.8</c:v>
                </c:pt>
              </c:numCache>
            </c:numRef>
          </c:xVal>
          <c:yVal>
            <c:numRef>
              <c:f>公会計指標分析・財政指標組合せ分析表!$K$51:$O$51</c:f>
              <c:numCache>
                <c:formatCode>#,##0.0;"▲ "#,##0.0</c:formatCode>
                <c:ptCount val="5"/>
                <c:pt idx="4">
                  <c:v>49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{EAC5AA85-E9C2-4569-AA61-6B9FA69AC297}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{1F8B4F50-0BF3-4B68-B590-68366D1D8DF8}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{F44449CF-15B7-4BF8-9F6D-9A045C96E5CF}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{CD60C463-FD92-4887-B2FF-97269528CADF}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{C4AD06D3-5647-46B7-AE27-865C8E906A45}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62.1</c:v>
                </c:pt>
              </c:numCache>
            </c:numRef>
          </c:xVal>
          <c:yVal>
            <c:numRef>
              <c:f>公会計指標分析・財政指標組合せ分析表!$K$55:$O$55</c:f>
              <c:numCache>
                <c:formatCode>#,##0.0;"▲ "#,##0.0</c:formatCode>
                <c:ptCount val="5"/>
                <c:pt idx="4">
                  <c:v>38.9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45136656"/>
        <c:axId val="545143320"/>
      </c:scatterChart>
      <c:valAx>
        <c:axId val="545136656"/>
        <c:scaling>
          <c:orientation val="minMax"/>
          <c:max val="64"/>
          <c:min val="6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5143320"/>
        <c:crosses val="autoZero"/>
        <c:crossBetween val="midCat"/>
      </c:valAx>
      <c:valAx>
        <c:axId val="545143320"/>
        <c:scaling>
          <c:orientation val="minMax"/>
          <c:max val="51"/>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5136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{BA9A15F2-1102-43F5-9409-734917B38D7C}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{AF66CB34-7BD3-4C5F-A2BF-2972653E5508}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{3410F9D6-8A01-4358-9AE2-FB928DBFFFEC}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{E7194458-A9D9-4CAD-A1ED-60E5F6239E32}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{8F1F1D8E-278B-4C66-BCA2-5DA33C74B291}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6.4</c:v>
                </c:pt>
                <c:pt idx="1">
                  <c:v>6.5</c:v>
                </c:pt>
                <c:pt idx="2">
                  <c:v>6.4</c:v>
                </c:pt>
                <c:pt idx="3">
                  <c:v>6.5</c:v>
                </c:pt>
                <c:pt idx="4">
                  <c:v>6.4</c:v>
                </c:pt>
              </c:numCache>
            </c:numRef>
          </c:xVal>
          <c:yVal>
            <c:numRef>
              <c:f>公会計指標分析・財政指標組合せ分析表!$K$73:$O$73</c:f>
              <c:numCache>
                <c:formatCode>#,##0.0;"▲ "#,##0.0</c:formatCode>
                <c:ptCount val="5"/>
                <c:pt idx="0">
                  <c:v>64.3</c:v>
                </c:pt>
                <c:pt idx="1">
                  <c:v>61.9</c:v>
                </c:pt>
                <c:pt idx="2">
                  <c:v>62.3</c:v>
                </c:pt>
                <c:pt idx="3">
                  <c:v>55.6</c:v>
                </c:pt>
                <c:pt idx="4">
                  <c:v>49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{783EAC93-E6B8-43B9-B576-921958A10C4A}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{DBA8751A-D1DA-4CC5-8952-B88DF225C9D5}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{D7832909-F06E-44E2-BF51-6C02C769EE47}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{DD3D7927-BCBD-4FF7-B3C3-0684B0236E4D}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{3F2B2E67-95C4-4D6C-8EF6-507FFAB0F3FB}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45144104"/>
        <c:axId val="545144888"/>
      </c:scatterChart>
      <c:valAx>
        <c:axId val="545144104"/>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5144888"/>
        <c:crosses val="autoZero"/>
        <c:crossBetween val="midCat"/>
      </c:valAx>
      <c:valAx>
        <c:axId val="545144888"/>
        <c:scaling>
          <c:orientation val="minMax"/>
          <c:max val="69"/>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51441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下水道事業企業会計の元利償還金に充てられていた繰出金が減（</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億円）されたことにより、実質公債費率の分子は減少している。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大規模工事や、施設の老朽化が進んでおり将来負担比率の増が見込まれるため、実質公債費率が悪化しないよう注意していく。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一般会計等における地方債残高の減少や、債務負担行為額の減少などにより昨年度と比較して</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億円分子は減少している。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しかし、ごみ処理施設の建設や、公園整備など大規模な工事が予定されており、また施設の老朽化も進んでいるため、将来への負担に注意していく。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神奈川県横須賀市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412,026
406,648
100.83
147,757,674
144,294,749
3,234,195
81,500,774
173,373,364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49.0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[ 63.8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63.8</a:t>
          </a:r>
          <a:r>
            <a:rPr kumimoji="1" lang="ja-JP" altLang="ja-JP" sz="1100">
              <a:solidFill>
                <a:schemeClr val="dk1"/>
              </a:solidFill>
              <a:effectLst/>
              <a:latin typeface="+mn-lt"/>
              <a:ea typeface="+mn-ea"/>
              <a:cs typeface="+mn-cs"/>
            </a:rPr>
            <a:t>％で類似団体の平均よりも高く、老朽化している施設が増えてきている。施設の</a:t>
          </a:r>
          <a:r>
            <a:rPr kumimoji="1" lang="en-US" altLang="ja-JP" sz="1100">
              <a:solidFill>
                <a:schemeClr val="dk1"/>
              </a:solidFill>
              <a:effectLst/>
              <a:latin typeface="+mn-lt"/>
              <a:ea typeface="+mn-ea"/>
              <a:cs typeface="+mn-cs"/>
            </a:rPr>
            <a:t>FM</a:t>
          </a:r>
          <a:r>
            <a:rPr kumimoji="1" lang="ja-JP" altLang="ja-JP" sz="1100">
              <a:solidFill>
                <a:schemeClr val="dk1"/>
              </a:solidFill>
              <a:effectLst/>
              <a:latin typeface="+mn-lt"/>
              <a:ea typeface="+mn-ea"/>
              <a:cs typeface="+mn-cs"/>
            </a:rPr>
            <a:t>を推進し、必要な長寿命化の工事は進めつつ、建替等の際には施設の再編計画を検討していく。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33</xdr:row>
      <xdr:rowOff>163576</xdr:rowOff>
    </xdr:to>
    <xdr:cxnSp macro="">
      <xdr:nvCxnSpPr>
        <xdr:cNvPr id="62" name="直線コネクタ 61"/>
        <xdr:cNvCxnSpPr/>
      </xdr:nvCxnSpPr>
      <xdr:spPr>
        <a:xfrm flipV="1">
          <a:off x="4760595" y="544525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167403</xdr:rowOff>
    </xdr:from>
    <xdr:ext cx="405111" cy="259045"/>
    <xdr:sp macro="" textlink="">
      <xdr:nvSpPr>
        <xdr:cNvPr id="63" name="有形固定資産減価償却率最小値テキスト"/>
        <xdr:cNvSpPr txBox="1"/>
      </xdr:nvSpPr>
      <xdr:spPr>
        <a:xfrm>
          <a:off x="4813300" y="660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163576</xdr:rowOff>
    </xdr:from>
    <xdr:to>
      <xdr:col>3</xdr:col>
      <xdr:colOff>1260475</xdr:colOff>
      <xdr:row>33</xdr:row>
      <xdr:rowOff>163576</xdr:rowOff>
    </xdr:to>
    <xdr:cxnSp macro="">
      <xdr:nvCxnSpPr>
        <xdr:cNvPr id="64" name="直線コネクタ 63"/>
        <xdr:cNvCxnSpPr/>
      </xdr:nvCxnSpPr>
      <xdr:spPr>
        <a:xfrm>
          <a:off x="4673600" y="6602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65"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66" name="直線コネクタ 65"/>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160799</xdr:rowOff>
    </xdr:from>
    <xdr:ext cx="405111" cy="259045"/>
    <xdr:sp macro="" textlink="">
      <xdr:nvSpPr>
        <xdr:cNvPr id="67" name="有形固定資産減価償却率平均値テキスト"/>
        <xdr:cNvSpPr txBox="1"/>
      </xdr:nvSpPr>
      <xdr:spPr>
        <a:xfrm>
          <a:off x="4813300" y="6085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10922</xdr:rowOff>
    </xdr:from>
    <xdr:to>
      <xdr:col>3</xdr:col>
      <xdr:colOff>1222375</xdr:colOff>
      <xdr:row>31</xdr:row>
      <xdr:rowOff>112522</xdr:rowOff>
    </xdr:to>
    <xdr:sp macro="" textlink="">
      <xdr:nvSpPr>
        <xdr:cNvPr id="68" name="フローチャート : 判断 67"/>
        <xdr:cNvSpPr/>
      </xdr:nvSpPr>
      <xdr:spPr>
        <a:xfrm>
          <a:off x="4711700" y="61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69" name="フローチャート : 判断 68"/>
        <xdr:cNvSpPr/>
      </xdr:nvSpPr>
      <xdr:spPr>
        <a:xfrm>
          <a:off x="4000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108966</xdr:rowOff>
    </xdr:from>
    <xdr:to>
      <xdr:col>3</xdr:col>
      <xdr:colOff>1222375</xdr:colOff>
      <xdr:row>31</xdr:row>
      <xdr:rowOff>39116</xdr:rowOff>
    </xdr:to>
    <xdr:sp macro="" textlink="">
      <xdr:nvSpPr>
        <xdr:cNvPr id="75" name="円/楕円 74"/>
        <xdr:cNvSpPr/>
      </xdr:nvSpPr>
      <xdr:spPr>
        <a:xfrm>
          <a:off x="47117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131843</xdr:rowOff>
    </xdr:from>
    <xdr:ext cx="405111" cy="259045"/>
    <xdr:sp macro="" textlink="">
      <xdr:nvSpPr>
        <xdr:cNvPr id="76" name="有形固定資産減価償却率該当値テキスト"/>
        <xdr:cNvSpPr txBox="1"/>
      </xdr:nvSpPr>
      <xdr:spPr>
        <a:xfrm>
          <a:off x="4813300" y="5884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oneCellAnchor>
    <xdr:from>
      <xdr:col>3</xdr:col>
      <xdr:colOff>245118</xdr:colOff>
      <xdr:row>30</xdr:row>
      <xdr:rowOff>39641</xdr:rowOff>
    </xdr:from>
    <xdr:ext cx="405111" cy="259045"/>
    <xdr:sp macro="" textlink="">
      <xdr:nvSpPr>
        <xdr:cNvPr id="77" name="n_1aveValue有形固定資産減価償却率"/>
        <xdr:cNvSpPr txBox="1"/>
      </xdr:nvSpPr>
      <xdr:spPr>
        <a:xfrm>
          <a:off x="3836043"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神奈川県横須賀市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412,026
406,648
100.83
147,757,674
144,294,749
3,234,195
81,500,774
173,373,364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xdr:rowOff>
    </xdr:from>
    <xdr:to>
      <xdr:col>6</xdr:col>
      <xdr:colOff>510540</xdr:colOff>
      <xdr:row>41</xdr:row>
      <xdr:rowOff>165354</xdr:rowOff>
    </xdr:to>
    <xdr:cxnSp macro="">
      <xdr:nvCxnSpPr>
        <xdr:cNvPr id="55" name="直線コネクタ 54"/>
        <xdr:cNvCxnSpPr/>
      </xdr:nvCxnSpPr>
      <xdr:spPr>
        <a:xfrm flipV="1">
          <a:off x="4634865" y="5841492"/>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130319</xdr:rowOff>
    </xdr:from>
    <xdr:ext cx="405111" cy="259045"/>
    <xdr:sp macro="" textlink="">
      <xdr:nvSpPr>
        <xdr:cNvPr id="58" name="【道路】&#10;有形固定資産減価償却率最大値テキスト"/>
        <xdr:cNvSpPr txBox="1"/>
      </xdr:nvSpPr>
      <xdr:spPr>
        <a:xfrm>
          <a:off x="4724400"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12192</xdr:rowOff>
    </xdr:from>
    <xdr:to>
      <xdr:col>6</xdr:col>
      <xdr:colOff>600075</xdr:colOff>
      <xdr:row>34</xdr:row>
      <xdr:rowOff>12192</xdr:rowOff>
    </xdr:to>
    <xdr:cxnSp macro="">
      <xdr:nvCxnSpPr>
        <xdr:cNvPr id="59" name="直線コネクタ 58"/>
        <xdr:cNvCxnSpPr/>
      </xdr:nvCxnSpPr>
      <xdr:spPr>
        <a:xfrm>
          <a:off x="4546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89425</xdr:rowOff>
    </xdr:from>
    <xdr:ext cx="405111" cy="259045"/>
    <xdr:sp macro="" textlink="">
      <xdr:nvSpPr>
        <xdr:cNvPr id="60" name="【道路】&#10;有形固定資産減価償却率平均値テキスト"/>
        <xdr:cNvSpPr txBox="1"/>
      </xdr:nvSpPr>
      <xdr:spPr>
        <a:xfrm>
          <a:off x="4724400" y="6433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66548</xdr:rowOff>
    </xdr:from>
    <xdr:to>
      <xdr:col>6</xdr:col>
      <xdr:colOff>561975</xdr:colOff>
      <xdr:row>38</xdr:row>
      <xdr:rowOff>168148</xdr:rowOff>
    </xdr:to>
    <xdr:sp macro="" textlink="">
      <xdr:nvSpPr>
        <xdr:cNvPr id="61" name="フローチャート : 判断 60"/>
        <xdr:cNvSpPr/>
      </xdr:nvSpPr>
      <xdr:spPr>
        <a:xfrm>
          <a:off x="4584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87122</xdr:rowOff>
    </xdr:from>
    <xdr:to>
      <xdr:col>5</xdr:col>
      <xdr:colOff>409575</xdr:colOff>
      <xdr:row>39</xdr:row>
      <xdr:rowOff>17272</xdr:rowOff>
    </xdr:to>
    <xdr:sp macro="" textlink="">
      <xdr:nvSpPr>
        <xdr:cNvPr id="62" name="フローチャート : 判断 61"/>
        <xdr:cNvSpPr/>
      </xdr:nvSpPr>
      <xdr:spPr>
        <a:xfrm>
          <a:off x="3746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96266</xdr:rowOff>
    </xdr:from>
    <xdr:to>
      <xdr:col>6</xdr:col>
      <xdr:colOff>561975</xdr:colOff>
      <xdr:row>40</xdr:row>
      <xdr:rowOff>26416</xdr:rowOff>
    </xdr:to>
    <xdr:sp macro="" textlink="">
      <xdr:nvSpPr>
        <xdr:cNvPr id="68" name="円/楕円 67"/>
        <xdr:cNvSpPr/>
      </xdr:nvSpPr>
      <xdr:spPr>
        <a:xfrm>
          <a:off x="45847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74693</xdr:rowOff>
    </xdr:from>
    <xdr:ext cx="405111" cy="259045"/>
    <xdr:sp macro="" textlink="">
      <xdr:nvSpPr>
        <xdr:cNvPr id="69" name="【道路】&#10;有形固定資産減価償却率該当値テキスト"/>
        <xdr:cNvSpPr txBox="1"/>
      </xdr:nvSpPr>
      <xdr:spPr>
        <a:xfrm>
          <a:off x="4724400" y="676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oneCellAnchor>
    <xdr:from>
      <xdr:col>5</xdr:col>
      <xdr:colOff>143518</xdr:colOff>
      <xdr:row>37</xdr:row>
      <xdr:rowOff>33799</xdr:rowOff>
    </xdr:from>
    <xdr:ext cx="405111" cy="259045"/>
    <xdr:sp macro="" textlink="">
      <xdr:nvSpPr>
        <xdr:cNvPr id="70" name="n_1aveValue【道路】&#10;有形固定資産減価償却率"/>
        <xdr:cNvSpPr txBox="1"/>
      </xdr:nvSpPr>
      <xdr:spPr>
        <a:xfrm>
          <a:off x="3582043"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0" name="テキスト ボックス 8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2" name="テキスト ボックス 9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88610</xdr:rowOff>
    </xdr:from>
    <xdr:to>
      <xdr:col>15</xdr:col>
      <xdr:colOff>180340</xdr:colOff>
      <xdr:row>41</xdr:row>
      <xdr:rowOff>74132</xdr:rowOff>
    </xdr:to>
    <xdr:cxnSp macro="">
      <xdr:nvCxnSpPr>
        <xdr:cNvPr id="96" name="直線コネクタ 95"/>
        <xdr:cNvCxnSpPr/>
      </xdr:nvCxnSpPr>
      <xdr:spPr>
        <a:xfrm flipV="1">
          <a:off x="10476865" y="574646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77959</xdr:rowOff>
    </xdr:from>
    <xdr:ext cx="469744" cy="259045"/>
    <xdr:sp macro="" textlink="">
      <xdr:nvSpPr>
        <xdr:cNvPr id="97" name="【道路】&#10;一人当たり延長最小値テキスト"/>
        <xdr:cNvSpPr txBox="1"/>
      </xdr:nvSpPr>
      <xdr:spPr>
        <a:xfrm>
          <a:off x="10566400" y="710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74132</xdr:rowOff>
    </xdr:from>
    <xdr:to>
      <xdr:col>15</xdr:col>
      <xdr:colOff>269875</xdr:colOff>
      <xdr:row>41</xdr:row>
      <xdr:rowOff>74132</xdr:rowOff>
    </xdr:to>
    <xdr:cxnSp macro="">
      <xdr:nvCxnSpPr>
        <xdr:cNvPr id="98" name="直線コネクタ 97"/>
        <xdr:cNvCxnSpPr/>
      </xdr:nvCxnSpPr>
      <xdr:spPr>
        <a:xfrm>
          <a:off x="10388600" y="71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35287</xdr:rowOff>
    </xdr:from>
    <xdr:ext cx="534377" cy="259045"/>
    <xdr:sp macro="" textlink="">
      <xdr:nvSpPr>
        <xdr:cNvPr id="99" name="【道路】&#10;一人当たり延長最大値テキスト"/>
        <xdr:cNvSpPr txBox="1"/>
      </xdr:nvSpPr>
      <xdr:spPr>
        <a:xfrm>
          <a:off x="10566400" y="55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88610</xdr:rowOff>
    </xdr:from>
    <xdr:to>
      <xdr:col>15</xdr:col>
      <xdr:colOff>269875</xdr:colOff>
      <xdr:row>33</xdr:row>
      <xdr:rowOff>88610</xdr:rowOff>
    </xdr:to>
    <xdr:cxnSp macro="">
      <xdr:nvCxnSpPr>
        <xdr:cNvPr id="100" name="直線コネクタ 99"/>
        <xdr:cNvCxnSpPr/>
      </xdr:nvCxnSpPr>
      <xdr:spPr>
        <a:xfrm>
          <a:off x="10388600" y="574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170197</xdr:rowOff>
    </xdr:from>
    <xdr:ext cx="469744" cy="259045"/>
    <xdr:sp macro="" textlink="">
      <xdr:nvSpPr>
        <xdr:cNvPr id="101" name="【道路】&#10;一人当たり延長平均値テキスト"/>
        <xdr:cNvSpPr txBox="1"/>
      </xdr:nvSpPr>
      <xdr:spPr>
        <a:xfrm>
          <a:off x="105664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147320</xdr:rowOff>
    </xdr:from>
    <xdr:to>
      <xdr:col>15</xdr:col>
      <xdr:colOff>231775</xdr:colOff>
      <xdr:row>39</xdr:row>
      <xdr:rowOff>77470</xdr:rowOff>
    </xdr:to>
    <xdr:sp macro="" textlink="">
      <xdr:nvSpPr>
        <xdr:cNvPr id="102" name="フローチャート : 判断 101"/>
        <xdr:cNvSpPr/>
      </xdr:nvSpPr>
      <xdr:spPr>
        <a:xfrm>
          <a:off x="10426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101056</xdr:rowOff>
    </xdr:from>
    <xdr:to>
      <xdr:col>14</xdr:col>
      <xdr:colOff>79375</xdr:colOff>
      <xdr:row>39</xdr:row>
      <xdr:rowOff>31206</xdr:rowOff>
    </xdr:to>
    <xdr:sp macro="" textlink="">
      <xdr:nvSpPr>
        <xdr:cNvPr id="103" name="フローチャート : 判断 102"/>
        <xdr:cNvSpPr/>
      </xdr:nvSpPr>
      <xdr:spPr>
        <a:xfrm>
          <a:off x="9588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113683</xdr:rowOff>
    </xdr:from>
    <xdr:to>
      <xdr:col>15</xdr:col>
      <xdr:colOff>231775</xdr:colOff>
      <xdr:row>41</xdr:row>
      <xdr:rowOff>43833</xdr:rowOff>
    </xdr:to>
    <xdr:sp macro="" textlink="">
      <xdr:nvSpPr>
        <xdr:cNvPr id="109" name="円/楕円 108"/>
        <xdr:cNvSpPr/>
      </xdr:nvSpPr>
      <xdr:spPr>
        <a:xfrm>
          <a:off x="10426700" y="69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28610</xdr:rowOff>
    </xdr:from>
    <xdr:ext cx="469744" cy="259045"/>
    <xdr:sp macro="" textlink="">
      <xdr:nvSpPr>
        <xdr:cNvPr id="110" name="【道路】&#10;一人当たり延長該当値テキスト"/>
        <xdr:cNvSpPr txBox="1"/>
      </xdr:nvSpPr>
      <xdr:spPr>
        <a:xfrm>
          <a:off x="10566400" y="688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2.489</a:t>
          </a:r>
          <a:endParaRPr kumimoji="1" lang="ja-JP" altLang="en-US" sz="1000" b="1">
            <a:solidFill>
              <a:srgbClr val="FF0000"/>
            </a:solidFill>
            <a:latin typeface="ＭＳ Ｐゴシック"/>
          </a:endParaRPr>
        </a:p>
      </xdr:txBody>
    </xdr:sp>
    <xdr:clientData/>
  </xdr:oneCellAnchor>
  <xdr:oneCellAnchor>
    <xdr:from>
      <xdr:col>13</xdr:col>
      <xdr:colOff>466802</xdr:colOff>
      <xdr:row>37</xdr:row>
      <xdr:rowOff>47733</xdr:rowOff>
    </xdr:from>
    <xdr:ext cx="469744" cy="259045"/>
    <xdr:sp macro="" textlink="">
      <xdr:nvSpPr>
        <xdr:cNvPr id="111" name="n_1aveValue【道路】&#10;一人当たり延長"/>
        <xdr:cNvSpPr txBox="1"/>
      </xdr:nvSpPr>
      <xdr:spPr>
        <a:xfrm>
          <a:off x="93917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150876</xdr:rowOff>
    </xdr:to>
    <xdr:cxnSp macro="">
      <xdr:nvCxnSpPr>
        <xdr:cNvPr id="134" name="直線コネクタ 133"/>
        <xdr:cNvCxnSpPr/>
      </xdr:nvCxnSpPr>
      <xdr:spPr>
        <a:xfrm flipV="1">
          <a:off x="4634865" y="965835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154703</xdr:rowOff>
    </xdr:from>
    <xdr:ext cx="405111" cy="259045"/>
    <xdr:sp macro="" textlink="">
      <xdr:nvSpPr>
        <xdr:cNvPr id="135" name="【橋りょう・トンネル】&#10;有形固定資産減価償却率最小値テキスト"/>
        <xdr:cNvSpPr txBox="1"/>
      </xdr:nvSpPr>
      <xdr:spPr>
        <a:xfrm>
          <a:off x="4724400" y="109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150876</xdr:rowOff>
    </xdr:from>
    <xdr:to>
      <xdr:col>6</xdr:col>
      <xdr:colOff>600075</xdr:colOff>
      <xdr:row>63</xdr:row>
      <xdr:rowOff>150876</xdr:rowOff>
    </xdr:to>
    <xdr:cxnSp macro="">
      <xdr:nvCxnSpPr>
        <xdr:cNvPr id="136" name="直線コネクタ 135"/>
        <xdr:cNvCxnSpPr/>
      </xdr:nvCxnSpPr>
      <xdr:spPr>
        <a:xfrm>
          <a:off x="4546600" y="1095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37"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38" name="直線コネクタ 137"/>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153941</xdr:rowOff>
    </xdr:from>
    <xdr:ext cx="405111" cy="259045"/>
    <xdr:sp macro="" textlink="">
      <xdr:nvSpPr>
        <xdr:cNvPr id="139" name="【橋りょう・トンネル】&#10;有形固定資産減価償却率平均値テキスト"/>
        <xdr:cNvSpPr txBox="1"/>
      </xdr:nvSpPr>
      <xdr:spPr>
        <a:xfrm>
          <a:off x="4724400" y="10098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4064</xdr:rowOff>
    </xdr:from>
    <xdr:to>
      <xdr:col>6</xdr:col>
      <xdr:colOff>561975</xdr:colOff>
      <xdr:row>59</xdr:row>
      <xdr:rowOff>105664</xdr:rowOff>
    </xdr:to>
    <xdr:sp macro="" textlink="">
      <xdr:nvSpPr>
        <xdr:cNvPr id="140" name="フローチャート : 判断 139"/>
        <xdr:cNvSpPr/>
      </xdr:nvSpPr>
      <xdr:spPr>
        <a:xfrm>
          <a:off x="4584700" y="1011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61214</xdr:rowOff>
    </xdr:from>
    <xdr:to>
      <xdr:col>5</xdr:col>
      <xdr:colOff>409575</xdr:colOff>
      <xdr:row>59</xdr:row>
      <xdr:rowOff>162814</xdr:rowOff>
    </xdr:to>
    <xdr:sp macro="" textlink="">
      <xdr:nvSpPr>
        <xdr:cNvPr id="141" name="フローチャート : 判断 140"/>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111506</xdr:rowOff>
    </xdr:from>
    <xdr:to>
      <xdr:col>6</xdr:col>
      <xdr:colOff>561975</xdr:colOff>
      <xdr:row>59</xdr:row>
      <xdr:rowOff>41656</xdr:rowOff>
    </xdr:to>
    <xdr:sp macro="" textlink="">
      <xdr:nvSpPr>
        <xdr:cNvPr id="147" name="円/楕円 146"/>
        <xdr:cNvSpPr/>
      </xdr:nvSpPr>
      <xdr:spPr>
        <a:xfrm>
          <a:off x="45847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134383</xdr:rowOff>
    </xdr:from>
    <xdr:ext cx="405111" cy="259045"/>
    <xdr:sp macro="" textlink="">
      <xdr:nvSpPr>
        <xdr:cNvPr id="148" name="【橋りょう・トンネル】&#10;有形固定資産減価償却率該当値テキスト"/>
        <xdr:cNvSpPr txBox="1"/>
      </xdr:nvSpPr>
      <xdr:spPr>
        <a:xfrm>
          <a:off x="4724400" y="990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7891</xdr:rowOff>
    </xdr:from>
    <xdr:ext cx="405111" cy="259045"/>
    <xdr:sp macro="" textlink="">
      <xdr:nvSpPr>
        <xdr:cNvPr id="149" name="n_1aveValue【橋りょう・トンネル】&#10;有形固定資産減価償却率"/>
        <xdr:cNvSpPr txBox="1"/>
      </xdr:nvSpPr>
      <xdr:spPr>
        <a:xfrm>
          <a:off x="3582043"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1" name="テキスト ボックス 16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3" name="テキスト ボックス 16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5" name="テキスト ボックス 16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7" name="テキスト ボックス 16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9" name="テキスト ボックス 16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141691</xdr:rowOff>
    </xdr:from>
    <xdr:to>
      <xdr:col>15</xdr:col>
      <xdr:colOff>180340</xdr:colOff>
      <xdr:row>63</xdr:row>
      <xdr:rowOff>169945</xdr:rowOff>
    </xdr:to>
    <xdr:cxnSp macro="">
      <xdr:nvCxnSpPr>
        <xdr:cNvPr id="171" name="直線コネクタ 170"/>
        <xdr:cNvCxnSpPr/>
      </xdr:nvCxnSpPr>
      <xdr:spPr>
        <a:xfrm flipV="1">
          <a:off x="10476865" y="9914341"/>
          <a:ext cx="0" cy="105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2322</xdr:rowOff>
    </xdr:from>
    <xdr:ext cx="378565" cy="259045"/>
    <xdr:sp macro="" textlink="">
      <xdr:nvSpPr>
        <xdr:cNvPr id="172" name="【橋りょう・トンネル】&#10;一人当たり有形固定資産（償却資産）額最小値テキスト"/>
        <xdr:cNvSpPr txBox="1"/>
      </xdr:nvSpPr>
      <xdr:spPr>
        <a:xfrm>
          <a:off x="10566400" y="1097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169945</xdr:rowOff>
    </xdr:from>
    <xdr:to>
      <xdr:col>15</xdr:col>
      <xdr:colOff>269875</xdr:colOff>
      <xdr:row>63</xdr:row>
      <xdr:rowOff>169945</xdr:rowOff>
    </xdr:to>
    <xdr:cxnSp macro="">
      <xdr:nvCxnSpPr>
        <xdr:cNvPr id="173" name="直線コネクタ 172"/>
        <xdr:cNvCxnSpPr/>
      </xdr:nvCxnSpPr>
      <xdr:spPr>
        <a:xfrm>
          <a:off x="10388600" y="1097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88368</xdr:rowOff>
    </xdr:from>
    <xdr:ext cx="599010" cy="259045"/>
    <xdr:sp macro="" textlink="">
      <xdr:nvSpPr>
        <xdr:cNvPr id="174" name="【橋りょう・トンネル】&#10;一人当たり有形固定資産（償却資産）額最大値テキスト"/>
        <xdr:cNvSpPr txBox="1"/>
      </xdr:nvSpPr>
      <xdr:spPr>
        <a:xfrm>
          <a:off x="10566400" y="968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141691</xdr:rowOff>
    </xdr:from>
    <xdr:to>
      <xdr:col>15</xdr:col>
      <xdr:colOff>269875</xdr:colOff>
      <xdr:row>57</xdr:row>
      <xdr:rowOff>141691</xdr:rowOff>
    </xdr:to>
    <xdr:cxnSp macro="">
      <xdr:nvCxnSpPr>
        <xdr:cNvPr id="175" name="直線コネクタ 174"/>
        <xdr:cNvCxnSpPr/>
      </xdr:nvCxnSpPr>
      <xdr:spPr>
        <a:xfrm>
          <a:off x="10388600" y="991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6535</xdr:rowOff>
    </xdr:from>
    <xdr:ext cx="534377" cy="259045"/>
    <xdr:sp macro="" textlink="">
      <xdr:nvSpPr>
        <xdr:cNvPr id="176" name="【橋りょう・トンネル】&#10;一人当たり有形固定資産（償却資産）額平均値テキスト"/>
        <xdr:cNvSpPr txBox="1"/>
      </xdr:nvSpPr>
      <xdr:spPr>
        <a:xfrm>
          <a:off x="10566400" y="104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28108</xdr:rowOff>
    </xdr:from>
    <xdr:to>
      <xdr:col>15</xdr:col>
      <xdr:colOff>231775</xdr:colOff>
      <xdr:row>61</xdr:row>
      <xdr:rowOff>129708</xdr:rowOff>
    </xdr:to>
    <xdr:sp macro="" textlink="">
      <xdr:nvSpPr>
        <xdr:cNvPr id="177" name="フローチャート : 判断 176"/>
        <xdr:cNvSpPr/>
      </xdr:nvSpPr>
      <xdr:spPr>
        <a:xfrm>
          <a:off x="10426700" y="1048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20843</xdr:rowOff>
    </xdr:from>
    <xdr:to>
      <xdr:col>14</xdr:col>
      <xdr:colOff>79375</xdr:colOff>
      <xdr:row>61</xdr:row>
      <xdr:rowOff>122443</xdr:rowOff>
    </xdr:to>
    <xdr:sp macro="" textlink="">
      <xdr:nvSpPr>
        <xdr:cNvPr id="178" name="フローチャート : 判断 177"/>
        <xdr:cNvSpPr/>
      </xdr:nvSpPr>
      <xdr:spPr>
        <a:xfrm>
          <a:off x="9588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137004</xdr:rowOff>
    </xdr:from>
    <xdr:to>
      <xdr:col>15</xdr:col>
      <xdr:colOff>231775</xdr:colOff>
      <xdr:row>61</xdr:row>
      <xdr:rowOff>67154</xdr:rowOff>
    </xdr:to>
    <xdr:sp macro="" textlink="">
      <xdr:nvSpPr>
        <xdr:cNvPr id="184" name="円/楕円 183"/>
        <xdr:cNvSpPr/>
      </xdr:nvSpPr>
      <xdr:spPr>
        <a:xfrm>
          <a:off x="10426700" y="104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159881</xdr:rowOff>
    </xdr:from>
    <xdr:ext cx="599010" cy="259045"/>
    <xdr:sp macro="" textlink="">
      <xdr:nvSpPr>
        <xdr:cNvPr id="185" name="【橋りょう・トンネル】&#10;一人当たり有形固定資産（償却資産）額該当値テキスト"/>
        <xdr:cNvSpPr txBox="1"/>
      </xdr:nvSpPr>
      <xdr:spPr>
        <a:xfrm>
          <a:off x="10566400" y="1027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108,923</a:t>
          </a:r>
          <a:endParaRPr kumimoji="1" lang="ja-JP" altLang="en-US" sz="1000" b="1">
            <a:solidFill>
              <a:srgbClr val="FF0000"/>
            </a:solidFill>
            <a:latin typeface="ＭＳ Ｐゴシック"/>
          </a:endParaRPr>
        </a:p>
      </xdr:txBody>
    </xdr:sp>
    <xdr:clientData/>
  </xdr:oneCellAnchor>
  <xdr:oneCellAnchor>
    <xdr:from>
      <xdr:col>13</xdr:col>
      <xdr:colOff>434486</xdr:colOff>
      <xdr:row>59</xdr:row>
      <xdr:rowOff>138970</xdr:rowOff>
    </xdr:from>
    <xdr:ext cx="534377" cy="259045"/>
    <xdr:sp macro="" textlink="">
      <xdr:nvSpPr>
        <xdr:cNvPr id="186" name="n_1aveValue【橋りょう・トンネル】&#10;一人当たり有形固定資産（償却資産）額"/>
        <xdr:cNvSpPr txBox="1"/>
      </xdr:nvSpPr>
      <xdr:spPr>
        <a:xfrm>
          <a:off x="93594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8" name="直線コネクタ 19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9" name="テキスト ボックス 19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0" name="直線コネクタ 19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1" name="テキスト ボックス 20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2" name="直線コネクタ 20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3" name="テキスト ボックス 20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4" name="直線コネクタ 20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5" name="テキスト ボックス 20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6" name="直線コネクタ 20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7" name="テキスト ボックス 20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8" name="直線コネクタ 20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9" name="テキスト ボックス 20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1" name="テキスト ボックス 21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85</xdr:row>
      <xdr:rowOff>111579</xdr:rowOff>
    </xdr:to>
    <xdr:cxnSp macro="">
      <xdr:nvCxnSpPr>
        <xdr:cNvPr id="213" name="直線コネクタ 212"/>
        <xdr:cNvCxnSpPr/>
      </xdr:nvCxnSpPr>
      <xdr:spPr>
        <a:xfrm flipV="1">
          <a:off x="4634865" y="133197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14" name="【公営住宅】&#10;有形固定資産減価償却率最小値テキスト"/>
        <xdr:cNvSpPr txBox="1"/>
      </xdr:nvSpPr>
      <xdr:spPr>
        <a:xfrm>
          <a:off x="47244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15" name="直線コネクタ 214"/>
        <xdr:cNvCxnSpPr/>
      </xdr:nvCxnSpPr>
      <xdr:spPr>
        <a:xfrm>
          <a:off x="4546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16" name="【公営住宅】&#10;有形固定資産減価償却率最大値テキスト"/>
        <xdr:cNvSpPr txBox="1"/>
      </xdr:nvSpPr>
      <xdr:spPr>
        <a:xfrm>
          <a:off x="4724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17" name="直線コネクタ 216"/>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115950</xdr:rowOff>
    </xdr:from>
    <xdr:ext cx="405111" cy="259045"/>
    <xdr:sp macro="" textlink="">
      <xdr:nvSpPr>
        <xdr:cNvPr id="218" name="【公営住宅】&#10;有形固定資産減価償却率平均値テキスト"/>
        <xdr:cNvSpPr txBox="1"/>
      </xdr:nvSpPr>
      <xdr:spPr>
        <a:xfrm>
          <a:off x="4724400" y="1383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137523</xdr:rowOff>
    </xdr:from>
    <xdr:to>
      <xdr:col>6</xdr:col>
      <xdr:colOff>561975</xdr:colOff>
      <xdr:row>81</xdr:row>
      <xdr:rowOff>67673</xdr:rowOff>
    </xdr:to>
    <xdr:sp macro="" textlink="">
      <xdr:nvSpPr>
        <xdr:cNvPr id="219" name="フローチャート : 判断 218"/>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150586</xdr:rowOff>
    </xdr:from>
    <xdr:to>
      <xdr:col>5</xdr:col>
      <xdr:colOff>409575</xdr:colOff>
      <xdr:row>81</xdr:row>
      <xdr:rowOff>80736</xdr:rowOff>
    </xdr:to>
    <xdr:sp macro="" textlink="">
      <xdr:nvSpPr>
        <xdr:cNvPr id="220" name="フローチャート : 判断 219"/>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65677</xdr:rowOff>
    </xdr:from>
    <xdr:to>
      <xdr:col>6</xdr:col>
      <xdr:colOff>561975</xdr:colOff>
      <xdr:row>78</xdr:row>
      <xdr:rowOff>167277</xdr:rowOff>
    </xdr:to>
    <xdr:sp macro="" textlink="">
      <xdr:nvSpPr>
        <xdr:cNvPr id="226" name="円/楕円 225"/>
        <xdr:cNvSpPr/>
      </xdr:nvSpPr>
      <xdr:spPr>
        <a:xfrm>
          <a:off x="45847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88554</xdr:rowOff>
    </xdr:from>
    <xdr:ext cx="405111" cy="259045"/>
    <xdr:sp macro="" textlink="">
      <xdr:nvSpPr>
        <xdr:cNvPr id="227" name="【公営住宅】&#10;有形固定資産減価償却率該当値テキスト"/>
        <xdr:cNvSpPr txBox="1"/>
      </xdr:nvSpPr>
      <xdr:spPr>
        <a:xfrm>
          <a:off x="4724400" y="1329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oneCellAnchor>
    <xdr:from>
      <xdr:col>5</xdr:col>
      <xdr:colOff>143518</xdr:colOff>
      <xdr:row>79</xdr:row>
      <xdr:rowOff>97263</xdr:rowOff>
    </xdr:from>
    <xdr:ext cx="405111" cy="259045"/>
    <xdr:sp macro="" textlink="">
      <xdr:nvSpPr>
        <xdr:cNvPr id="228" name="n_1aveValue【公営住宅】&#10;有形固定資産減価償却率"/>
        <xdr:cNvSpPr txBox="1"/>
      </xdr:nvSpPr>
      <xdr:spPr>
        <a:xfrm>
          <a:off x="3582043"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66039</xdr:rowOff>
    </xdr:from>
    <xdr:to>
      <xdr:col>15</xdr:col>
      <xdr:colOff>180340</xdr:colOff>
      <xdr:row>86</xdr:row>
      <xdr:rowOff>107950</xdr:rowOff>
    </xdr:to>
    <xdr:cxnSp macro="">
      <xdr:nvCxnSpPr>
        <xdr:cNvPr id="252" name="直線コネクタ 251"/>
        <xdr:cNvCxnSpPr/>
      </xdr:nvCxnSpPr>
      <xdr:spPr>
        <a:xfrm flipV="1">
          <a:off x="10476865" y="13267689"/>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111777</xdr:rowOff>
    </xdr:from>
    <xdr:ext cx="469744" cy="259045"/>
    <xdr:sp macro="" textlink="">
      <xdr:nvSpPr>
        <xdr:cNvPr id="253" name="【公営住宅】&#10;一人当たり面積最小値テキスト"/>
        <xdr:cNvSpPr txBox="1"/>
      </xdr:nvSpPr>
      <xdr:spPr>
        <a:xfrm>
          <a:off x="105664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107950</xdr:rowOff>
    </xdr:from>
    <xdr:to>
      <xdr:col>15</xdr:col>
      <xdr:colOff>269875</xdr:colOff>
      <xdr:row>86</xdr:row>
      <xdr:rowOff>107950</xdr:rowOff>
    </xdr:to>
    <xdr:cxnSp macro="">
      <xdr:nvCxnSpPr>
        <xdr:cNvPr id="254" name="直線コネクタ 253"/>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12716</xdr:rowOff>
    </xdr:from>
    <xdr:ext cx="469744" cy="259045"/>
    <xdr:sp macro="" textlink="">
      <xdr:nvSpPr>
        <xdr:cNvPr id="255" name="【公営住宅】&#10;一人当たり面積最大値テキスト"/>
        <xdr:cNvSpPr txBox="1"/>
      </xdr:nvSpPr>
      <xdr:spPr>
        <a:xfrm>
          <a:off x="10566400"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a:t>
          </a:r>
          <a:endParaRPr kumimoji="1" lang="ja-JP" altLang="en-US" sz="1000" b="1">
            <a:latin typeface="ＭＳ Ｐゴシック"/>
          </a:endParaRPr>
        </a:p>
      </xdr:txBody>
    </xdr:sp>
    <xdr:clientData/>
  </xdr:oneCellAnchor>
  <xdr:twoCellAnchor>
    <xdr:from>
      <xdr:col>15</xdr:col>
      <xdr:colOff>92075</xdr:colOff>
      <xdr:row>77</xdr:row>
      <xdr:rowOff>66039</xdr:rowOff>
    </xdr:from>
    <xdr:to>
      <xdr:col>15</xdr:col>
      <xdr:colOff>269875</xdr:colOff>
      <xdr:row>77</xdr:row>
      <xdr:rowOff>66039</xdr:rowOff>
    </xdr:to>
    <xdr:cxnSp macro="">
      <xdr:nvCxnSpPr>
        <xdr:cNvPr id="256" name="直線コネクタ 255"/>
        <xdr:cNvCxnSpPr/>
      </xdr:nvCxnSpPr>
      <xdr:spPr>
        <a:xfrm>
          <a:off x="10388600" y="1326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135907</xdr:rowOff>
    </xdr:from>
    <xdr:ext cx="469744" cy="259045"/>
    <xdr:sp macro="" textlink="">
      <xdr:nvSpPr>
        <xdr:cNvPr id="257" name="【公営住宅】&#10;一人当たり面積平均値テキスト"/>
        <xdr:cNvSpPr txBox="1"/>
      </xdr:nvSpPr>
      <xdr:spPr>
        <a:xfrm>
          <a:off x="10566400" y="14023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157480</xdr:rowOff>
    </xdr:from>
    <xdr:to>
      <xdr:col>15</xdr:col>
      <xdr:colOff>231775</xdr:colOff>
      <xdr:row>82</xdr:row>
      <xdr:rowOff>87630</xdr:rowOff>
    </xdr:to>
    <xdr:sp macro="" textlink="">
      <xdr:nvSpPr>
        <xdr:cNvPr id="258" name="フローチャート : 判断 257"/>
        <xdr:cNvSpPr/>
      </xdr:nvSpPr>
      <xdr:spPr>
        <a:xfrm>
          <a:off x="104267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71120</xdr:rowOff>
    </xdr:from>
    <xdr:to>
      <xdr:col>14</xdr:col>
      <xdr:colOff>79375</xdr:colOff>
      <xdr:row>82</xdr:row>
      <xdr:rowOff>1270</xdr:rowOff>
    </xdr:to>
    <xdr:sp macro="" textlink="">
      <xdr:nvSpPr>
        <xdr:cNvPr id="259" name="フローチャート : 判断 258"/>
        <xdr:cNvSpPr/>
      </xdr:nvSpPr>
      <xdr:spPr>
        <a:xfrm>
          <a:off x="958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80011</xdr:rowOff>
    </xdr:from>
    <xdr:to>
      <xdr:col>15</xdr:col>
      <xdr:colOff>231775</xdr:colOff>
      <xdr:row>82</xdr:row>
      <xdr:rowOff>10161</xdr:rowOff>
    </xdr:to>
    <xdr:sp macro="" textlink="">
      <xdr:nvSpPr>
        <xdr:cNvPr id="265" name="円/楕円 264"/>
        <xdr:cNvSpPr/>
      </xdr:nvSpPr>
      <xdr:spPr>
        <a:xfrm>
          <a:off x="104267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102888</xdr:rowOff>
    </xdr:from>
    <xdr:ext cx="469744" cy="259045"/>
    <xdr:sp macro="" textlink="">
      <xdr:nvSpPr>
        <xdr:cNvPr id="266" name="【公営住宅】&#10;一人当たり面積該当値テキスト"/>
        <xdr:cNvSpPr txBox="1"/>
      </xdr:nvSpPr>
      <xdr:spPr>
        <a:xfrm>
          <a:off x="10566400" y="1381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0.662</a:t>
          </a:r>
          <a:endParaRPr kumimoji="1" lang="ja-JP" altLang="en-US" sz="1000" b="1">
            <a:solidFill>
              <a:srgbClr val="FF0000"/>
            </a:solidFill>
            <a:latin typeface="ＭＳ Ｐゴシック"/>
          </a:endParaRPr>
        </a:p>
      </xdr:txBody>
    </xdr:sp>
    <xdr:clientData/>
  </xdr:oneCellAnchor>
  <xdr:oneCellAnchor>
    <xdr:from>
      <xdr:col>13</xdr:col>
      <xdr:colOff>466802</xdr:colOff>
      <xdr:row>80</xdr:row>
      <xdr:rowOff>17797</xdr:rowOff>
    </xdr:from>
    <xdr:ext cx="469744" cy="259045"/>
    <xdr:sp macro="" textlink="">
      <xdr:nvSpPr>
        <xdr:cNvPr id="267" name="n_1aveValue【公営住宅】&#10;一人当たり面積"/>
        <xdr:cNvSpPr txBox="1"/>
      </xdr:nvSpPr>
      <xdr:spPr>
        <a:xfrm>
          <a:off x="93917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0.669</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8" name="テキスト ボックス 27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9" name="直線コネクタ 27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0" name="テキスト ボックス 27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1" name="直線コネクタ 28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2" name="テキスト ボックス 28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3" name="直線コネクタ 28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4" name="テキスト ボックス 28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5" name="直線コネクタ 28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6" name="テキスト ボックス 28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7" name="直線コネクタ 28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8" name="テキスト ボックス 28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9" name="直線コネクタ 28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0" name="テキスト ボックス 28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1" name="直線コネクタ 2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2" name="テキスト ボックス 29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118655</xdr:rowOff>
    </xdr:from>
    <xdr:to>
      <xdr:col>6</xdr:col>
      <xdr:colOff>510540</xdr:colOff>
      <xdr:row>108</xdr:row>
      <xdr:rowOff>69669</xdr:rowOff>
    </xdr:to>
    <xdr:cxnSp macro="">
      <xdr:nvCxnSpPr>
        <xdr:cNvPr id="294" name="直線コネクタ 293"/>
        <xdr:cNvCxnSpPr/>
      </xdr:nvCxnSpPr>
      <xdr:spPr>
        <a:xfrm flipV="1">
          <a:off x="4634865" y="17263655"/>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73496</xdr:rowOff>
    </xdr:from>
    <xdr:ext cx="405111" cy="259045"/>
    <xdr:sp macro="" textlink="">
      <xdr:nvSpPr>
        <xdr:cNvPr id="295" name="【港湾・漁港】&#10;有形固定資産減価償却率最小値テキスト"/>
        <xdr:cNvSpPr txBox="1"/>
      </xdr:nvSpPr>
      <xdr:spPr>
        <a:xfrm>
          <a:off x="4724400" y="185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422275</xdr:colOff>
      <xdr:row>108</xdr:row>
      <xdr:rowOff>69669</xdr:rowOff>
    </xdr:from>
    <xdr:to>
      <xdr:col>6</xdr:col>
      <xdr:colOff>600075</xdr:colOff>
      <xdr:row>108</xdr:row>
      <xdr:rowOff>69669</xdr:rowOff>
    </xdr:to>
    <xdr:cxnSp macro="">
      <xdr:nvCxnSpPr>
        <xdr:cNvPr id="296" name="直線コネクタ 295"/>
        <xdr:cNvCxnSpPr/>
      </xdr:nvCxnSpPr>
      <xdr:spPr>
        <a:xfrm>
          <a:off x="4546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65332</xdr:rowOff>
    </xdr:from>
    <xdr:ext cx="405111" cy="259045"/>
    <xdr:sp macro="" textlink="">
      <xdr:nvSpPr>
        <xdr:cNvPr id="297" name="【港湾・漁港】&#10;有形固定資産減価償却率最大値テキスト"/>
        <xdr:cNvSpPr txBox="1"/>
      </xdr:nvSpPr>
      <xdr:spPr>
        <a:xfrm>
          <a:off x="4724400" y="1703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6</xdr:col>
      <xdr:colOff>422275</xdr:colOff>
      <xdr:row>100</xdr:row>
      <xdr:rowOff>118655</xdr:rowOff>
    </xdr:from>
    <xdr:to>
      <xdr:col>6</xdr:col>
      <xdr:colOff>600075</xdr:colOff>
      <xdr:row>100</xdr:row>
      <xdr:rowOff>118655</xdr:rowOff>
    </xdr:to>
    <xdr:cxnSp macro="">
      <xdr:nvCxnSpPr>
        <xdr:cNvPr id="298" name="直線コネクタ 297"/>
        <xdr:cNvCxnSpPr/>
      </xdr:nvCxnSpPr>
      <xdr:spPr>
        <a:xfrm>
          <a:off x="4546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106697</xdr:rowOff>
    </xdr:from>
    <xdr:ext cx="405111" cy="259045"/>
    <xdr:sp macro="" textlink="">
      <xdr:nvSpPr>
        <xdr:cNvPr id="299" name="【港湾・漁港】&#10;有形固定資産減価償却率平均値テキスト"/>
        <xdr:cNvSpPr txBox="1"/>
      </xdr:nvSpPr>
      <xdr:spPr>
        <a:xfrm>
          <a:off x="4724400" y="17423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128270</xdr:rowOff>
    </xdr:from>
    <xdr:to>
      <xdr:col>6</xdr:col>
      <xdr:colOff>561975</xdr:colOff>
      <xdr:row>102</xdr:row>
      <xdr:rowOff>58420</xdr:rowOff>
    </xdr:to>
    <xdr:sp macro="" textlink="">
      <xdr:nvSpPr>
        <xdr:cNvPr id="300" name="フローチャート : 判断 299"/>
        <xdr:cNvSpPr/>
      </xdr:nvSpPr>
      <xdr:spPr>
        <a:xfrm>
          <a:off x="45847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12337</xdr:rowOff>
    </xdr:from>
    <xdr:to>
      <xdr:col>5</xdr:col>
      <xdr:colOff>409575</xdr:colOff>
      <xdr:row>104</xdr:row>
      <xdr:rowOff>113937</xdr:rowOff>
    </xdr:to>
    <xdr:sp macro="" textlink="">
      <xdr:nvSpPr>
        <xdr:cNvPr id="301" name="フローチャート : 判断 300"/>
        <xdr:cNvSpPr/>
      </xdr:nvSpPr>
      <xdr:spPr>
        <a:xfrm>
          <a:off x="3746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129902</xdr:rowOff>
    </xdr:from>
    <xdr:to>
      <xdr:col>6</xdr:col>
      <xdr:colOff>561975</xdr:colOff>
      <xdr:row>101</xdr:row>
      <xdr:rowOff>60052</xdr:rowOff>
    </xdr:to>
    <xdr:sp macro="" textlink="">
      <xdr:nvSpPr>
        <xdr:cNvPr id="307" name="円/楕円 306"/>
        <xdr:cNvSpPr/>
      </xdr:nvSpPr>
      <xdr:spPr>
        <a:xfrm>
          <a:off x="4584700" y="172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44829</xdr:rowOff>
    </xdr:from>
    <xdr:ext cx="405111" cy="259045"/>
    <xdr:sp macro="" textlink="">
      <xdr:nvSpPr>
        <xdr:cNvPr id="308" name="【港湾・漁港】&#10;有形固定資産減価償却率該当値テキスト"/>
        <xdr:cNvSpPr txBox="1"/>
      </xdr:nvSpPr>
      <xdr:spPr>
        <a:xfrm>
          <a:off x="4724400" y="17189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oneCellAnchor>
    <xdr:from>
      <xdr:col>5</xdr:col>
      <xdr:colOff>143518</xdr:colOff>
      <xdr:row>102</xdr:row>
      <xdr:rowOff>130464</xdr:rowOff>
    </xdr:from>
    <xdr:ext cx="405111" cy="259045"/>
    <xdr:sp macro="" textlink="">
      <xdr:nvSpPr>
        <xdr:cNvPr id="309" name="n_1aveValue【港湾・漁港】&#10;有形固定資産減価償却率"/>
        <xdr:cNvSpPr txBox="1"/>
      </xdr:nvSpPr>
      <xdr:spPr>
        <a:xfrm>
          <a:off x="3582043"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7" name="正方形/長方形 3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8" name="テキスト ボックス 3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9" name="直線コネクタ 3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0" name="直線コネクタ 31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21" name="テキスト ボックス 32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2" name="直線コネクタ 32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23" name="テキスト ボックス 322"/>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4" name="直線コネクタ 32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25" name="テキスト ボックス 324"/>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6" name="直線コネクタ 32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27" name="テキスト ボックス 326"/>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8" name="直線コネクタ 32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29" name="テキスト ボックス 328"/>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31" name="テキスト ボックス 33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41872</xdr:rowOff>
    </xdr:from>
    <xdr:to>
      <xdr:col>15</xdr:col>
      <xdr:colOff>180340</xdr:colOff>
      <xdr:row>108</xdr:row>
      <xdr:rowOff>134226</xdr:rowOff>
    </xdr:to>
    <xdr:cxnSp macro="">
      <xdr:nvCxnSpPr>
        <xdr:cNvPr id="333" name="直線コネクタ 332"/>
        <xdr:cNvCxnSpPr/>
      </xdr:nvCxnSpPr>
      <xdr:spPr>
        <a:xfrm flipV="1">
          <a:off x="10476865" y="17358322"/>
          <a:ext cx="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138053</xdr:rowOff>
    </xdr:from>
    <xdr:ext cx="469744" cy="259045"/>
    <xdr:sp macro="" textlink="">
      <xdr:nvSpPr>
        <xdr:cNvPr id="334" name="【港湾・漁港】&#10;一人当たり有形固定資産（償却資産）額最小値テキスト"/>
        <xdr:cNvSpPr txBox="1"/>
      </xdr:nvSpPr>
      <xdr:spPr>
        <a:xfrm>
          <a:off x="10566400" y="186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a:t>
          </a:r>
          <a:endParaRPr kumimoji="1" lang="ja-JP" altLang="en-US" sz="1000" b="1">
            <a:latin typeface="ＭＳ Ｐゴシック"/>
          </a:endParaRPr>
        </a:p>
      </xdr:txBody>
    </xdr:sp>
    <xdr:clientData/>
  </xdr:oneCellAnchor>
  <xdr:twoCellAnchor>
    <xdr:from>
      <xdr:col>15</xdr:col>
      <xdr:colOff>92075</xdr:colOff>
      <xdr:row>108</xdr:row>
      <xdr:rowOff>134226</xdr:rowOff>
    </xdr:from>
    <xdr:to>
      <xdr:col>15</xdr:col>
      <xdr:colOff>269875</xdr:colOff>
      <xdr:row>108</xdr:row>
      <xdr:rowOff>134226</xdr:rowOff>
    </xdr:to>
    <xdr:cxnSp macro="">
      <xdr:nvCxnSpPr>
        <xdr:cNvPr id="335" name="直線コネクタ 334"/>
        <xdr:cNvCxnSpPr/>
      </xdr:nvCxnSpPr>
      <xdr:spPr>
        <a:xfrm>
          <a:off x="10388600" y="1865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159999</xdr:rowOff>
    </xdr:from>
    <xdr:ext cx="599010" cy="259045"/>
    <xdr:sp macro="" textlink="">
      <xdr:nvSpPr>
        <xdr:cNvPr id="336" name="【港湾・漁港】&#10;一人当たり有形固定資産（償却資産）額最大値テキスト"/>
        <xdr:cNvSpPr txBox="1"/>
      </xdr:nvSpPr>
      <xdr:spPr>
        <a:xfrm>
          <a:off x="10566400" y="1713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103,203</a:t>
          </a:r>
          <a:endParaRPr kumimoji="1" lang="ja-JP" altLang="en-US" sz="1000" b="1">
            <a:latin typeface="ＭＳ Ｐゴシック"/>
          </a:endParaRPr>
        </a:p>
      </xdr:txBody>
    </xdr:sp>
    <xdr:clientData/>
  </xdr:oneCellAnchor>
  <xdr:twoCellAnchor>
    <xdr:from>
      <xdr:col>15</xdr:col>
      <xdr:colOff>92075</xdr:colOff>
      <xdr:row>101</xdr:row>
      <xdr:rowOff>41872</xdr:rowOff>
    </xdr:from>
    <xdr:to>
      <xdr:col>15</xdr:col>
      <xdr:colOff>269875</xdr:colOff>
      <xdr:row>101</xdr:row>
      <xdr:rowOff>41872</xdr:rowOff>
    </xdr:to>
    <xdr:cxnSp macro="">
      <xdr:nvCxnSpPr>
        <xdr:cNvPr id="337" name="直線コネクタ 336"/>
        <xdr:cNvCxnSpPr/>
      </xdr:nvCxnSpPr>
      <xdr:spPr>
        <a:xfrm>
          <a:off x="10388600" y="1735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129291</xdr:rowOff>
    </xdr:from>
    <xdr:ext cx="534377" cy="259045"/>
    <xdr:sp macro="" textlink="">
      <xdr:nvSpPr>
        <xdr:cNvPr id="338" name="【港湾・漁港】&#10;一人当たり有形固定資産（償却資産）額平均値テキスト"/>
        <xdr:cNvSpPr txBox="1"/>
      </xdr:nvSpPr>
      <xdr:spPr>
        <a:xfrm>
          <a:off x="10566400" y="18302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23,121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150864</xdr:rowOff>
    </xdr:from>
    <xdr:to>
      <xdr:col>15</xdr:col>
      <xdr:colOff>231775</xdr:colOff>
      <xdr:row>107</xdr:row>
      <xdr:rowOff>81014</xdr:rowOff>
    </xdr:to>
    <xdr:sp macro="" textlink="">
      <xdr:nvSpPr>
        <xdr:cNvPr id="339" name="フローチャート : 判断 338"/>
        <xdr:cNvSpPr/>
      </xdr:nvSpPr>
      <xdr:spPr>
        <a:xfrm>
          <a:off x="10426700" y="1832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158344</xdr:rowOff>
    </xdr:from>
    <xdr:to>
      <xdr:col>14</xdr:col>
      <xdr:colOff>79375</xdr:colOff>
      <xdr:row>108</xdr:row>
      <xdr:rowOff>88494</xdr:rowOff>
    </xdr:to>
    <xdr:sp macro="" textlink="">
      <xdr:nvSpPr>
        <xdr:cNvPr id="340" name="フローチャート : 判断 339"/>
        <xdr:cNvSpPr/>
      </xdr:nvSpPr>
      <xdr:spPr>
        <a:xfrm>
          <a:off x="9588500" y="1850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162522</xdr:rowOff>
    </xdr:from>
    <xdr:to>
      <xdr:col>15</xdr:col>
      <xdr:colOff>231775</xdr:colOff>
      <xdr:row>101</xdr:row>
      <xdr:rowOff>92672</xdr:rowOff>
    </xdr:to>
    <xdr:sp macro="" textlink="">
      <xdr:nvSpPr>
        <xdr:cNvPr id="346" name="円/楕円 345"/>
        <xdr:cNvSpPr/>
      </xdr:nvSpPr>
      <xdr:spPr>
        <a:xfrm>
          <a:off x="10426700" y="173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115549</xdr:rowOff>
    </xdr:from>
    <xdr:ext cx="599010" cy="259045"/>
    <xdr:sp macro="" textlink="">
      <xdr:nvSpPr>
        <xdr:cNvPr id="347" name="【港湾・漁港】&#10;一人当たり有形固定資産（償却資産）額該当値テキスト"/>
        <xdr:cNvSpPr txBox="1"/>
      </xdr:nvSpPr>
      <xdr:spPr>
        <a:xfrm>
          <a:off x="10566400" y="1726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103,203</a:t>
          </a:r>
          <a:endParaRPr kumimoji="1" lang="ja-JP" altLang="en-US" sz="1000" b="1">
            <a:solidFill>
              <a:srgbClr val="FF0000"/>
            </a:solidFill>
            <a:latin typeface="ＭＳ Ｐゴシック"/>
          </a:endParaRPr>
        </a:p>
      </xdr:txBody>
    </xdr:sp>
    <xdr:clientData/>
  </xdr:oneCellAnchor>
  <xdr:oneCellAnchor>
    <xdr:from>
      <xdr:col>13</xdr:col>
      <xdr:colOff>466802</xdr:colOff>
      <xdr:row>106</xdr:row>
      <xdr:rowOff>105021</xdr:rowOff>
    </xdr:from>
    <xdr:ext cx="469744" cy="259045"/>
    <xdr:sp macro="" textlink="">
      <xdr:nvSpPr>
        <xdr:cNvPr id="348" name="n_1aveValue【港湾・漁港】&#10;一人当たり有形固定資産（償却資産）額"/>
        <xdr:cNvSpPr txBox="1"/>
      </xdr:nvSpPr>
      <xdr:spPr>
        <a:xfrm>
          <a:off x="9391727" y="1827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9" name="テキスト ボックス 35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60" name="直線コネクタ 3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61" name="テキスト ボックス 36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2" name="直線コネクタ 3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3" name="テキスト ボックス 3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4" name="直線コネクタ 3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5" name="テキスト ボックス 3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6" name="直線コネクタ 3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7" name="テキスト ボックス 3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8" name="直線コネクタ 3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9" name="テキスト ボックス 3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0" name="直線コネクタ 3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71" name="テキスト ボックス 370"/>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2" name="直線コネクタ 3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3" name="テキスト ボックス 37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76200</xdr:rowOff>
    </xdr:from>
    <xdr:to>
      <xdr:col>23</xdr:col>
      <xdr:colOff>516889</xdr:colOff>
      <xdr:row>41</xdr:row>
      <xdr:rowOff>38644</xdr:rowOff>
    </xdr:to>
    <xdr:cxnSp macro="">
      <xdr:nvCxnSpPr>
        <xdr:cNvPr id="375" name="直線コネクタ 374"/>
        <xdr:cNvCxnSpPr/>
      </xdr:nvCxnSpPr>
      <xdr:spPr>
        <a:xfrm flipV="1">
          <a:off x="16318864" y="556260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42471</xdr:rowOff>
    </xdr:from>
    <xdr:ext cx="405111" cy="259045"/>
    <xdr:sp macro="" textlink="">
      <xdr:nvSpPr>
        <xdr:cNvPr id="376" name="【認定こども園・幼稚園・保育所】&#10;有形固定資産減価償却率最小値テキスト"/>
        <xdr:cNvSpPr txBox="1"/>
      </xdr:nvSpPr>
      <xdr:spPr>
        <a:xfrm>
          <a:off x="164084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41</xdr:row>
      <xdr:rowOff>38644</xdr:rowOff>
    </xdr:from>
    <xdr:to>
      <xdr:col>23</xdr:col>
      <xdr:colOff>606425</xdr:colOff>
      <xdr:row>41</xdr:row>
      <xdr:rowOff>38644</xdr:rowOff>
    </xdr:to>
    <xdr:cxnSp macro="">
      <xdr:nvCxnSpPr>
        <xdr:cNvPr id="377" name="直線コネクタ 376"/>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22877</xdr:rowOff>
    </xdr:from>
    <xdr:ext cx="405111" cy="259045"/>
    <xdr:sp macro="" textlink="">
      <xdr:nvSpPr>
        <xdr:cNvPr id="378" name="【認定こども園・幼稚園・保育所】&#10;有形固定資産減価償却率最大値テキスト"/>
        <xdr:cNvSpPr txBox="1"/>
      </xdr:nvSpPr>
      <xdr:spPr>
        <a:xfrm>
          <a:off x="16408400" y="53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76200</xdr:rowOff>
    </xdr:from>
    <xdr:to>
      <xdr:col>23</xdr:col>
      <xdr:colOff>606425</xdr:colOff>
      <xdr:row>32</xdr:row>
      <xdr:rowOff>76200</xdr:rowOff>
    </xdr:to>
    <xdr:cxnSp macro="">
      <xdr:nvCxnSpPr>
        <xdr:cNvPr id="379" name="直線コネクタ 378"/>
        <xdr:cNvCxnSpPr/>
      </xdr:nvCxnSpPr>
      <xdr:spPr>
        <a:xfrm>
          <a:off x="16230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56078</xdr:rowOff>
    </xdr:from>
    <xdr:ext cx="405111" cy="259045"/>
    <xdr:sp macro="" textlink="">
      <xdr:nvSpPr>
        <xdr:cNvPr id="380" name="【認定こども園・幼稚園・保育所】&#10;有形固定資産減価償却率平均値テキスト"/>
        <xdr:cNvSpPr txBox="1"/>
      </xdr:nvSpPr>
      <xdr:spPr>
        <a:xfrm>
          <a:off x="16408400" y="622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77651</xdr:rowOff>
    </xdr:from>
    <xdr:to>
      <xdr:col>23</xdr:col>
      <xdr:colOff>568325</xdr:colOff>
      <xdr:row>37</xdr:row>
      <xdr:rowOff>7801</xdr:rowOff>
    </xdr:to>
    <xdr:sp macro="" textlink="">
      <xdr:nvSpPr>
        <xdr:cNvPr id="381" name="フローチャート : 判断 380"/>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22134</xdr:rowOff>
    </xdr:from>
    <xdr:to>
      <xdr:col>22</xdr:col>
      <xdr:colOff>415925</xdr:colOff>
      <xdr:row>36</xdr:row>
      <xdr:rowOff>123734</xdr:rowOff>
    </xdr:to>
    <xdr:sp macro="" textlink="">
      <xdr:nvSpPr>
        <xdr:cNvPr id="382" name="フローチャート : 判断 381"/>
        <xdr:cNvSpPr/>
      </xdr:nvSpPr>
      <xdr:spPr>
        <a:xfrm>
          <a:off x="15430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25400</xdr:rowOff>
    </xdr:from>
    <xdr:to>
      <xdr:col>23</xdr:col>
      <xdr:colOff>568325</xdr:colOff>
      <xdr:row>32</xdr:row>
      <xdr:rowOff>127000</xdr:rowOff>
    </xdr:to>
    <xdr:sp macro="" textlink="">
      <xdr:nvSpPr>
        <xdr:cNvPr id="388" name="円/楕円 387"/>
        <xdr:cNvSpPr/>
      </xdr:nvSpPr>
      <xdr:spPr>
        <a:xfrm>
          <a:off x="162687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31</xdr:row>
      <xdr:rowOff>149877</xdr:rowOff>
    </xdr:from>
    <xdr:ext cx="405111" cy="259045"/>
    <xdr:sp macro="" textlink="">
      <xdr:nvSpPr>
        <xdr:cNvPr id="389" name="【認定こども園・幼稚園・保育所】&#10;有形固定資産減価償却率該当値テキスト"/>
        <xdr:cNvSpPr txBox="1"/>
      </xdr:nvSpPr>
      <xdr:spPr>
        <a:xfrm>
          <a:off x="16408400" y="546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oneCellAnchor>
    <xdr:from>
      <xdr:col>22</xdr:col>
      <xdr:colOff>149868</xdr:colOff>
      <xdr:row>34</xdr:row>
      <xdr:rowOff>140261</xdr:rowOff>
    </xdr:from>
    <xdr:ext cx="405111" cy="259045"/>
    <xdr:sp macro="" textlink="">
      <xdr:nvSpPr>
        <xdr:cNvPr id="390" name="n_1aveValue【認定こども園・幼稚園・保育所】&#10;有形固定資産減価償却率"/>
        <xdr:cNvSpPr txBox="1"/>
      </xdr:nvSpPr>
      <xdr:spPr>
        <a:xfrm>
          <a:off x="15266043"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1" name="正方形/長方形 3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2" name="正方形/長方形 3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3" name="正方形/長方形 3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4" name="正方形/長方形 3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5" name="正方形/長方形 3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6" name="正方形/長方形 3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7" name="正方形/長方形 3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8" name="正方形/長方形 3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9" name="テキスト ボックス 3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0" name="直線コネクタ 3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1" name="直線コネクタ 40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02" name="テキスト ボックス 40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3" name="直線コネクタ 40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04" name="テキスト ボックス 40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5" name="直線コネクタ 40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6" name="テキスト ボックス 40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7" name="直線コネクタ 40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08" name="テキスト ボックス 40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9" name="直線コネクタ 40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10" name="テキスト ボックス 40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2" name="テキスト ボックス 4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41</xdr:row>
      <xdr:rowOff>163830</xdr:rowOff>
    </xdr:to>
    <xdr:cxnSp macro="">
      <xdr:nvCxnSpPr>
        <xdr:cNvPr id="414" name="直線コネクタ 413"/>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167657</xdr:rowOff>
    </xdr:from>
    <xdr:ext cx="469744" cy="259045"/>
    <xdr:sp macro="" textlink="">
      <xdr:nvSpPr>
        <xdr:cNvPr id="415" name="【認定こども園・幼稚園・保育所】&#10;一人当たり面積最小値テキスト"/>
        <xdr:cNvSpPr txBox="1"/>
      </xdr:nvSpPr>
      <xdr:spPr>
        <a:xfrm>
          <a:off x="222504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416" name="直線コネクタ 415"/>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417" name="【認定こども園・幼稚園・保育所】&#10;一人当たり面積最大値テキスト"/>
        <xdr:cNvSpPr txBox="1"/>
      </xdr:nvSpPr>
      <xdr:spPr>
        <a:xfrm>
          <a:off x="222504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418" name="直線コネクタ 417"/>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36847</xdr:rowOff>
    </xdr:from>
    <xdr:ext cx="469744" cy="259045"/>
    <xdr:sp macro="" textlink="">
      <xdr:nvSpPr>
        <xdr:cNvPr id="419" name="【認定こども園・幼稚園・保育所】&#10;一人当たり面積平均値テキスト"/>
        <xdr:cNvSpPr txBox="1"/>
      </xdr:nvSpPr>
      <xdr:spPr>
        <a:xfrm>
          <a:off x="222504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13970</xdr:rowOff>
    </xdr:from>
    <xdr:to>
      <xdr:col>32</xdr:col>
      <xdr:colOff>238125</xdr:colOff>
      <xdr:row>39</xdr:row>
      <xdr:rowOff>115570</xdr:rowOff>
    </xdr:to>
    <xdr:sp macro="" textlink="">
      <xdr:nvSpPr>
        <xdr:cNvPr id="420" name="フローチャート : 判断 419"/>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36830</xdr:rowOff>
    </xdr:from>
    <xdr:to>
      <xdr:col>31</xdr:col>
      <xdr:colOff>85725</xdr:colOff>
      <xdr:row>39</xdr:row>
      <xdr:rowOff>138430</xdr:rowOff>
    </xdr:to>
    <xdr:sp macro="" textlink="">
      <xdr:nvSpPr>
        <xdr:cNvPr id="421" name="フローチャート : 判断 420"/>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29210</xdr:rowOff>
    </xdr:from>
    <xdr:to>
      <xdr:col>32</xdr:col>
      <xdr:colOff>238125</xdr:colOff>
      <xdr:row>41</xdr:row>
      <xdr:rowOff>130810</xdr:rowOff>
    </xdr:to>
    <xdr:sp macro="" textlink="">
      <xdr:nvSpPr>
        <xdr:cNvPr id="427" name="円/楕円 426"/>
        <xdr:cNvSpPr/>
      </xdr:nvSpPr>
      <xdr:spPr>
        <a:xfrm>
          <a:off x="22110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115587</xdr:rowOff>
    </xdr:from>
    <xdr:ext cx="469744" cy="259045"/>
    <xdr:sp macro="" textlink="">
      <xdr:nvSpPr>
        <xdr:cNvPr id="428" name="【認定こども園・幼稚園・保育所】&#10;一人当たり面積該当値テキスト"/>
        <xdr:cNvSpPr txBox="1"/>
      </xdr:nvSpPr>
      <xdr:spPr>
        <a:xfrm>
          <a:off x="22250400"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oneCellAnchor>
    <xdr:from>
      <xdr:col>30</xdr:col>
      <xdr:colOff>473152</xdr:colOff>
      <xdr:row>37</xdr:row>
      <xdr:rowOff>154957</xdr:rowOff>
    </xdr:from>
    <xdr:ext cx="469744" cy="259045"/>
    <xdr:sp macro="" textlink="">
      <xdr:nvSpPr>
        <xdr:cNvPr id="429"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0" name="テキスト ボックス 4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41" name="直線コネクタ 44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42" name="テキスト ボックス 44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43" name="直線コネクタ 44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44" name="テキスト ボックス 44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45" name="直線コネクタ 44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6" name="テキスト ボックス 44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7" name="直線コネクタ 44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48" name="テキスト ボックス 44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123444</xdr:rowOff>
    </xdr:from>
    <xdr:to>
      <xdr:col>23</xdr:col>
      <xdr:colOff>516889</xdr:colOff>
      <xdr:row>62</xdr:row>
      <xdr:rowOff>32004</xdr:rowOff>
    </xdr:to>
    <xdr:cxnSp macro="">
      <xdr:nvCxnSpPr>
        <xdr:cNvPr id="452" name="直線コネクタ 451"/>
        <xdr:cNvCxnSpPr/>
      </xdr:nvCxnSpPr>
      <xdr:spPr>
        <a:xfrm flipV="1">
          <a:off x="16318864" y="97246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35831</xdr:rowOff>
    </xdr:from>
    <xdr:ext cx="405111" cy="259045"/>
    <xdr:sp macro="" textlink="">
      <xdr:nvSpPr>
        <xdr:cNvPr id="453" name="【学校施設】&#10;有形固定資産減価償却率最小値テキスト"/>
        <xdr:cNvSpPr txBox="1"/>
      </xdr:nvSpPr>
      <xdr:spPr>
        <a:xfrm>
          <a:off x="164084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32004</xdr:rowOff>
    </xdr:from>
    <xdr:to>
      <xdr:col>23</xdr:col>
      <xdr:colOff>606425</xdr:colOff>
      <xdr:row>62</xdr:row>
      <xdr:rowOff>32004</xdr:rowOff>
    </xdr:to>
    <xdr:cxnSp macro="">
      <xdr:nvCxnSpPr>
        <xdr:cNvPr id="454" name="直線コネクタ 453"/>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70121</xdr:rowOff>
    </xdr:from>
    <xdr:ext cx="405111" cy="259045"/>
    <xdr:sp macro="" textlink="">
      <xdr:nvSpPr>
        <xdr:cNvPr id="455" name="【学校施設】&#10;有形固定資産減価償却率最大値テキスト"/>
        <xdr:cNvSpPr txBox="1"/>
      </xdr:nvSpPr>
      <xdr:spPr>
        <a:xfrm>
          <a:off x="16408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123444</xdr:rowOff>
    </xdr:from>
    <xdr:to>
      <xdr:col>23</xdr:col>
      <xdr:colOff>606425</xdr:colOff>
      <xdr:row>56</xdr:row>
      <xdr:rowOff>123444</xdr:rowOff>
    </xdr:to>
    <xdr:cxnSp macro="">
      <xdr:nvCxnSpPr>
        <xdr:cNvPr id="456" name="直線コネクタ 455"/>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62501</xdr:rowOff>
    </xdr:from>
    <xdr:ext cx="405111" cy="259045"/>
    <xdr:sp macro="" textlink="">
      <xdr:nvSpPr>
        <xdr:cNvPr id="457" name="【学校施設】&#10;有形固定資産減価償却率平均値テキスト"/>
        <xdr:cNvSpPr txBox="1"/>
      </xdr:nvSpPr>
      <xdr:spPr>
        <a:xfrm>
          <a:off x="164084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458" name="フローチャート : 判断 457"/>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129794</xdr:rowOff>
    </xdr:from>
    <xdr:to>
      <xdr:col>22</xdr:col>
      <xdr:colOff>415925</xdr:colOff>
      <xdr:row>60</xdr:row>
      <xdr:rowOff>59944</xdr:rowOff>
    </xdr:to>
    <xdr:sp macro="" textlink="">
      <xdr:nvSpPr>
        <xdr:cNvPr id="459" name="フローチャート : 判断 458"/>
        <xdr:cNvSpPr/>
      </xdr:nvSpPr>
      <xdr:spPr>
        <a:xfrm>
          <a:off x="15430500" y="1024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42926</xdr:rowOff>
    </xdr:from>
    <xdr:to>
      <xdr:col>23</xdr:col>
      <xdr:colOff>568325</xdr:colOff>
      <xdr:row>57</xdr:row>
      <xdr:rowOff>144526</xdr:rowOff>
    </xdr:to>
    <xdr:sp macro="" textlink="">
      <xdr:nvSpPr>
        <xdr:cNvPr id="465" name="円/楕円 464"/>
        <xdr:cNvSpPr/>
      </xdr:nvSpPr>
      <xdr:spPr>
        <a:xfrm>
          <a:off x="16268700" y="98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65803</xdr:rowOff>
    </xdr:from>
    <xdr:ext cx="405111" cy="259045"/>
    <xdr:sp macro="" textlink="">
      <xdr:nvSpPr>
        <xdr:cNvPr id="466" name="【学校施設】&#10;有形固定資産減価償却率該当値テキスト"/>
        <xdr:cNvSpPr txBox="1"/>
      </xdr:nvSpPr>
      <xdr:spPr>
        <a:xfrm>
          <a:off x="16408400" y="966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76471</xdr:rowOff>
    </xdr:from>
    <xdr:ext cx="405111" cy="259045"/>
    <xdr:sp macro="" textlink="">
      <xdr:nvSpPr>
        <xdr:cNvPr id="467" name="n_1aveValue【学校施設】&#10;有形固定資産減価償却率"/>
        <xdr:cNvSpPr txBox="1"/>
      </xdr:nvSpPr>
      <xdr:spPr>
        <a:xfrm>
          <a:off x="15266043" y="1002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8" name="テキスト ボックス 4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79" name="直線コネクタ 4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0" name="テキスト ボックス 4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1" name="直線コネクタ 4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2" name="テキスト ボックス 4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3" name="直線コネクタ 4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4" name="テキスト ボックス 4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5" name="直線コネクタ 4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6" name="テキスト ボックス 4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7" name="直線コネクタ 4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8" name="テキスト ボックス 4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62865</xdr:rowOff>
    </xdr:from>
    <xdr:to>
      <xdr:col>32</xdr:col>
      <xdr:colOff>186689</xdr:colOff>
      <xdr:row>64</xdr:row>
      <xdr:rowOff>120015</xdr:rowOff>
    </xdr:to>
    <xdr:cxnSp macro="">
      <xdr:nvCxnSpPr>
        <xdr:cNvPr id="492" name="直線コネクタ 491"/>
        <xdr:cNvCxnSpPr/>
      </xdr:nvCxnSpPr>
      <xdr:spPr>
        <a:xfrm flipV="1">
          <a:off x="22160864" y="966406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123842</xdr:rowOff>
    </xdr:from>
    <xdr:ext cx="469744" cy="259045"/>
    <xdr:sp macro="" textlink="">
      <xdr:nvSpPr>
        <xdr:cNvPr id="493" name="【学校施設】&#10;一人当たり面積最小値テキスト"/>
        <xdr:cNvSpPr txBox="1"/>
      </xdr:nvSpPr>
      <xdr:spPr>
        <a:xfrm>
          <a:off x="22250400" y="110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0.777</a:t>
          </a:r>
          <a:endParaRPr kumimoji="1" lang="ja-JP" altLang="en-US" sz="1000" b="1">
            <a:latin typeface="ＭＳ Ｐゴシック"/>
          </a:endParaRPr>
        </a:p>
      </xdr:txBody>
    </xdr:sp>
    <xdr:clientData/>
  </xdr:oneCellAnchor>
  <xdr:twoCellAnchor>
    <xdr:from>
      <xdr:col>32</xdr:col>
      <xdr:colOff>98425</xdr:colOff>
      <xdr:row>64</xdr:row>
      <xdr:rowOff>120015</xdr:rowOff>
    </xdr:from>
    <xdr:to>
      <xdr:col>32</xdr:col>
      <xdr:colOff>276225</xdr:colOff>
      <xdr:row>64</xdr:row>
      <xdr:rowOff>120015</xdr:rowOff>
    </xdr:to>
    <xdr:cxnSp macro="">
      <xdr:nvCxnSpPr>
        <xdr:cNvPr id="494" name="直線コネクタ 493"/>
        <xdr:cNvCxnSpPr/>
      </xdr:nvCxnSpPr>
      <xdr:spPr>
        <a:xfrm>
          <a:off x="22072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9542</xdr:rowOff>
    </xdr:from>
    <xdr:ext cx="469744" cy="259045"/>
    <xdr:sp macro="" textlink="">
      <xdr:nvSpPr>
        <xdr:cNvPr id="495" name="【学校施設】&#10;一人当たり面積最大値テキスト"/>
        <xdr:cNvSpPr txBox="1"/>
      </xdr:nvSpPr>
      <xdr:spPr>
        <a:xfrm>
          <a:off x="222504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a:t>
          </a:r>
          <a:endParaRPr kumimoji="1" lang="ja-JP" altLang="en-US" sz="1000" b="1">
            <a:latin typeface="ＭＳ Ｐゴシック"/>
          </a:endParaRPr>
        </a:p>
      </xdr:txBody>
    </xdr:sp>
    <xdr:clientData/>
  </xdr:oneCellAnchor>
  <xdr:twoCellAnchor>
    <xdr:from>
      <xdr:col>32</xdr:col>
      <xdr:colOff>98425</xdr:colOff>
      <xdr:row>56</xdr:row>
      <xdr:rowOff>62865</xdr:rowOff>
    </xdr:from>
    <xdr:to>
      <xdr:col>32</xdr:col>
      <xdr:colOff>276225</xdr:colOff>
      <xdr:row>56</xdr:row>
      <xdr:rowOff>62865</xdr:rowOff>
    </xdr:to>
    <xdr:cxnSp macro="">
      <xdr:nvCxnSpPr>
        <xdr:cNvPr id="496" name="直線コネクタ 495"/>
        <xdr:cNvCxnSpPr/>
      </xdr:nvCxnSpPr>
      <xdr:spPr>
        <a:xfrm>
          <a:off x="22072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150512</xdr:rowOff>
    </xdr:from>
    <xdr:ext cx="469744" cy="259045"/>
    <xdr:sp macro="" textlink="">
      <xdr:nvSpPr>
        <xdr:cNvPr id="497" name="【学校施設】&#10;一人当たり面積平均値テキスト"/>
        <xdr:cNvSpPr txBox="1"/>
      </xdr:nvSpPr>
      <xdr:spPr>
        <a:xfrm>
          <a:off x="22250400" y="10094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635</xdr:rowOff>
    </xdr:from>
    <xdr:to>
      <xdr:col>32</xdr:col>
      <xdr:colOff>238125</xdr:colOff>
      <xdr:row>59</xdr:row>
      <xdr:rowOff>102235</xdr:rowOff>
    </xdr:to>
    <xdr:sp macro="" textlink="">
      <xdr:nvSpPr>
        <xdr:cNvPr id="498" name="フローチャート : 判断 497"/>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99" name="フローチャート : 判断 498"/>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25400</xdr:rowOff>
    </xdr:from>
    <xdr:to>
      <xdr:col>32</xdr:col>
      <xdr:colOff>238125</xdr:colOff>
      <xdr:row>58</xdr:row>
      <xdr:rowOff>127000</xdr:rowOff>
    </xdr:to>
    <xdr:sp macro="" textlink="">
      <xdr:nvSpPr>
        <xdr:cNvPr id="505" name="円/楕円 504"/>
        <xdr:cNvSpPr/>
      </xdr:nvSpPr>
      <xdr:spPr>
        <a:xfrm>
          <a:off x="22110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48277</xdr:rowOff>
    </xdr:from>
    <xdr:ext cx="469744" cy="259045"/>
    <xdr:sp macro="" textlink="">
      <xdr:nvSpPr>
        <xdr:cNvPr id="506" name="【学校施設】&#10;一人当たり面積該当値テキスト"/>
        <xdr:cNvSpPr txBox="1"/>
      </xdr:nvSpPr>
      <xdr:spPr>
        <a:xfrm>
          <a:off x="22250400"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oneCellAnchor>
    <xdr:from>
      <xdr:col>30</xdr:col>
      <xdr:colOff>473152</xdr:colOff>
      <xdr:row>57</xdr:row>
      <xdr:rowOff>139717</xdr:rowOff>
    </xdr:from>
    <xdr:ext cx="469744" cy="259045"/>
    <xdr:sp macro="" textlink="">
      <xdr:nvSpPr>
        <xdr:cNvPr id="507"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8" name="正方形/長方形 5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9" name="正方形/長方形 5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0" name="正方形/長方形 5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1" name="正方形/長方形 5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2" name="正方形/長方形 5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3" name="正方形/長方形 5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4" name="正方形/長方形 5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5" name="正方形/長方形 51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3" name="正方形/長方形 52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2" name="正方形/長方形 5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3" name="正方形/長方形 5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4" name="正方形/長方形 5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5" name="正方形/長方形 5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6" name="正方形/長方形 5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7" name="正方形/長方形 5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8" name="正方形/長方形 5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9" name="正方形/長方形 53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類似団体と比較して保育園や学校施設の有形固定資産減価償却率が高くなっている。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学校については校数も多くまた建物も大きいため計画的に改修を進め老朽化対策・長寿命化を行っている。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神奈川県横須賀市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412,026
406,648
100.83
147,757,674
144,294,749
3,234,195
81,500,774
173,373,364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xdr:cNvCxnSpPr/>
      </xdr:nvCxnSpPr>
      <xdr:spPr>
        <a:xfrm flipV="1">
          <a:off x="4634865" y="57359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340478" cy="259045"/>
    <xdr:sp macro="" textlink="">
      <xdr:nvSpPr>
        <xdr:cNvPr id="57" name="【図書館】&#10;有形固定資産減価償却率最小値テキスト"/>
        <xdr:cNvSpPr txBox="1"/>
      </xdr:nvSpPr>
      <xdr:spPr>
        <a:xfrm>
          <a:off x="4724400" y="718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59" name="【図書館】&#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156227</xdr:rowOff>
    </xdr:from>
    <xdr:ext cx="405111" cy="259045"/>
    <xdr:sp macro="" textlink="">
      <xdr:nvSpPr>
        <xdr:cNvPr id="61" name="【図書館】&#10;有形固定資産減価償却率平均値テキスト"/>
        <xdr:cNvSpPr txBox="1"/>
      </xdr:nvSpPr>
      <xdr:spPr>
        <a:xfrm>
          <a:off x="47244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166370</xdr:rowOff>
    </xdr:from>
    <xdr:to>
      <xdr:col>5</xdr:col>
      <xdr:colOff>409575</xdr:colOff>
      <xdr:row>37</xdr:row>
      <xdr:rowOff>96520</xdr:rowOff>
    </xdr:to>
    <xdr:sp macro="" textlink="">
      <xdr:nvSpPr>
        <xdr:cNvPr id="63" name="フローチャート : 判断 62"/>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154940</xdr:rowOff>
    </xdr:from>
    <xdr:to>
      <xdr:col>6</xdr:col>
      <xdr:colOff>561975</xdr:colOff>
      <xdr:row>34</xdr:row>
      <xdr:rowOff>85090</xdr:rowOff>
    </xdr:to>
    <xdr:sp macro="" textlink="">
      <xdr:nvSpPr>
        <xdr:cNvPr id="69" name="円/楕円 68"/>
        <xdr:cNvSpPr/>
      </xdr:nvSpPr>
      <xdr:spPr>
        <a:xfrm>
          <a:off x="45847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6367</xdr:rowOff>
    </xdr:from>
    <xdr:ext cx="405111" cy="259045"/>
    <xdr:sp macro="" textlink="">
      <xdr:nvSpPr>
        <xdr:cNvPr id="70" name="【図書館】&#10;有形固定資産減価償却率該当値テキスト"/>
        <xdr:cNvSpPr txBox="1"/>
      </xdr:nvSpPr>
      <xdr:spPr>
        <a:xfrm>
          <a:off x="4724400"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oneCellAnchor>
    <xdr:from>
      <xdr:col>5</xdr:col>
      <xdr:colOff>143518</xdr:colOff>
      <xdr:row>35</xdr:row>
      <xdr:rowOff>113047</xdr:rowOff>
    </xdr:from>
    <xdr:ext cx="405111" cy="259045"/>
    <xdr:sp macro="" textlink="">
      <xdr:nvSpPr>
        <xdr:cNvPr id="71" name="n_1aveValue【図書館】&#10;有形固定資産減価償却率"/>
        <xdr:cNvSpPr txBox="1"/>
      </xdr:nvSpPr>
      <xdr:spPr>
        <a:xfrm>
          <a:off x="3582043"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5" name="直線コネクタ 94"/>
        <xdr:cNvCxnSpPr/>
      </xdr:nvCxnSpPr>
      <xdr:spPr>
        <a:xfrm flipV="1">
          <a:off x="10476865" y="56007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6"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97" name="直線コネクタ 96"/>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60977</xdr:rowOff>
    </xdr:from>
    <xdr:ext cx="469744" cy="259045"/>
    <xdr:sp macro="" textlink="">
      <xdr:nvSpPr>
        <xdr:cNvPr id="98" name="【図書館】&#10;一人当たり面積最大値テキスト"/>
        <xdr:cNvSpPr txBox="1"/>
      </xdr:nvSpPr>
      <xdr:spPr>
        <a:xfrm>
          <a:off x="105664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99" name="直線コネクタ 9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0"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1" name="フローチャート : 判断 100"/>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2" name="フローチャート : 判断 101"/>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120650</xdr:rowOff>
    </xdr:from>
    <xdr:to>
      <xdr:col>15</xdr:col>
      <xdr:colOff>231775</xdr:colOff>
      <xdr:row>38</xdr:row>
      <xdr:rowOff>50800</xdr:rowOff>
    </xdr:to>
    <xdr:sp macro="" textlink="">
      <xdr:nvSpPr>
        <xdr:cNvPr id="108" name="円/楕円 107"/>
        <xdr:cNvSpPr/>
      </xdr:nvSpPr>
      <xdr:spPr>
        <a:xfrm>
          <a:off x="10426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99077</xdr:rowOff>
    </xdr:from>
    <xdr:ext cx="469744" cy="259045"/>
    <xdr:sp macro="" textlink="">
      <xdr:nvSpPr>
        <xdr:cNvPr id="109" name="【図書館】&#10;一人当たり面積該当値テキスト"/>
        <xdr:cNvSpPr txBox="1"/>
      </xdr:nvSpPr>
      <xdr:spPr>
        <a:xfrm>
          <a:off x="10566400"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oneCellAnchor>
    <xdr:from>
      <xdr:col>13</xdr:col>
      <xdr:colOff>466802</xdr:colOff>
      <xdr:row>35</xdr:row>
      <xdr:rowOff>48277</xdr:rowOff>
    </xdr:from>
    <xdr:ext cx="469744" cy="259045"/>
    <xdr:sp macro="" textlink="">
      <xdr:nvSpPr>
        <xdr:cNvPr id="110" name="n_1ave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133" name="直線コネクタ 132"/>
        <xdr:cNvCxnSpPr/>
      </xdr:nvCxnSpPr>
      <xdr:spPr>
        <a:xfrm flipV="1">
          <a:off x="4634865" y="956919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34" name="【体育館・プー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35" name="直線コネクタ 134"/>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36"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37" name="直線コネクタ 136"/>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101363</xdr:rowOff>
    </xdr:from>
    <xdr:ext cx="405111" cy="259045"/>
    <xdr:sp macro="" textlink="">
      <xdr:nvSpPr>
        <xdr:cNvPr id="138" name="【体育館・プール】&#10;有形固定資産減価償却率平均値テキスト"/>
        <xdr:cNvSpPr txBox="1"/>
      </xdr:nvSpPr>
      <xdr:spPr>
        <a:xfrm>
          <a:off x="4724400" y="10216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39" name="フローチャート : 判断 138"/>
        <xdr:cNvSpPr/>
      </xdr:nvSpPr>
      <xdr:spPr>
        <a:xfrm>
          <a:off x="45847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72644</xdr:rowOff>
    </xdr:from>
    <xdr:to>
      <xdr:col>5</xdr:col>
      <xdr:colOff>409575</xdr:colOff>
      <xdr:row>60</xdr:row>
      <xdr:rowOff>2794</xdr:rowOff>
    </xdr:to>
    <xdr:sp macro="" textlink="">
      <xdr:nvSpPr>
        <xdr:cNvPr id="140" name="フローチャート : 判断 139"/>
        <xdr:cNvSpPr/>
      </xdr:nvSpPr>
      <xdr:spPr>
        <a:xfrm>
          <a:off x="3746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26924</xdr:rowOff>
    </xdr:from>
    <xdr:to>
      <xdr:col>6</xdr:col>
      <xdr:colOff>561975</xdr:colOff>
      <xdr:row>58</xdr:row>
      <xdr:rowOff>128524</xdr:rowOff>
    </xdr:to>
    <xdr:sp macro="" textlink="">
      <xdr:nvSpPr>
        <xdr:cNvPr id="146" name="円/楕円 145"/>
        <xdr:cNvSpPr/>
      </xdr:nvSpPr>
      <xdr:spPr>
        <a:xfrm>
          <a:off x="45847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49801</xdr:rowOff>
    </xdr:from>
    <xdr:ext cx="405111" cy="259045"/>
    <xdr:sp macro="" textlink="">
      <xdr:nvSpPr>
        <xdr:cNvPr id="147" name="【体育館・プール】&#10;有形固定資産減価償却率該当値テキスト"/>
        <xdr:cNvSpPr txBox="1"/>
      </xdr:nvSpPr>
      <xdr:spPr>
        <a:xfrm>
          <a:off x="4724400" y="982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19321</xdr:rowOff>
    </xdr:from>
    <xdr:ext cx="405111" cy="259045"/>
    <xdr:sp macro="" textlink="">
      <xdr:nvSpPr>
        <xdr:cNvPr id="148" name="n_1aveValue【体育館・プール】&#10;有形固定資産減価償却率"/>
        <xdr:cNvSpPr txBox="1"/>
      </xdr:nvSpPr>
      <xdr:spPr>
        <a:xfrm>
          <a:off x="3582043"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0" name="テキスト ボックス 15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2" name="テキスト ボックス 16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4" name="テキスト ボックス 16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6" name="テキスト ボックス 16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70" name="直線コネクタ 169"/>
        <xdr:cNvCxnSpPr/>
      </xdr:nvCxnSpPr>
      <xdr:spPr>
        <a:xfrm flipV="1">
          <a:off x="10476865" y="98709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71" name="【体育館・プール】&#10;一人当たり面積最小値テキスト"/>
        <xdr:cNvSpPr txBox="1"/>
      </xdr:nvSpPr>
      <xdr:spPr>
        <a:xfrm>
          <a:off x="105664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72" name="直線コネクタ 171"/>
        <xdr:cNvCxnSpPr/>
      </xdr:nvCxnSpPr>
      <xdr:spPr>
        <a:xfrm>
          <a:off x="10388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73" name="【体育館・プール】&#10;一人当たり面積最大値テキスト"/>
        <xdr:cNvSpPr txBox="1"/>
      </xdr:nvSpPr>
      <xdr:spPr>
        <a:xfrm>
          <a:off x="105664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74" name="直線コネクタ 173"/>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56659</xdr:rowOff>
    </xdr:from>
    <xdr:ext cx="469744" cy="259045"/>
    <xdr:sp macro="" textlink="">
      <xdr:nvSpPr>
        <xdr:cNvPr id="175" name="【体育館・プール】&#10;一人当たり面積平均値テキスト"/>
        <xdr:cNvSpPr txBox="1"/>
      </xdr:nvSpPr>
      <xdr:spPr>
        <a:xfrm>
          <a:off x="105664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76" name="フローチャート : 判断 175"/>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77" name="フローチャート : 判断 176"/>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65786</xdr:rowOff>
    </xdr:from>
    <xdr:to>
      <xdr:col>15</xdr:col>
      <xdr:colOff>231775</xdr:colOff>
      <xdr:row>61</xdr:row>
      <xdr:rowOff>167386</xdr:rowOff>
    </xdr:to>
    <xdr:sp macro="" textlink="">
      <xdr:nvSpPr>
        <xdr:cNvPr id="183" name="円/楕円 182"/>
        <xdr:cNvSpPr/>
      </xdr:nvSpPr>
      <xdr:spPr>
        <a:xfrm>
          <a:off x="104267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44213</xdr:rowOff>
    </xdr:from>
    <xdr:ext cx="469744" cy="259045"/>
    <xdr:sp macro="" textlink="">
      <xdr:nvSpPr>
        <xdr:cNvPr id="184" name="【体育館・プール】&#10;一人当たり面積該当値テキスト"/>
        <xdr:cNvSpPr txBox="1"/>
      </xdr:nvSpPr>
      <xdr:spPr>
        <a:xfrm>
          <a:off x="10566400" y="1050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oneCellAnchor>
    <xdr:from>
      <xdr:col>13</xdr:col>
      <xdr:colOff>466802</xdr:colOff>
      <xdr:row>60</xdr:row>
      <xdr:rowOff>17035</xdr:rowOff>
    </xdr:from>
    <xdr:ext cx="469744" cy="259045"/>
    <xdr:sp macro="" textlink="">
      <xdr:nvSpPr>
        <xdr:cNvPr id="185"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7" name="直線コネクタ 19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8" name="テキスト ボックス 19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9" name="直線コネクタ 19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0" name="テキスト ボックス 19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1" name="直線コネクタ 20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2" name="テキスト ボックス 20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3" name="直線コネクタ 20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4" name="テキスト ボックス 20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5" name="直線コネクタ 20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6" name="テキスト ボックス 20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7" name="直線コネクタ 20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8" name="テキスト ボックス 20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0" name="テキスト ボックス 20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96882</xdr:rowOff>
    </xdr:to>
    <xdr:cxnSp macro="">
      <xdr:nvCxnSpPr>
        <xdr:cNvPr id="212" name="直線コネクタ 211"/>
        <xdr:cNvCxnSpPr/>
      </xdr:nvCxnSpPr>
      <xdr:spPr>
        <a:xfrm flipV="1">
          <a:off x="4634865" y="13228320"/>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100709</xdr:rowOff>
    </xdr:from>
    <xdr:ext cx="405111" cy="259045"/>
    <xdr:sp macro="" textlink="">
      <xdr:nvSpPr>
        <xdr:cNvPr id="213" name="【福祉施設】&#10;有形固定資産減価償却率最小値テキスト"/>
        <xdr:cNvSpPr txBox="1"/>
      </xdr:nvSpPr>
      <xdr:spPr>
        <a:xfrm>
          <a:off x="47244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214" name="直線コネクタ 213"/>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144797</xdr:rowOff>
    </xdr:from>
    <xdr:ext cx="405111" cy="259045"/>
    <xdr:sp macro="" textlink="">
      <xdr:nvSpPr>
        <xdr:cNvPr id="215" name="【福祉施設】&#10;有形固定資産減価償却率最大値テキスト"/>
        <xdr:cNvSpPr txBox="1"/>
      </xdr:nvSpPr>
      <xdr:spPr>
        <a:xfrm>
          <a:off x="47244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216" name="直線コネクタ 215"/>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155139</xdr:rowOff>
    </xdr:from>
    <xdr:ext cx="405111" cy="259045"/>
    <xdr:sp macro="" textlink="">
      <xdr:nvSpPr>
        <xdr:cNvPr id="217" name="【福祉施設】&#10;有形固定資産減価償却率平均値テキスト"/>
        <xdr:cNvSpPr txBox="1"/>
      </xdr:nvSpPr>
      <xdr:spPr>
        <a:xfrm>
          <a:off x="4724400" y="1421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5262</xdr:rowOff>
    </xdr:from>
    <xdr:to>
      <xdr:col>6</xdr:col>
      <xdr:colOff>561975</xdr:colOff>
      <xdr:row>83</xdr:row>
      <xdr:rowOff>106862</xdr:rowOff>
    </xdr:to>
    <xdr:sp macro="" textlink="">
      <xdr:nvSpPr>
        <xdr:cNvPr id="218" name="フローチャート : 判断 217"/>
        <xdr:cNvSpPr/>
      </xdr:nvSpPr>
      <xdr:spPr>
        <a:xfrm>
          <a:off x="45847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1995</xdr:rowOff>
    </xdr:from>
    <xdr:to>
      <xdr:col>5</xdr:col>
      <xdr:colOff>409575</xdr:colOff>
      <xdr:row>83</xdr:row>
      <xdr:rowOff>103595</xdr:rowOff>
    </xdr:to>
    <xdr:sp macro="" textlink="">
      <xdr:nvSpPr>
        <xdr:cNvPr id="219" name="フローチャート : 判断 218"/>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144055</xdr:rowOff>
    </xdr:from>
    <xdr:to>
      <xdr:col>6</xdr:col>
      <xdr:colOff>561975</xdr:colOff>
      <xdr:row>83</xdr:row>
      <xdr:rowOff>74205</xdr:rowOff>
    </xdr:to>
    <xdr:sp macro="" textlink="">
      <xdr:nvSpPr>
        <xdr:cNvPr id="225" name="円/楕円 224"/>
        <xdr:cNvSpPr/>
      </xdr:nvSpPr>
      <xdr:spPr>
        <a:xfrm>
          <a:off x="45847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166932</xdr:rowOff>
    </xdr:from>
    <xdr:ext cx="405111" cy="259045"/>
    <xdr:sp macro="" textlink="">
      <xdr:nvSpPr>
        <xdr:cNvPr id="226" name="【福祉施設】&#10;有形固定資産減価償却率該当値テキスト"/>
        <xdr:cNvSpPr txBox="1"/>
      </xdr:nvSpPr>
      <xdr:spPr>
        <a:xfrm>
          <a:off x="4724400" y="1405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120122</xdr:rowOff>
    </xdr:from>
    <xdr:ext cx="405111" cy="259045"/>
    <xdr:sp macro="" textlink="">
      <xdr:nvSpPr>
        <xdr:cNvPr id="227" name="n_1aveValue【福祉施設】&#10;有形固定資産減価償却率"/>
        <xdr:cNvSpPr txBox="1"/>
      </xdr:nvSpPr>
      <xdr:spPr>
        <a:xfrm>
          <a:off x="3582043"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51" name="直線コネクタ 250"/>
        <xdr:cNvCxnSpPr/>
      </xdr:nvCxnSpPr>
      <xdr:spPr>
        <a:xfrm flipV="1">
          <a:off x="10476865" y="13474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252" name="【福祉施設】&#10;一人当たり面積最小値テキスト"/>
        <xdr:cNvSpPr txBox="1"/>
      </xdr:nvSpPr>
      <xdr:spPr>
        <a:xfrm>
          <a:off x="10566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53" name="直線コネクタ 252"/>
        <xdr:cNvCxnSpPr/>
      </xdr:nvCxnSpPr>
      <xdr:spPr>
        <a:xfrm>
          <a:off x="10388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54" name="【福祉施設】&#10;一人当たり面積最大値テキスト"/>
        <xdr:cNvSpPr txBox="1"/>
      </xdr:nvSpPr>
      <xdr:spPr>
        <a:xfrm>
          <a:off x="105664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55" name="直線コネクタ 254"/>
        <xdr:cNvCxnSpPr/>
      </xdr:nvCxnSpPr>
      <xdr:spPr>
        <a:xfrm>
          <a:off x="10388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143527</xdr:rowOff>
    </xdr:from>
    <xdr:ext cx="469744" cy="259045"/>
    <xdr:sp macro="" textlink="">
      <xdr:nvSpPr>
        <xdr:cNvPr id="256" name="【福祉施設】&#10;一人当たり面積平均値テキスト"/>
        <xdr:cNvSpPr txBox="1"/>
      </xdr:nvSpPr>
      <xdr:spPr>
        <a:xfrm>
          <a:off x="105664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57" name="フローチャート : 判断 256"/>
        <xdr:cNvSpPr/>
      </xdr:nvSpPr>
      <xdr:spPr>
        <a:xfrm>
          <a:off x="104267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58" name="フローチャート : 判断 257"/>
        <xdr:cNvSpPr/>
      </xdr:nvSpPr>
      <xdr:spPr>
        <a:xfrm>
          <a:off x="9588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146050</xdr:rowOff>
    </xdr:from>
    <xdr:to>
      <xdr:col>15</xdr:col>
      <xdr:colOff>231775</xdr:colOff>
      <xdr:row>82</xdr:row>
      <xdr:rowOff>76200</xdr:rowOff>
    </xdr:to>
    <xdr:sp macro="" textlink="">
      <xdr:nvSpPr>
        <xdr:cNvPr id="264" name="円/楕円 263"/>
        <xdr:cNvSpPr/>
      </xdr:nvSpPr>
      <xdr:spPr>
        <a:xfrm>
          <a:off x="104267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168927</xdr:rowOff>
    </xdr:from>
    <xdr:ext cx="469744" cy="259045"/>
    <xdr:sp macro="" textlink="">
      <xdr:nvSpPr>
        <xdr:cNvPr id="265" name="【福祉施設】&#10;一人当たり面積該当値テキスト"/>
        <xdr:cNvSpPr txBox="1"/>
      </xdr:nvSpPr>
      <xdr:spPr>
        <a:xfrm>
          <a:off x="10566400"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111777</xdr:rowOff>
    </xdr:from>
    <xdr:ext cx="469744" cy="259045"/>
    <xdr:sp macro="" textlink="">
      <xdr:nvSpPr>
        <xdr:cNvPr id="266" name="n_1aveValue【福祉施設】&#10;一人当たり面積"/>
        <xdr:cNvSpPr txBox="1"/>
      </xdr:nvSpPr>
      <xdr:spPr>
        <a:xfrm>
          <a:off x="9391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7" name="テキスト ボックス 27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9" name="テキスト ボックス 27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1" name="テキスト ボックス 2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3" name="テキスト ボックス 2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5" name="テキスト ボックス 2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7" name="テキスト ボックス 28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9" name="テキスト ボックス 28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291" name="直線コネクタ 290"/>
        <xdr:cNvCxnSpPr/>
      </xdr:nvCxnSpPr>
      <xdr:spPr>
        <a:xfrm flipV="1">
          <a:off x="4634865" y="172669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292" name="【市民会館】&#10;有形固定資産減価償却率最小値テキスト"/>
        <xdr:cNvSpPr txBox="1"/>
      </xdr:nvSpPr>
      <xdr:spPr>
        <a:xfrm>
          <a:off x="47244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293" name="直線コネクタ 292"/>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294"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295" name="直線コネクタ 294"/>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120032</xdr:rowOff>
    </xdr:from>
    <xdr:ext cx="405111" cy="259045"/>
    <xdr:sp macro="" textlink="">
      <xdr:nvSpPr>
        <xdr:cNvPr id="296" name="【市民会館】&#10;有形固定資産減価償却率平均値テキスト"/>
        <xdr:cNvSpPr txBox="1"/>
      </xdr:nvSpPr>
      <xdr:spPr>
        <a:xfrm>
          <a:off x="47244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297" name="フローチャート : 判断 296"/>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2539</xdr:rowOff>
    </xdr:from>
    <xdr:to>
      <xdr:col>5</xdr:col>
      <xdr:colOff>409575</xdr:colOff>
      <xdr:row>105</xdr:row>
      <xdr:rowOff>104139</xdr:rowOff>
    </xdr:to>
    <xdr:sp macro="" textlink="">
      <xdr:nvSpPr>
        <xdr:cNvPr id="298" name="フローチャート : 判断 297"/>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133986</xdr:rowOff>
    </xdr:from>
    <xdr:to>
      <xdr:col>6</xdr:col>
      <xdr:colOff>561975</xdr:colOff>
      <xdr:row>105</xdr:row>
      <xdr:rowOff>64136</xdr:rowOff>
    </xdr:to>
    <xdr:sp macro="" textlink="">
      <xdr:nvSpPr>
        <xdr:cNvPr id="304" name="円/楕円 303"/>
        <xdr:cNvSpPr/>
      </xdr:nvSpPr>
      <xdr:spPr>
        <a:xfrm>
          <a:off x="45847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156863</xdr:rowOff>
    </xdr:from>
    <xdr:ext cx="405111" cy="259045"/>
    <xdr:sp macro="" textlink="">
      <xdr:nvSpPr>
        <xdr:cNvPr id="305" name="【市民会館】&#10;有形固定資産減価償却率該当値テキスト"/>
        <xdr:cNvSpPr txBox="1"/>
      </xdr:nvSpPr>
      <xdr:spPr>
        <a:xfrm>
          <a:off x="4724400" y="1781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oneCellAnchor>
    <xdr:from>
      <xdr:col>5</xdr:col>
      <xdr:colOff>143518</xdr:colOff>
      <xdr:row>103</xdr:row>
      <xdr:rowOff>120666</xdr:rowOff>
    </xdr:from>
    <xdr:ext cx="405111" cy="259045"/>
    <xdr:sp macro="" textlink="">
      <xdr:nvSpPr>
        <xdr:cNvPr id="306" name="n_1aveValue【市民会館】&#10;有形固定資産減価償却率"/>
        <xdr:cNvSpPr txBox="1"/>
      </xdr:nvSpPr>
      <xdr:spPr>
        <a:xfrm>
          <a:off x="3582043"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7" name="直線コネクタ 31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8" name="テキスト ボックス 31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9" name="直線コネクタ 31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0" name="テキスト ボックス 31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1" name="直線コネクタ 32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2" name="テキスト ボックス 32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3" name="直線コネクタ 32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4" name="テキスト ボックス 32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5" name="直線コネクタ 32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6" name="テキスト ボックス 32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50800</xdr:rowOff>
    </xdr:from>
    <xdr:to>
      <xdr:col>15</xdr:col>
      <xdr:colOff>180340</xdr:colOff>
      <xdr:row>108</xdr:row>
      <xdr:rowOff>63500</xdr:rowOff>
    </xdr:to>
    <xdr:cxnSp macro="">
      <xdr:nvCxnSpPr>
        <xdr:cNvPr id="330" name="直線コネクタ 329"/>
        <xdr:cNvCxnSpPr/>
      </xdr:nvCxnSpPr>
      <xdr:spPr>
        <a:xfrm flipV="1">
          <a:off x="10476865" y="171958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67327</xdr:rowOff>
    </xdr:from>
    <xdr:ext cx="469744" cy="259045"/>
    <xdr:sp macro="" textlink="">
      <xdr:nvSpPr>
        <xdr:cNvPr id="331" name="【市民会館】&#10;一人当たり面積最小値テキスト"/>
        <xdr:cNvSpPr txBox="1"/>
      </xdr:nvSpPr>
      <xdr:spPr>
        <a:xfrm>
          <a:off x="10566400"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63500</xdr:rowOff>
    </xdr:from>
    <xdr:to>
      <xdr:col>15</xdr:col>
      <xdr:colOff>269875</xdr:colOff>
      <xdr:row>108</xdr:row>
      <xdr:rowOff>63500</xdr:rowOff>
    </xdr:to>
    <xdr:cxnSp macro="">
      <xdr:nvCxnSpPr>
        <xdr:cNvPr id="332" name="直線コネクタ 331"/>
        <xdr:cNvCxnSpPr/>
      </xdr:nvCxnSpPr>
      <xdr:spPr>
        <a:xfrm>
          <a:off x="10388600" y="185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168927</xdr:rowOff>
    </xdr:from>
    <xdr:ext cx="469744" cy="259045"/>
    <xdr:sp macro="" textlink="">
      <xdr:nvSpPr>
        <xdr:cNvPr id="333" name="【市民会館】&#10;一人当たり面積最大値テキスト"/>
        <xdr:cNvSpPr txBox="1"/>
      </xdr:nvSpPr>
      <xdr:spPr>
        <a:xfrm>
          <a:off x="10566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100</xdr:row>
      <xdr:rowOff>50800</xdr:rowOff>
    </xdr:from>
    <xdr:to>
      <xdr:col>15</xdr:col>
      <xdr:colOff>269875</xdr:colOff>
      <xdr:row>100</xdr:row>
      <xdr:rowOff>50800</xdr:rowOff>
    </xdr:to>
    <xdr:cxnSp macro="">
      <xdr:nvCxnSpPr>
        <xdr:cNvPr id="334" name="直線コネクタ 333"/>
        <xdr:cNvCxnSpPr/>
      </xdr:nvCxnSpPr>
      <xdr:spPr>
        <a:xfrm>
          <a:off x="10388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86377</xdr:rowOff>
    </xdr:from>
    <xdr:ext cx="469744" cy="259045"/>
    <xdr:sp macro="" textlink="">
      <xdr:nvSpPr>
        <xdr:cNvPr id="335" name="【市民会館】&#10;一人当たり面積平均値テキスト"/>
        <xdr:cNvSpPr txBox="1"/>
      </xdr:nvSpPr>
      <xdr:spPr>
        <a:xfrm>
          <a:off x="10566400" y="1774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107950</xdr:rowOff>
    </xdr:from>
    <xdr:to>
      <xdr:col>15</xdr:col>
      <xdr:colOff>231775</xdr:colOff>
      <xdr:row>104</xdr:row>
      <xdr:rowOff>38100</xdr:rowOff>
    </xdr:to>
    <xdr:sp macro="" textlink="">
      <xdr:nvSpPr>
        <xdr:cNvPr id="336" name="フローチャート : 判断 335"/>
        <xdr:cNvSpPr/>
      </xdr:nvSpPr>
      <xdr:spPr>
        <a:xfrm>
          <a:off x="10426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57150</xdr:rowOff>
    </xdr:from>
    <xdr:to>
      <xdr:col>14</xdr:col>
      <xdr:colOff>79375</xdr:colOff>
      <xdr:row>103</xdr:row>
      <xdr:rowOff>158750</xdr:rowOff>
    </xdr:to>
    <xdr:sp macro="" textlink="">
      <xdr:nvSpPr>
        <xdr:cNvPr id="337" name="フローチャート : 判断 336"/>
        <xdr:cNvSpPr/>
      </xdr:nvSpPr>
      <xdr:spPr>
        <a:xfrm>
          <a:off x="9588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102</xdr:row>
      <xdr:rowOff>76200</xdr:rowOff>
    </xdr:from>
    <xdr:to>
      <xdr:col>15</xdr:col>
      <xdr:colOff>231775</xdr:colOff>
      <xdr:row>103</xdr:row>
      <xdr:rowOff>6350</xdr:rowOff>
    </xdr:to>
    <xdr:sp macro="" textlink="">
      <xdr:nvSpPr>
        <xdr:cNvPr id="343" name="円/楕円 342"/>
        <xdr:cNvSpPr/>
      </xdr:nvSpPr>
      <xdr:spPr>
        <a:xfrm>
          <a:off x="10426700" y="1756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101</xdr:row>
      <xdr:rowOff>99077</xdr:rowOff>
    </xdr:from>
    <xdr:ext cx="469744" cy="259045"/>
    <xdr:sp macro="" textlink="">
      <xdr:nvSpPr>
        <xdr:cNvPr id="344" name="【市民会館】&#10;一人当たり面積該当値テキスト"/>
        <xdr:cNvSpPr txBox="1"/>
      </xdr:nvSpPr>
      <xdr:spPr>
        <a:xfrm>
          <a:off x="10566400" y="1741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oneCellAnchor>
    <xdr:from>
      <xdr:col>13</xdr:col>
      <xdr:colOff>466802</xdr:colOff>
      <xdr:row>102</xdr:row>
      <xdr:rowOff>3827</xdr:rowOff>
    </xdr:from>
    <xdr:ext cx="469744" cy="259045"/>
    <xdr:sp macro="" textlink="">
      <xdr:nvSpPr>
        <xdr:cNvPr id="345" name="n_1aveValue【市民会館】&#10;一人当たり面積"/>
        <xdr:cNvSpPr txBox="1"/>
      </xdr:nvSpPr>
      <xdr:spPr>
        <a:xfrm>
          <a:off x="93917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7" name="直線コネクタ 35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8" name="テキスト ボックス 35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9" name="直線コネクタ 35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0" name="テキスト ボックス 35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1" name="直線コネクタ 36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2" name="テキスト ボックス 36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3" name="直線コネクタ 36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4" name="テキスト ボックス 36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xdr:rowOff>
    </xdr:from>
    <xdr:to>
      <xdr:col>23</xdr:col>
      <xdr:colOff>516889</xdr:colOff>
      <xdr:row>40</xdr:row>
      <xdr:rowOff>28194</xdr:rowOff>
    </xdr:to>
    <xdr:cxnSp macro="">
      <xdr:nvCxnSpPr>
        <xdr:cNvPr id="368" name="直線コネクタ 367"/>
        <xdr:cNvCxnSpPr/>
      </xdr:nvCxnSpPr>
      <xdr:spPr>
        <a:xfrm flipV="1">
          <a:off x="16318864" y="567004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32021</xdr:rowOff>
    </xdr:from>
    <xdr:ext cx="405111" cy="259045"/>
    <xdr:sp macro="" textlink="">
      <xdr:nvSpPr>
        <xdr:cNvPr id="369" name="【一般廃棄物処理施設】&#10;有形固定資産減価償却率最小値テキスト"/>
        <xdr:cNvSpPr txBox="1"/>
      </xdr:nvSpPr>
      <xdr:spPr>
        <a:xfrm>
          <a:off x="164084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28194</xdr:rowOff>
    </xdr:from>
    <xdr:to>
      <xdr:col>23</xdr:col>
      <xdr:colOff>606425</xdr:colOff>
      <xdr:row>40</xdr:row>
      <xdr:rowOff>28194</xdr:rowOff>
    </xdr:to>
    <xdr:cxnSp macro="">
      <xdr:nvCxnSpPr>
        <xdr:cNvPr id="370" name="直線コネクタ 369"/>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130319</xdr:rowOff>
    </xdr:from>
    <xdr:ext cx="405111" cy="259045"/>
    <xdr:sp macro="" textlink="">
      <xdr:nvSpPr>
        <xdr:cNvPr id="371" name="【一般廃棄物処理施設】&#10;有形固定資産減価償却率最大値テキスト"/>
        <xdr:cNvSpPr txBox="1"/>
      </xdr:nvSpPr>
      <xdr:spPr>
        <a:xfrm>
          <a:off x="164084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33</xdr:row>
      <xdr:rowOff>12192</xdr:rowOff>
    </xdr:from>
    <xdr:to>
      <xdr:col>23</xdr:col>
      <xdr:colOff>606425</xdr:colOff>
      <xdr:row>33</xdr:row>
      <xdr:rowOff>12192</xdr:rowOff>
    </xdr:to>
    <xdr:cxnSp macro="">
      <xdr:nvCxnSpPr>
        <xdr:cNvPr id="372" name="直線コネクタ 371"/>
        <xdr:cNvCxnSpPr/>
      </xdr:nvCxnSpPr>
      <xdr:spPr>
        <a:xfrm>
          <a:off x="16230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150131</xdr:rowOff>
    </xdr:from>
    <xdr:ext cx="405111" cy="259045"/>
    <xdr:sp macro="" textlink="">
      <xdr:nvSpPr>
        <xdr:cNvPr id="373" name="【一般廃棄物処理施設】&#10;有形固定資産減価償却率平均値テキスト"/>
        <xdr:cNvSpPr txBox="1"/>
      </xdr:nvSpPr>
      <xdr:spPr>
        <a:xfrm>
          <a:off x="16408400" y="6150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xdr:rowOff>
    </xdr:from>
    <xdr:to>
      <xdr:col>23</xdr:col>
      <xdr:colOff>568325</xdr:colOff>
      <xdr:row>36</xdr:row>
      <xdr:rowOff>101854</xdr:rowOff>
    </xdr:to>
    <xdr:sp macro="" textlink="">
      <xdr:nvSpPr>
        <xdr:cNvPr id="374" name="フローチャート : 判断 373"/>
        <xdr:cNvSpPr/>
      </xdr:nvSpPr>
      <xdr:spPr>
        <a:xfrm>
          <a:off x="162687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43688</xdr:rowOff>
    </xdr:from>
    <xdr:to>
      <xdr:col>22</xdr:col>
      <xdr:colOff>415925</xdr:colOff>
      <xdr:row>36</xdr:row>
      <xdr:rowOff>145288</xdr:rowOff>
    </xdr:to>
    <xdr:sp macro="" textlink="">
      <xdr:nvSpPr>
        <xdr:cNvPr id="375" name="フローチャート : 判断 374"/>
        <xdr:cNvSpPr/>
      </xdr:nvSpPr>
      <xdr:spPr>
        <a:xfrm>
          <a:off x="15430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96266</xdr:rowOff>
    </xdr:from>
    <xdr:to>
      <xdr:col>23</xdr:col>
      <xdr:colOff>568325</xdr:colOff>
      <xdr:row>34</xdr:row>
      <xdr:rowOff>26416</xdr:rowOff>
    </xdr:to>
    <xdr:sp macro="" textlink="">
      <xdr:nvSpPr>
        <xdr:cNvPr id="381" name="円/楕円 380"/>
        <xdr:cNvSpPr/>
      </xdr:nvSpPr>
      <xdr:spPr>
        <a:xfrm>
          <a:off x="16268700" y="575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119143</xdr:rowOff>
    </xdr:from>
    <xdr:ext cx="405111" cy="259045"/>
    <xdr:sp macro="" textlink="">
      <xdr:nvSpPr>
        <xdr:cNvPr id="382" name="【一般廃棄物処理施設】&#10;有形固定資産減価償却率該当値テキスト"/>
        <xdr:cNvSpPr txBox="1"/>
      </xdr:nvSpPr>
      <xdr:spPr>
        <a:xfrm>
          <a:off x="16408400" y="560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oneCellAnchor>
    <xdr:from>
      <xdr:col>22</xdr:col>
      <xdr:colOff>149868</xdr:colOff>
      <xdr:row>34</xdr:row>
      <xdr:rowOff>161815</xdr:rowOff>
    </xdr:from>
    <xdr:ext cx="405111" cy="259045"/>
    <xdr:sp macro="" textlink="">
      <xdr:nvSpPr>
        <xdr:cNvPr id="383" name="n_1aveValue【一般廃棄物処理施設】&#10;有形固定資産減価償却率"/>
        <xdr:cNvSpPr txBox="1"/>
      </xdr:nvSpPr>
      <xdr:spPr>
        <a:xfrm>
          <a:off x="15266043"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5" name="テキスト ボックス 39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7" name="テキスト ボックス 39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9" name="テキスト ボックス 39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1" name="テキスト ボックス 40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3" name="テキスト ボックス 40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24651</xdr:rowOff>
    </xdr:from>
    <xdr:to>
      <xdr:col>32</xdr:col>
      <xdr:colOff>186689</xdr:colOff>
      <xdr:row>42</xdr:row>
      <xdr:rowOff>17900</xdr:rowOff>
    </xdr:to>
    <xdr:cxnSp macro="">
      <xdr:nvCxnSpPr>
        <xdr:cNvPr id="407" name="直線コネクタ 406"/>
        <xdr:cNvCxnSpPr/>
      </xdr:nvCxnSpPr>
      <xdr:spPr>
        <a:xfrm flipV="1">
          <a:off x="22160864" y="5853951"/>
          <a:ext cx="0" cy="136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21727</xdr:rowOff>
    </xdr:from>
    <xdr:ext cx="469744" cy="259045"/>
    <xdr:sp macro="" textlink="">
      <xdr:nvSpPr>
        <xdr:cNvPr id="408" name="【一般廃棄物処理施設】&#10;一人当たり有形固定資産（償却資産）額最小値テキスト"/>
        <xdr:cNvSpPr txBox="1"/>
      </xdr:nvSpPr>
      <xdr:spPr>
        <a:xfrm>
          <a:off x="22250400" y="72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2,651</a:t>
          </a:r>
          <a:endParaRPr kumimoji="1" lang="ja-JP" altLang="en-US" sz="1000" b="1">
            <a:latin typeface="ＭＳ Ｐゴシック"/>
          </a:endParaRPr>
        </a:p>
      </xdr:txBody>
    </xdr:sp>
    <xdr:clientData/>
  </xdr:oneCellAnchor>
  <xdr:twoCellAnchor>
    <xdr:from>
      <xdr:col>32</xdr:col>
      <xdr:colOff>98425</xdr:colOff>
      <xdr:row>42</xdr:row>
      <xdr:rowOff>17900</xdr:rowOff>
    </xdr:from>
    <xdr:to>
      <xdr:col>32</xdr:col>
      <xdr:colOff>276225</xdr:colOff>
      <xdr:row>42</xdr:row>
      <xdr:rowOff>17900</xdr:rowOff>
    </xdr:to>
    <xdr:cxnSp macro="">
      <xdr:nvCxnSpPr>
        <xdr:cNvPr id="409" name="直線コネクタ 408"/>
        <xdr:cNvCxnSpPr/>
      </xdr:nvCxnSpPr>
      <xdr:spPr>
        <a:xfrm>
          <a:off x="22072600" y="72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142778</xdr:rowOff>
    </xdr:from>
    <xdr:ext cx="599010" cy="259045"/>
    <xdr:sp macro="" textlink="">
      <xdr:nvSpPr>
        <xdr:cNvPr id="410" name="【一般廃棄物処理施設】&#10;一人当たり有形固定資産（償却資産）額最大値テキスト"/>
        <xdr:cNvSpPr txBox="1"/>
      </xdr:nvSpPr>
      <xdr:spPr>
        <a:xfrm>
          <a:off x="22250400" y="56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181,765</a:t>
          </a:r>
          <a:endParaRPr kumimoji="1" lang="ja-JP" altLang="en-US" sz="1000" b="1">
            <a:latin typeface="ＭＳ Ｐゴシック"/>
          </a:endParaRPr>
        </a:p>
      </xdr:txBody>
    </xdr:sp>
    <xdr:clientData/>
  </xdr:oneCellAnchor>
  <xdr:twoCellAnchor>
    <xdr:from>
      <xdr:col>32</xdr:col>
      <xdr:colOff>98425</xdr:colOff>
      <xdr:row>34</xdr:row>
      <xdr:rowOff>24651</xdr:rowOff>
    </xdr:from>
    <xdr:to>
      <xdr:col>32</xdr:col>
      <xdr:colOff>276225</xdr:colOff>
      <xdr:row>34</xdr:row>
      <xdr:rowOff>24651</xdr:rowOff>
    </xdr:to>
    <xdr:cxnSp macro="">
      <xdr:nvCxnSpPr>
        <xdr:cNvPr id="411" name="直線コネクタ 410"/>
        <xdr:cNvCxnSpPr/>
      </xdr:nvCxnSpPr>
      <xdr:spPr>
        <a:xfrm>
          <a:off x="22072600" y="585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75661</xdr:rowOff>
    </xdr:from>
    <xdr:ext cx="534377" cy="259045"/>
    <xdr:sp macro="" textlink="">
      <xdr:nvSpPr>
        <xdr:cNvPr id="412" name="【一般廃棄物処理施設】&#10;一人当たり有形固定資産（償却資産）額平均値テキスト"/>
        <xdr:cNvSpPr txBox="1"/>
      </xdr:nvSpPr>
      <xdr:spPr>
        <a:xfrm>
          <a:off x="22250400" y="6762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97234</xdr:rowOff>
    </xdr:from>
    <xdr:to>
      <xdr:col>32</xdr:col>
      <xdr:colOff>238125</xdr:colOff>
      <xdr:row>40</xdr:row>
      <xdr:rowOff>27384</xdr:rowOff>
    </xdr:to>
    <xdr:sp macro="" textlink="">
      <xdr:nvSpPr>
        <xdr:cNvPr id="413" name="フローチャート : 判断 412"/>
        <xdr:cNvSpPr/>
      </xdr:nvSpPr>
      <xdr:spPr>
        <a:xfrm>
          <a:off x="22110700" y="678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2228</xdr:rowOff>
    </xdr:from>
    <xdr:to>
      <xdr:col>31</xdr:col>
      <xdr:colOff>85725</xdr:colOff>
      <xdr:row>39</xdr:row>
      <xdr:rowOff>103828</xdr:rowOff>
    </xdr:to>
    <xdr:sp macro="" textlink="">
      <xdr:nvSpPr>
        <xdr:cNvPr id="414" name="フローチャート : 判断 413"/>
        <xdr:cNvSpPr/>
      </xdr:nvSpPr>
      <xdr:spPr>
        <a:xfrm>
          <a:off x="21272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77270</xdr:rowOff>
    </xdr:from>
    <xdr:to>
      <xdr:col>32</xdr:col>
      <xdr:colOff>238125</xdr:colOff>
      <xdr:row>40</xdr:row>
      <xdr:rowOff>7420</xdr:rowOff>
    </xdr:to>
    <xdr:sp macro="" textlink="">
      <xdr:nvSpPr>
        <xdr:cNvPr id="420" name="円/楕円 419"/>
        <xdr:cNvSpPr/>
      </xdr:nvSpPr>
      <xdr:spPr>
        <a:xfrm>
          <a:off x="22110700" y="67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100147</xdr:rowOff>
    </xdr:from>
    <xdr:ext cx="534377" cy="259045"/>
    <xdr:sp macro="" textlink="">
      <xdr:nvSpPr>
        <xdr:cNvPr id="421" name="【一般廃棄物処理施設】&#10;一人当たり有形固定資産（償却資産）額該当値テキスト"/>
        <xdr:cNvSpPr txBox="1"/>
      </xdr:nvSpPr>
      <xdr:spPr>
        <a:xfrm>
          <a:off x="22250400" y="661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55,693</a:t>
          </a:r>
          <a:endParaRPr kumimoji="1" lang="ja-JP" altLang="en-US" sz="1000" b="1">
            <a:solidFill>
              <a:srgbClr val="FF0000"/>
            </a:solidFill>
            <a:latin typeface="ＭＳ Ｐゴシック"/>
          </a:endParaRPr>
        </a:p>
      </xdr:txBody>
    </xdr:sp>
    <xdr:clientData/>
  </xdr:oneCellAnchor>
  <xdr:oneCellAnchor>
    <xdr:from>
      <xdr:col>30</xdr:col>
      <xdr:colOff>440836</xdr:colOff>
      <xdr:row>37</xdr:row>
      <xdr:rowOff>120355</xdr:rowOff>
    </xdr:from>
    <xdr:ext cx="534377" cy="259045"/>
    <xdr:sp macro="" textlink="">
      <xdr:nvSpPr>
        <xdr:cNvPr id="422" name="n_1aveValue【一般廃棄物処理施設】&#10;一人当たり有形固定資産（償却資産）額"/>
        <xdr:cNvSpPr txBox="1"/>
      </xdr:nvSpPr>
      <xdr:spPr>
        <a:xfrm>
          <a:off x="210434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65,541</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3" name="テキスト ボックス 43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5" name="テキスト ボックス 43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3" name="テキスト ボックス 44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5" name="テキスト ボックス 44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0</xdr:rowOff>
    </xdr:from>
    <xdr:to>
      <xdr:col>23</xdr:col>
      <xdr:colOff>516889</xdr:colOff>
      <xdr:row>64</xdr:row>
      <xdr:rowOff>110490</xdr:rowOff>
    </xdr:to>
    <xdr:cxnSp macro="">
      <xdr:nvCxnSpPr>
        <xdr:cNvPr id="447" name="直線コネクタ 446"/>
        <xdr:cNvCxnSpPr/>
      </xdr:nvCxnSpPr>
      <xdr:spPr>
        <a:xfrm flipV="1">
          <a:off x="16318864" y="9429750"/>
          <a:ext cx="0" cy="1653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114317</xdr:rowOff>
    </xdr:from>
    <xdr:ext cx="340478" cy="259045"/>
    <xdr:sp macro="" textlink="">
      <xdr:nvSpPr>
        <xdr:cNvPr id="448" name="【保健センター・保健所】&#10;有形固定資産減価償却率最小値テキスト"/>
        <xdr:cNvSpPr txBox="1"/>
      </xdr:nvSpPr>
      <xdr:spPr>
        <a:xfrm>
          <a:off x="16408400" y="11087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449" name="直線コネクタ 448"/>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118127</xdr:rowOff>
    </xdr:from>
    <xdr:ext cx="405111" cy="259045"/>
    <xdr:sp macro="" textlink="">
      <xdr:nvSpPr>
        <xdr:cNvPr id="450" name="【保健センター・保健所】&#10;有形固定資産減価償却率最大値テキスト"/>
        <xdr:cNvSpPr txBox="1"/>
      </xdr:nvSpPr>
      <xdr:spPr>
        <a:xfrm>
          <a:off x="16408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451" name="直線コネクタ 450"/>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72407</xdr:rowOff>
    </xdr:from>
    <xdr:ext cx="405111" cy="259045"/>
    <xdr:sp macro="" textlink="">
      <xdr:nvSpPr>
        <xdr:cNvPr id="452" name="【保健センター・保健所】&#10;有形固定資産減価償却率平均値テキスト"/>
        <xdr:cNvSpPr txBox="1"/>
      </xdr:nvSpPr>
      <xdr:spPr>
        <a:xfrm>
          <a:off x="164084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453" name="フローチャート : 判断 452"/>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454" name="フローチャート : 判断 453"/>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124460</xdr:rowOff>
    </xdr:from>
    <xdr:to>
      <xdr:col>23</xdr:col>
      <xdr:colOff>568325</xdr:colOff>
      <xdr:row>58</xdr:row>
      <xdr:rowOff>54610</xdr:rowOff>
    </xdr:to>
    <xdr:sp macro="" textlink="">
      <xdr:nvSpPr>
        <xdr:cNvPr id="460" name="円/楕円 459"/>
        <xdr:cNvSpPr/>
      </xdr:nvSpPr>
      <xdr:spPr>
        <a:xfrm>
          <a:off x="162687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147337</xdr:rowOff>
    </xdr:from>
    <xdr:ext cx="405111" cy="259045"/>
    <xdr:sp macro="" textlink="">
      <xdr:nvSpPr>
        <xdr:cNvPr id="461" name="【保健センター・保健所】&#10;有形固定資産減価償却率該当値テキスト"/>
        <xdr:cNvSpPr txBox="1"/>
      </xdr:nvSpPr>
      <xdr:spPr>
        <a:xfrm>
          <a:off x="16408400"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29227</xdr:rowOff>
    </xdr:from>
    <xdr:ext cx="405111" cy="259045"/>
    <xdr:sp macro="" textlink="">
      <xdr:nvSpPr>
        <xdr:cNvPr id="462" name="n_1aveValue【保健センター・保健所】&#10;有形固定資産減価償却率"/>
        <xdr:cNvSpPr txBox="1"/>
      </xdr:nvSpPr>
      <xdr:spPr>
        <a:xfrm>
          <a:off x="15266043"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3" name="直線コネクタ 4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4" name="テキスト ボックス 4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5" name="直線コネクタ 4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6" name="テキスト ボックス 4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7" name="直線コネクタ 4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8" name="テキスト ボックス 4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9" name="直線コネクタ 4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0" name="テキスト ボックス 4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484" name="直線コネクタ 483"/>
        <xdr:cNvCxnSpPr/>
      </xdr:nvCxnSpPr>
      <xdr:spPr>
        <a:xfrm flipV="1">
          <a:off x="22160864" y="96240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485" name="【保健センター・保健所】&#10;一人当たり面積最小値テキスト"/>
        <xdr:cNvSpPr txBox="1"/>
      </xdr:nvSpPr>
      <xdr:spPr>
        <a:xfrm>
          <a:off x="222504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486" name="直線コネクタ 485"/>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87"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88" name="直線コネクタ 487"/>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86377</xdr:rowOff>
    </xdr:from>
    <xdr:ext cx="469744" cy="259045"/>
    <xdr:sp macro="" textlink="">
      <xdr:nvSpPr>
        <xdr:cNvPr id="489" name="【保健センター・保健所】&#10;一人当たり面積平均値テキスト"/>
        <xdr:cNvSpPr txBox="1"/>
      </xdr:nvSpPr>
      <xdr:spPr>
        <a:xfrm>
          <a:off x="222504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490" name="フローチャート : 判断 489"/>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491" name="フローチャート : 判断 490"/>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2" name="テキスト ボックス 4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3" name="テキスト ボックス 4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4" name="テキスト ボックス 4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5" name="テキスト ボックス 4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6" name="テキスト ボックス 4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74930</xdr:rowOff>
    </xdr:from>
    <xdr:to>
      <xdr:col>32</xdr:col>
      <xdr:colOff>238125</xdr:colOff>
      <xdr:row>62</xdr:row>
      <xdr:rowOff>5080</xdr:rowOff>
    </xdr:to>
    <xdr:sp macro="" textlink="">
      <xdr:nvSpPr>
        <xdr:cNvPr id="497" name="円/楕円 496"/>
        <xdr:cNvSpPr/>
      </xdr:nvSpPr>
      <xdr:spPr>
        <a:xfrm>
          <a:off x="22110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53357</xdr:rowOff>
    </xdr:from>
    <xdr:ext cx="469744" cy="259045"/>
    <xdr:sp macro="" textlink="">
      <xdr:nvSpPr>
        <xdr:cNvPr id="498" name="【保健センター・保健所】&#10;一人当たり面積該当値テキスト"/>
        <xdr:cNvSpPr txBox="1"/>
      </xdr:nvSpPr>
      <xdr:spPr>
        <a:xfrm>
          <a:off x="2225040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oneCellAnchor>
    <xdr:from>
      <xdr:col>30</xdr:col>
      <xdr:colOff>473152</xdr:colOff>
      <xdr:row>58</xdr:row>
      <xdr:rowOff>90187</xdr:rowOff>
    </xdr:from>
    <xdr:ext cx="469744" cy="259045"/>
    <xdr:sp macro="" textlink="">
      <xdr:nvSpPr>
        <xdr:cNvPr id="499" name="n_1aveValue【保健センター・保健所】&#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0" name="テキスト ボックス 50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11" name="直線コネクタ 5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12" name="テキスト ボックス 511"/>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3" name="直線コネクタ 5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4" name="テキスト ボックス 5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5" name="直線コネクタ 5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6" name="テキスト ボックス 5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7" name="直線コネクタ 5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8" name="テキスト ボックス 5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9" name="直線コネクタ 5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0" name="テキスト ボックス 5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1" name="直線コネクタ 5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22" name="テキスト ボックス 521"/>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3" name="直線コネクタ 5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24" name="テキスト ボックス 52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109945</xdr:rowOff>
    </xdr:from>
    <xdr:to>
      <xdr:col>23</xdr:col>
      <xdr:colOff>516889</xdr:colOff>
      <xdr:row>87</xdr:row>
      <xdr:rowOff>46264</xdr:rowOff>
    </xdr:to>
    <xdr:cxnSp macro="">
      <xdr:nvCxnSpPr>
        <xdr:cNvPr id="526" name="直線コネクタ 525"/>
        <xdr:cNvCxnSpPr/>
      </xdr:nvCxnSpPr>
      <xdr:spPr>
        <a:xfrm flipV="1">
          <a:off x="16318864" y="1348304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50091</xdr:rowOff>
    </xdr:from>
    <xdr:ext cx="405111" cy="259045"/>
    <xdr:sp macro="" textlink="">
      <xdr:nvSpPr>
        <xdr:cNvPr id="527" name="【消防施設】&#10;有形固定資産減価償却率最小値テキスト"/>
        <xdr:cNvSpPr txBox="1"/>
      </xdr:nvSpPr>
      <xdr:spPr>
        <a:xfrm>
          <a:off x="164084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87</xdr:row>
      <xdr:rowOff>46264</xdr:rowOff>
    </xdr:from>
    <xdr:to>
      <xdr:col>23</xdr:col>
      <xdr:colOff>606425</xdr:colOff>
      <xdr:row>87</xdr:row>
      <xdr:rowOff>46264</xdr:rowOff>
    </xdr:to>
    <xdr:cxnSp macro="">
      <xdr:nvCxnSpPr>
        <xdr:cNvPr id="528" name="直線コネクタ 527"/>
        <xdr:cNvCxnSpPr/>
      </xdr:nvCxnSpPr>
      <xdr:spPr>
        <a:xfrm>
          <a:off x="16230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56622</xdr:rowOff>
    </xdr:from>
    <xdr:ext cx="405111" cy="259045"/>
    <xdr:sp macro="" textlink="">
      <xdr:nvSpPr>
        <xdr:cNvPr id="529" name="【消防施設】&#10;有形固定資産減価償却率最大値テキスト"/>
        <xdr:cNvSpPr txBox="1"/>
      </xdr:nvSpPr>
      <xdr:spPr>
        <a:xfrm>
          <a:off x="164084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78</xdr:row>
      <xdr:rowOff>109945</xdr:rowOff>
    </xdr:from>
    <xdr:to>
      <xdr:col>23</xdr:col>
      <xdr:colOff>606425</xdr:colOff>
      <xdr:row>78</xdr:row>
      <xdr:rowOff>109945</xdr:rowOff>
    </xdr:to>
    <xdr:cxnSp macro="">
      <xdr:nvCxnSpPr>
        <xdr:cNvPr id="530" name="直線コネクタ 529"/>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68959</xdr:rowOff>
    </xdr:from>
    <xdr:ext cx="405111" cy="259045"/>
    <xdr:sp macro="" textlink="">
      <xdr:nvSpPr>
        <xdr:cNvPr id="531" name="【消防施設】&#10;有形固定資産減価償却率平均値テキスト"/>
        <xdr:cNvSpPr txBox="1"/>
      </xdr:nvSpPr>
      <xdr:spPr>
        <a:xfrm>
          <a:off x="16408400" y="1395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46082</xdr:rowOff>
    </xdr:from>
    <xdr:to>
      <xdr:col>23</xdr:col>
      <xdr:colOff>568325</xdr:colOff>
      <xdr:row>82</xdr:row>
      <xdr:rowOff>147682</xdr:rowOff>
    </xdr:to>
    <xdr:sp macro="" textlink="">
      <xdr:nvSpPr>
        <xdr:cNvPr id="532" name="フローチャート : 判断 531"/>
        <xdr:cNvSpPr/>
      </xdr:nvSpPr>
      <xdr:spPr>
        <a:xfrm>
          <a:off x="162687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109764</xdr:rowOff>
    </xdr:from>
    <xdr:to>
      <xdr:col>22</xdr:col>
      <xdr:colOff>415925</xdr:colOff>
      <xdr:row>82</xdr:row>
      <xdr:rowOff>39914</xdr:rowOff>
    </xdr:to>
    <xdr:sp macro="" textlink="">
      <xdr:nvSpPr>
        <xdr:cNvPr id="533" name="フローチャート : 判断 532"/>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5262</xdr:rowOff>
    </xdr:from>
    <xdr:to>
      <xdr:col>23</xdr:col>
      <xdr:colOff>568325</xdr:colOff>
      <xdr:row>83</xdr:row>
      <xdr:rowOff>106862</xdr:rowOff>
    </xdr:to>
    <xdr:sp macro="" textlink="">
      <xdr:nvSpPr>
        <xdr:cNvPr id="539" name="円/楕円 538"/>
        <xdr:cNvSpPr/>
      </xdr:nvSpPr>
      <xdr:spPr>
        <a:xfrm>
          <a:off x="162687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155139</xdr:rowOff>
    </xdr:from>
    <xdr:ext cx="405111" cy="259045"/>
    <xdr:sp macro="" textlink="">
      <xdr:nvSpPr>
        <xdr:cNvPr id="540" name="【消防施設】&#10;有形固定資産減価償却率該当値テキスト"/>
        <xdr:cNvSpPr txBox="1"/>
      </xdr:nvSpPr>
      <xdr:spPr>
        <a:xfrm>
          <a:off x="16408400"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oneCellAnchor>
    <xdr:from>
      <xdr:col>22</xdr:col>
      <xdr:colOff>149868</xdr:colOff>
      <xdr:row>80</xdr:row>
      <xdr:rowOff>56441</xdr:rowOff>
    </xdr:from>
    <xdr:ext cx="405111" cy="259045"/>
    <xdr:sp macro="" textlink="">
      <xdr:nvSpPr>
        <xdr:cNvPr id="541" name="n_1aveValue【消防施設】&#10;有形固定資産減価償却率"/>
        <xdr:cNvSpPr txBox="1"/>
      </xdr:nvSpPr>
      <xdr:spPr>
        <a:xfrm>
          <a:off x="15266043"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2" name="直線コネクタ 5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3" name="テキスト ボックス 5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4" name="直線コネクタ 5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5" name="テキスト ボックス 5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6" name="直線コネクタ 5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7" name="テキスト ボックス 5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8" name="直線コネクタ 5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9" name="テキスト ボックス 5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0" name="直線コネクタ 5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1" name="テキスト ボックス 5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95250</xdr:rowOff>
    </xdr:from>
    <xdr:to>
      <xdr:col>32</xdr:col>
      <xdr:colOff>186689</xdr:colOff>
      <xdr:row>85</xdr:row>
      <xdr:rowOff>57150</xdr:rowOff>
    </xdr:to>
    <xdr:cxnSp macro="">
      <xdr:nvCxnSpPr>
        <xdr:cNvPr id="565" name="直線コネクタ 564"/>
        <xdr:cNvCxnSpPr/>
      </xdr:nvCxnSpPr>
      <xdr:spPr>
        <a:xfrm flipV="1">
          <a:off x="22160864" y="134683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566" name="【消防施設】&#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567" name="直線コネクタ 566"/>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41927</xdr:rowOff>
    </xdr:from>
    <xdr:ext cx="469744" cy="259045"/>
    <xdr:sp macro="" textlink="">
      <xdr:nvSpPr>
        <xdr:cNvPr id="568" name="【消防施設】&#10;一人当たり面積最大値テキスト"/>
        <xdr:cNvSpPr txBox="1"/>
      </xdr:nvSpPr>
      <xdr:spPr>
        <a:xfrm>
          <a:off x="222504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569" name="直線コネクタ 568"/>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162577</xdr:rowOff>
    </xdr:from>
    <xdr:ext cx="469744" cy="259045"/>
    <xdr:sp macro="" textlink="">
      <xdr:nvSpPr>
        <xdr:cNvPr id="570" name="【消防施設】&#10;一人当たり面積平均値テキスト"/>
        <xdr:cNvSpPr txBox="1"/>
      </xdr:nvSpPr>
      <xdr:spPr>
        <a:xfrm>
          <a:off x="22250400" y="1387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571" name="フローチャート : 判断 570"/>
        <xdr:cNvSpPr/>
      </xdr:nvSpPr>
      <xdr:spPr>
        <a:xfrm>
          <a:off x="22110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72" name="フローチャート : 判断 571"/>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158750</xdr:rowOff>
    </xdr:from>
    <xdr:to>
      <xdr:col>32</xdr:col>
      <xdr:colOff>238125</xdr:colOff>
      <xdr:row>84</xdr:row>
      <xdr:rowOff>88900</xdr:rowOff>
    </xdr:to>
    <xdr:sp macro="" textlink="">
      <xdr:nvSpPr>
        <xdr:cNvPr id="578" name="円/楕円 577"/>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137177</xdr:rowOff>
    </xdr:from>
    <xdr:ext cx="469744" cy="259045"/>
    <xdr:sp macro="" textlink="">
      <xdr:nvSpPr>
        <xdr:cNvPr id="579" name="【消防施設】&#10;一人当たり面積該当値テキスト"/>
        <xdr:cNvSpPr txBox="1"/>
      </xdr:nvSpPr>
      <xdr:spPr>
        <a:xfrm>
          <a:off x="222504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oneCellAnchor>
    <xdr:from>
      <xdr:col>30</xdr:col>
      <xdr:colOff>473152</xdr:colOff>
      <xdr:row>80</xdr:row>
      <xdr:rowOff>67327</xdr:rowOff>
    </xdr:from>
    <xdr:ext cx="469744" cy="259045"/>
    <xdr:sp macro="" textlink="">
      <xdr:nvSpPr>
        <xdr:cNvPr id="580" name="n_1aveValue【消防施設】&#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1" name="テキスト ボックス 5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92" name="直線コネクタ 59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93" name="テキスト ボックス 59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94" name="直線コネクタ 59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95" name="テキスト ボックス 59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96" name="直線コネクタ 59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97" name="テキスト ボックス 59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98" name="直線コネクタ 59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99" name="テキスト ボックス 59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103632</xdr:rowOff>
    </xdr:from>
    <xdr:to>
      <xdr:col>23</xdr:col>
      <xdr:colOff>516889</xdr:colOff>
      <xdr:row>108</xdr:row>
      <xdr:rowOff>76200</xdr:rowOff>
    </xdr:to>
    <xdr:cxnSp macro="">
      <xdr:nvCxnSpPr>
        <xdr:cNvPr id="603" name="直線コネクタ 602"/>
        <xdr:cNvCxnSpPr/>
      </xdr:nvCxnSpPr>
      <xdr:spPr>
        <a:xfrm flipV="1">
          <a:off x="16318864" y="1742008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604" name="【庁舎】&#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605" name="直線コネクタ 604"/>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50309</xdr:rowOff>
    </xdr:from>
    <xdr:ext cx="405111" cy="259045"/>
    <xdr:sp macro="" textlink="">
      <xdr:nvSpPr>
        <xdr:cNvPr id="606" name="【庁舎】&#10;有形固定資産減価償却率最大値テキスト"/>
        <xdr:cNvSpPr txBox="1"/>
      </xdr:nvSpPr>
      <xdr:spPr>
        <a:xfrm>
          <a:off x="16408400" y="1719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103632</xdr:rowOff>
    </xdr:from>
    <xdr:to>
      <xdr:col>23</xdr:col>
      <xdr:colOff>606425</xdr:colOff>
      <xdr:row>101</xdr:row>
      <xdr:rowOff>103632</xdr:rowOff>
    </xdr:to>
    <xdr:cxnSp macro="">
      <xdr:nvCxnSpPr>
        <xdr:cNvPr id="607" name="直線コネクタ 606"/>
        <xdr:cNvCxnSpPr/>
      </xdr:nvCxnSpPr>
      <xdr:spPr>
        <a:xfrm>
          <a:off x="16230600" y="1742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138701</xdr:rowOff>
    </xdr:from>
    <xdr:ext cx="405111" cy="259045"/>
    <xdr:sp macro="" textlink="">
      <xdr:nvSpPr>
        <xdr:cNvPr id="608" name="【庁舎】&#10;有形固定資産減価償却率平均値テキスト"/>
        <xdr:cNvSpPr txBox="1"/>
      </xdr:nvSpPr>
      <xdr:spPr>
        <a:xfrm>
          <a:off x="16408400" y="18140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609" name="フローチャート : 判断 608"/>
        <xdr:cNvSpPr/>
      </xdr:nvSpPr>
      <xdr:spPr>
        <a:xfrm>
          <a:off x="162687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43687</xdr:rowOff>
    </xdr:from>
    <xdr:to>
      <xdr:col>22</xdr:col>
      <xdr:colOff>415925</xdr:colOff>
      <xdr:row>106</xdr:row>
      <xdr:rowOff>145287</xdr:rowOff>
    </xdr:to>
    <xdr:sp macro="" textlink="">
      <xdr:nvSpPr>
        <xdr:cNvPr id="610" name="フローチャート : 判断 609"/>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112268</xdr:rowOff>
    </xdr:from>
    <xdr:to>
      <xdr:col>23</xdr:col>
      <xdr:colOff>568325</xdr:colOff>
      <xdr:row>105</xdr:row>
      <xdr:rowOff>42418</xdr:rowOff>
    </xdr:to>
    <xdr:sp macro="" textlink="">
      <xdr:nvSpPr>
        <xdr:cNvPr id="616" name="円/楕円 615"/>
        <xdr:cNvSpPr/>
      </xdr:nvSpPr>
      <xdr:spPr>
        <a:xfrm>
          <a:off x="162687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135145</xdr:rowOff>
    </xdr:from>
    <xdr:ext cx="405111" cy="259045"/>
    <xdr:sp macro="" textlink="">
      <xdr:nvSpPr>
        <xdr:cNvPr id="617" name="【庁舎】&#10;有形固定資産減価償却率該当値テキスト"/>
        <xdr:cNvSpPr txBox="1"/>
      </xdr:nvSpPr>
      <xdr:spPr>
        <a:xfrm>
          <a:off x="16408400" y="177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oneCellAnchor>
    <xdr:from>
      <xdr:col>22</xdr:col>
      <xdr:colOff>149868</xdr:colOff>
      <xdr:row>104</xdr:row>
      <xdr:rowOff>161814</xdr:rowOff>
    </xdr:from>
    <xdr:ext cx="405111" cy="259045"/>
    <xdr:sp macro="" textlink="">
      <xdr:nvSpPr>
        <xdr:cNvPr id="618" name="n_1aveValue【庁舎】&#10;有形固定資産減価償却率"/>
        <xdr:cNvSpPr txBox="1"/>
      </xdr:nvSpPr>
      <xdr:spPr>
        <a:xfrm>
          <a:off x="15266043"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9" name="テキスト ボックス 62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0" name="直線コネクタ 6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1" name="テキスト ボックス 6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2" name="直線コネクタ 6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3" name="テキスト ボックス 6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4" name="直線コネクタ 6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5" name="テキスト ボックス 6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6" name="直線コネクタ 6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37" name="テキスト ボックス 6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38" name="直線コネクタ 6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39" name="テキスト ボックス 6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0" name="直線コネクタ 6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1" name="テキスト ボックス 6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160564</xdr:rowOff>
    </xdr:from>
    <xdr:to>
      <xdr:col>32</xdr:col>
      <xdr:colOff>186689</xdr:colOff>
      <xdr:row>108</xdr:row>
      <xdr:rowOff>152400</xdr:rowOff>
    </xdr:to>
    <xdr:cxnSp macro="">
      <xdr:nvCxnSpPr>
        <xdr:cNvPr id="645" name="直線コネクタ 644"/>
        <xdr:cNvCxnSpPr/>
      </xdr:nvCxnSpPr>
      <xdr:spPr>
        <a:xfrm flipV="1">
          <a:off x="22160864" y="171341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46" name="【庁舎】&#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47" name="直線コネクタ 646"/>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107241</xdr:rowOff>
    </xdr:from>
    <xdr:ext cx="469744" cy="259045"/>
    <xdr:sp macro="" textlink="">
      <xdr:nvSpPr>
        <xdr:cNvPr id="648" name="【庁舎】&#10;一人当たり面積最大値テキスト"/>
        <xdr:cNvSpPr txBox="1"/>
      </xdr:nvSpPr>
      <xdr:spPr>
        <a:xfrm>
          <a:off x="22250400" y="169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99</xdr:row>
      <xdr:rowOff>160564</xdr:rowOff>
    </xdr:from>
    <xdr:to>
      <xdr:col>32</xdr:col>
      <xdr:colOff>276225</xdr:colOff>
      <xdr:row>99</xdr:row>
      <xdr:rowOff>160564</xdr:rowOff>
    </xdr:to>
    <xdr:cxnSp macro="">
      <xdr:nvCxnSpPr>
        <xdr:cNvPr id="649" name="直線コネクタ 648"/>
        <xdr:cNvCxnSpPr/>
      </xdr:nvCxnSpPr>
      <xdr:spPr>
        <a:xfrm>
          <a:off x="22072600" y="1713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131734</xdr:rowOff>
    </xdr:from>
    <xdr:ext cx="469744" cy="259045"/>
    <xdr:sp macro="" textlink="">
      <xdr:nvSpPr>
        <xdr:cNvPr id="650" name="【庁舎】&#10;一人当たり面積平均値テキスト"/>
        <xdr:cNvSpPr txBox="1"/>
      </xdr:nvSpPr>
      <xdr:spPr>
        <a:xfrm>
          <a:off x="22250400" y="17791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651" name="フローチャート : 判断 650"/>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68943</xdr:rowOff>
    </xdr:from>
    <xdr:to>
      <xdr:col>31</xdr:col>
      <xdr:colOff>85725</xdr:colOff>
      <xdr:row>104</xdr:row>
      <xdr:rowOff>170543</xdr:rowOff>
    </xdr:to>
    <xdr:sp macro="" textlink="">
      <xdr:nvSpPr>
        <xdr:cNvPr id="652" name="フローチャート : 判断 651"/>
        <xdr:cNvSpPr/>
      </xdr:nvSpPr>
      <xdr:spPr>
        <a:xfrm>
          <a:off x="21272500" y="178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3" name="テキスト ボックス 6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4" name="テキスト ボックス 6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5" name="テキスト ボックス 6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6" name="テキスト ボックス 6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7" name="テキスト ボックス 6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60779</xdr:rowOff>
    </xdr:from>
    <xdr:to>
      <xdr:col>32</xdr:col>
      <xdr:colOff>238125</xdr:colOff>
      <xdr:row>101</xdr:row>
      <xdr:rowOff>162379</xdr:rowOff>
    </xdr:to>
    <xdr:sp macro="" textlink="">
      <xdr:nvSpPr>
        <xdr:cNvPr id="658" name="円/楕円 657"/>
        <xdr:cNvSpPr/>
      </xdr:nvSpPr>
      <xdr:spPr>
        <a:xfrm>
          <a:off x="22110700" y="173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83656</xdr:rowOff>
    </xdr:from>
    <xdr:ext cx="469744" cy="259045"/>
    <xdr:sp macro="" textlink="">
      <xdr:nvSpPr>
        <xdr:cNvPr id="659" name="【庁舎】&#10;一人当たり面積該当値テキスト"/>
        <xdr:cNvSpPr txBox="1"/>
      </xdr:nvSpPr>
      <xdr:spPr>
        <a:xfrm>
          <a:off x="22250400" y="1722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0.179</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15620</xdr:rowOff>
    </xdr:from>
    <xdr:ext cx="469744" cy="259045"/>
    <xdr:sp macro="" textlink="">
      <xdr:nvSpPr>
        <xdr:cNvPr id="660" name="n_1aveValue【庁舎】&#10;一人当たり面積"/>
        <xdr:cNvSpPr txBox="1"/>
      </xdr:nvSpPr>
      <xdr:spPr>
        <a:xfrm>
          <a:off x="21075727" y="1767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類似団体と比較すると減価償却率が高い施設が多く、老朽化が進んでいる。施設の</a:t>
          </a:r>
          <a:r>
            <a:rPr kumimoji="1" lang="en-US" altLang="ja-JP" sz="1100">
              <a:solidFill>
                <a:schemeClr val="dk1"/>
              </a:solidFill>
              <a:effectLst/>
              <a:latin typeface="+mn-lt"/>
              <a:ea typeface="+mn-ea"/>
              <a:cs typeface="+mn-cs"/>
            </a:rPr>
            <a:t>FM</a:t>
          </a:r>
          <a:r>
            <a:rPr kumimoji="1" lang="ja-JP" altLang="ja-JP" sz="1100">
              <a:solidFill>
                <a:schemeClr val="dk1"/>
              </a:solidFill>
              <a:effectLst/>
              <a:latin typeface="+mn-lt"/>
              <a:ea typeface="+mn-ea"/>
              <a:cs typeface="+mn-cs"/>
            </a:rPr>
            <a:t>を推進し、必要な長寿命化の工事は進めつつ、建替等の際には施設の再編計画を検討していく。</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神奈川県横須賀市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412,026
406,648
100.83
147,757,674
144,294,749
3,234,195
81,500,774
173,373,364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49.0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前年度と比較し基準財政需要額が増加（</a:t>
          </a:r>
          <a:r>
            <a:rPr kumimoji="1" lang="en-US" altLang="ja-JP" sz="1300">
              <a:latin typeface="ＭＳ Ｐゴシック"/>
            </a:rPr>
            <a:t>+5.7</a:t>
          </a:r>
          <a:r>
            <a:rPr kumimoji="1" lang="ja-JP" altLang="en-US" sz="1300">
              <a:latin typeface="ＭＳ Ｐゴシック"/>
            </a:rPr>
            <a:t>億円）した一方で基準財政収入額も増加（</a:t>
          </a:r>
          <a:r>
            <a:rPr kumimoji="1" lang="en-US" altLang="ja-JP" sz="1300">
              <a:latin typeface="ＭＳ Ｐゴシック"/>
            </a:rPr>
            <a:t>+14</a:t>
          </a:r>
          <a:r>
            <a:rPr kumimoji="1" lang="ja-JP" altLang="en-US" sz="1300">
              <a:latin typeface="ＭＳ Ｐゴシック"/>
            </a:rPr>
            <a:t>億円）しており、３ヵ年平均では</a:t>
          </a:r>
          <a:r>
            <a:rPr kumimoji="1" lang="en-US" altLang="ja-JP" sz="1300">
              <a:latin typeface="ＭＳ Ｐゴシック"/>
            </a:rPr>
            <a:t>0.80</a:t>
          </a:r>
          <a:r>
            <a:rPr kumimoji="1" lang="ja-JP" altLang="en-US" sz="1300">
              <a:latin typeface="ＭＳ Ｐゴシック"/>
            </a:rPr>
            <a:t>と、４年連続同数値となった。</a:t>
          </a:r>
          <a:endParaRPr kumimoji="1" lang="en-US" altLang="ja-JP" sz="1300">
            <a:latin typeface="ＭＳ Ｐゴシック"/>
          </a:endParaRPr>
        </a:p>
        <a:p>
          <a:r>
            <a:rPr kumimoji="1" lang="ja-JP" altLang="en-US" sz="1300">
              <a:latin typeface="ＭＳ Ｐゴシック"/>
            </a:rPr>
            <a:t>　今後も引き続き行政の効率化を図るとともに、定住人口を増やすための取り組みや経済の活性化を図り、税収等の増による収入の増を図っていく。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127907</xdr:rowOff>
    </xdr:to>
    <xdr:cxnSp macro="">
      <xdr:nvCxnSpPr>
        <xdr:cNvPr id="70" name="直線コネクタ 69"/>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127907</xdr:rowOff>
    </xdr:to>
    <xdr:cxnSp macro="">
      <xdr:nvCxnSpPr>
        <xdr:cNvPr id="73" name="直線コネクタ 72"/>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127907</xdr:rowOff>
    </xdr:to>
    <xdr:cxnSp macro="">
      <xdr:nvCxnSpPr>
        <xdr:cNvPr id="76" name="直線コネクタ 75"/>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110672</xdr:rowOff>
    </xdr:from>
    <xdr:to>
      <xdr:col>3</xdr:col>
      <xdr:colOff>279400</xdr:colOff>
      <xdr:row>41</xdr:row>
      <xdr:rowOff>127907</xdr:rowOff>
    </xdr:to>
    <xdr:cxnSp macro="">
      <xdr:nvCxnSpPr>
        <xdr:cNvPr id="79" name="直線コネクタ 78"/>
        <xdr:cNvCxnSpPr/>
      </xdr:nvCxnSpPr>
      <xdr:spPr>
        <a:xfrm>
          <a:off x="1447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89" name="円/楕円 88"/>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93634</xdr:rowOff>
    </xdr:from>
    <xdr:ext cx="762000" cy="259045"/>
    <xdr:sp macro="" textlink="">
      <xdr:nvSpPr>
        <xdr:cNvPr id="90"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1" name="円/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2" name="テキスト ボックス 91"/>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3" name="円/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5" name="円/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97" name="円/楕円 96"/>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98" name="テキスト ボックス 97"/>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本市の経常収支比率において、分母については法人市民税（</a:t>
          </a:r>
          <a:r>
            <a:rPr kumimoji="1" lang="en-US" altLang="ja-JP" sz="1300">
              <a:latin typeface="ＭＳ Ｐゴシック"/>
            </a:rPr>
            <a:t>-11.2</a:t>
          </a:r>
          <a:r>
            <a:rPr kumimoji="1" lang="ja-JP" altLang="en-US" sz="1300">
              <a:latin typeface="ＭＳ Ｐゴシック"/>
            </a:rPr>
            <a:t>億円）、地方消費税交付金（</a:t>
          </a:r>
          <a:r>
            <a:rPr kumimoji="1" lang="en-US" altLang="ja-JP" sz="1300">
              <a:latin typeface="ＭＳ Ｐゴシック"/>
            </a:rPr>
            <a:t>-8.6</a:t>
          </a:r>
          <a:r>
            <a:rPr kumimoji="1" lang="ja-JP" altLang="en-US" sz="1300">
              <a:latin typeface="ＭＳ Ｐゴシック"/>
            </a:rPr>
            <a:t>億円）、普通交付税及び臨時財政対策債（</a:t>
          </a:r>
          <a:r>
            <a:rPr kumimoji="1" lang="en-US" altLang="ja-JP" sz="1300">
              <a:latin typeface="ＭＳ Ｐゴシック"/>
            </a:rPr>
            <a:t>-19.4</a:t>
          </a:r>
          <a:r>
            <a:rPr kumimoji="1" lang="ja-JP" altLang="en-US" sz="1300">
              <a:latin typeface="ＭＳ Ｐゴシック"/>
            </a:rPr>
            <a:t>億円）の減少により、経常一般財源全体で</a:t>
          </a:r>
          <a:r>
            <a:rPr kumimoji="1" lang="en-US" altLang="ja-JP" sz="1300">
              <a:latin typeface="ＭＳ Ｐゴシック"/>
            </a:rPr>
            <a:t>31.6</a:t>
          </a:r>
          <a:r>
            <a:rPr kumimoji="1" lang="ja-JP" altLang="en-US" sz="1300">
              <a:latin typeface="ＭＳ Ｐゴシック"/>
            </a:rPr>
            <a:t>億円減少した。</a:t>
          </a:r>
        </a:p>
        <a:p>
          <a:r>
            <a:rPr kumimoji="1" lang="ja-JP" altLang="en-US" sz="1300">
              <a:latin typeface="ＭＳ Ｐゴシック"/>
            </a:rPr>
            <a:t>　分子においては主に社会保障費の増に加え、退職手当債を借り入れなかったことなどによる人件費充当一般財源の増により経常一般財源全体で</a:t>
          </a:r>
          <a:r>
            <a:rPr kumimoji="1" lang="en-US" altLang="ja-JP" sz="1300">
              <a:latin typeface="ＭＳ Ｐゴシック"/>
            </a:rPr>
            <a:t>3.8</a:t>
          </a:r>
          <a:r>
            <a:rPr kumimoji="1" lang="ja-JP" altLang="en-US" sz="1300">
              <a:latin typeface="ＭＳ Ｐゴシック"/>
            </a:rPr>
            <a:t>億円増加した。</a:t>
          </a:r>
        </a:p>
        <a:p>
          <a:r>
            <a:rPr kumimoji="1" lang="ja-JP" altLang="en-US" sz="1300">
              <a:latin typeface="ＭＳ Ｐゴシック"/>
            </a:rPr>
            <a:t>　これらの結果結果、経常収支比率は</a:t>
          </a:r>
          <a:r>
            <a:rPr kumimoji="1" lang="en-US" altLang="ja-JP" sz="1300">
              <a:latin typeface="ＭＳ Ｐゴシック"/>
            </a:rPr>
            <a:t>4.0</a:t>
          </a:r>
          <a:r>
            <a:rPr kumimoji="1" lang="ja-JP" altLang="en-US" sz="1300">
              <a:latin typeface="ＭＳ Ｐゴシック"/>
            </a:rPr>
            <a:t>％上昇した。</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126788</xdr:rowOff>
    </xdr:from>
    <xdr:to>
      <xdr:col>7</xdr:col>
      <xdr:colOff>152400</xdr:colOff>
      <xdr:row>67</xdr:row>
      <xdr:rowOff>116205</xdr:rowOff>
    </xdr:to>
    <xdr:cxnSp macro="">
      <xdr:nvCxnSpPr>
        <xdr:cNvPr id="133" name="直線コネクタ 132"/>
        <xdr:cNvCxnSpPr/>
      </xdr:nvCxnSpPr>
      <xdr:spPr>
        <a:xfrm>
          <a:off x="4114800" y="11442488"/>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126788</xdr:rowOff>
    </xdr:from>
    <xdr:to>
      <xdr:col>6</xdr:col>
      <xdr:colOff>0</xdr:colOff>
      <xdr:row>66</xdr:row>
      <xdr:rowOff>171027</xdr:rowOff>
    </xdr:to>
    <xdr:cxnSp macro="">
      <xdr:nvCxnSpPr>
        <xdr:cNvPr id="136" name="直線コネクタ 135"/>
        <xdr:cNvCxnSpPr/>
      </xdr:nvCxnSpPr>
      <xdr:spPr>
        <a:xfrm flipV="1">
          <a:off x="3225800" y="11442488"/>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122767</xdr:rowOff>
    </xdr:from>
    <xdr:to>
      <xdr:col>4</xdr:col>
      <xdr:colOff>482600</xdr:colOff>
      <xdr:row>66</xdr:row>
      <xdr:rowOff>171027</xdr:rowOff>
    </xdr:to>
    <xdr:cxnSp macro="">
      <xdr:nvCxnSpPr>
        <xdr:cNvPr id="139" name="直線コネクタ 138"/>
        <xdr:cNvCxnSpPr/>
      </xdr:nvCxnSpPr>
      <xdr:spPr>
        <a:xfrm>
          <a:off x="2336800" y="114384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122767</xdr:rowOff>
    </xdr:from>
    <xdr:to>
      <xdr:col>3</xdr:col>
      <xdr:colOff>279400</xdr:colOff>
      <xdr:row>66</xdr:row>
      <xdr:rowOff>122767</xdr:rowOff>
    </xdr:to>
    <xdr:cxnSp macro="">
      <xdr:nvCxnSpPr>
        <xdr:cNvPr id="142" name="直線コネクタ 141"/>
        <xdr:cNvCxnSpPr/>
      </xdr:nvCxnSpPr>
      <xdr:spPr>
        <a:xfrm>
          <a:off x="1447800" y="1143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67</xdr:row>
      <xdr:rowOff>65405</xdr:rowOff>
    </xdr:from>
    <xdr:to>
      <xdr:col>7</xdr:col>
      <xdr:colOff>203200</xdr:colOff>
      <xdr:row>67</xdr:row>
      <xdr:rowOff>167005</xdr:rowOff>
    </xdr:to>
    <xdr:sp macro="" textlink="">
      <xdr:nvSpPr>
        <xdr:cNvPr id="152" name="円/楕円 151"/>
        <xdr:cNvSpPr/>
      </xdr:nvSpPr>
      <xdr:spPr>
        <a:xfrm>
          <a:off x="4902200" y="1155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132732</xdr:rowOff>
    </xdr:from>
    <xdr:ext cx="762000" cy="259045"/>
    <xdr:sp macro="" textlink="">
      <xdr:nvSpPr>
        <xdr:cNvPr id="153" name="財政構造の弾力性該当値テキスト"/>
        <xdr:cNvSpPr txBox="1"/>
      </xdr:nvSpPr>
      <xdr:spPr>
        <a:xfrm>
          <a:off x="5041900" y="1144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75988</xdr:rowOff>
    </xdr:from>
    <xdr:to>
      <xdr:col>6</xdr:col>
      <xdr:colOff>50800</xdr:colOff>
      <xdr:row>67</xdr:row>
      <xdr:rowOff>6138</xdr:rowOff>
    </xdr:to>
    <xdr:sp macro="" textlink="">
      <xdr:nvSpPr>
        <xdr:cNvPr id="154" name="円/楕円 153"/>
        <xdr:cNvSpPr/>
      </xdr:nvSpPr>
      <xdr:spPr>
        <a:xfrm>
          <a:off x="4064000" y="113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162365</xdr:rowOff>
    </xdr:from>
    <xdr:ext cx="736600" cy="259045"/>
    <xdr:sp macro="" textlink="">
      <xdr:nvSpPr>
        <xdr:cNvPr id="155" name="テキスト ボックス 154"/>
        <xdr:cNvSpPr txBox="1"/>
      </xdr:nvSpPr>
      <xdr:spPr>
        <a:xfrm>
          <a:off x="3733800" y="1147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120227</xdr:rowOff>
    </xdr:from>
    <xdr:to>
      <xdr:col>4</xdr:col>
      <xdr:colOff>533400</xdr:colOff>
      <xdr:row>67</xdr:row>
      <xdr:rowOff>50377</xdr:rowOff>
    </xdr:to>
    <xdr:sp macro="" textlink="">
      <xdr:nvSpPr>
        <xdr:cNvPr id="156" name="円/楕円 155"/>
        <xdr:cNvSpPr/>
      </xdr:nvSpPr>
      <xdr:spPr>
        <a:xfrm>
          <a:off x="3175000" y="114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35154</xdr:rowOff>
    </xdr:from>
    <xdr:ext cx="762000" cy="259045"/>
    <xdr:sp macro="" textlink="">
      <xdr:nvSpPr>
        <xdr:cNvPr id="157" name="テキスト ボックス 156"/>
        <xdr:cNvSpPr txBox="1"/>
      </xdr:nvSpPr>
      <xdr:spPr>
        <a:xfrm>
          <a:off x="2844800" y="1152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71967</xdr:rowOff>
    </xdr:from>
    <xdr:to>
      <xdr:col>3</xdr:col>
      <xdr:colOff>330200</xdr:colOff>
      <xdr:row>67</xdr:row>
      <xdr:rowOff>2117</xdr:rowOff>
    </xdr:to>
    <xdr:sp macro="" textlink="">
      <xdr:nvSpPr>
        <xdr:cNvPr id="158" name="円/楕円 157"/>
        <xdr:cNvSpPr/>
      </xdr:nvSpPr>
      <xdr:spPr>
        <a:xfrm>
          <a:off x="2286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158344</xdr:rowOff>
    </xdr:from>
    <xdr:ext cx="762000" cy="259045"/>
    <xdr:sp macro="" textlink="">
      <xdr:nvSpPr>
        <xdr:cNvPr id="159" name="テキスト ボックス 158"/>
        <xdr:cNvSpPr txBox="1"/>
      </xdr:nvSpPr>
      <xdr:spPr>
        <a:xfrm>
          <a:off x="1955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71967</xdr:rowOff>
    </xdr:from>
    <xdr:to>
      <xdr:col>2</xdr:col>
      <xdr:colOff>127000</xdr:colOff>
      <xdr:row>67</xdr:row>
      <xdr:rowOff>2117</xdr:rowOff>
    </xdr:to>
    <xdr:sp macro="" textlink="">
      <xdr:nvSpPr>
        <xdr:cNvPr id="160" name="円/楕円 159"/>
        <xdr:cNvSpPr/>
      </xdr:nvSpPr>
      <xdr:spPr>
        <a:xfrm>
          <a:off x="1397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158344</xdr:rowOff>
    </xdr:from>
    <xdr:ext cx="762000" cy="259045"/>
    <xdr:sp macro="" textlink="">
      <xdr:nvSpPr>
        <xdr:cNvPr id="161" name="テキスト ボックス 160"/>
        <xdr:cNvSpPr txBox="1"/>
      </xdr:nvSpPr>
      <xdr:spPr>
        <a:xfrm>
          <a:off x="1066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[116,894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人件費の職員給は減少（</a:t>
          </a:r>
          <a:r>
            <a:rPr kumimoji="1" lang="en-US" altLang="ja-JP" sz="1300">
              <a:latin typeface="ＭＳ Ｐゴシック"/>
            </a:rPr>
            <a:t>-0.4</a:t>
          </a:r>
          <a:r>
            <a:rPr kumimoji="1" lang="ja-JP" altLang="en-US" sz="1300">
              <a:latin typeface="ＭＳ Ｐゴシック"/>
            </a:rPr>
            <a:t>億円）しているが、職員の諸手当や非常勤職員報酬の増などにより、人件費全体は昨年度と比べ増加（</a:t>
          </a:r>
          <a:r>
            <a:rPr kumimoji="1" lang="en-US" altLang="ja-JP" sz="1300">
              <a:latin typeface="ＭＳ Ｐゴシック"/>
            </a:rPr>
            <a:t>+0.9</a:t>
          </a:r>
          <a:r>
            <a:rPr kumimoji="1" lang="ja-JP" altLang="en-US" sz="1300">
              <a:latin typeface="ＭＳ Ｐゴシック"/>
            </a:rPr>
            <a:t>億円）している。</a:t>
          </a:r>
          <a:endParaRPr kumimoji="1" lang="en-US" altLang="ja-JP" sz="1300">
            <a:latin typeface="ＭＳ Ｐゴシック"/>
          </a:endParaRPr>
        </a:p>
        <a:p>
          <a:r>
            <a:rPr kumimoji="1" lang="ja-JP" altLang="en-US" sz="1300">
              <a:latin typeface="ＭＳ Ｐゴシック"/>
            </a:rPr>
            <a:t>　物件費は電子入札システムの更改や情報システム機器の更新などにより、前年度と比べて増加（</a:t>
          </a:r>
          <a:r>
            <a:rPr kumimoji="1" lang="en-US" altLang="ja-JP" sz="1300">
              <a:latin typeface="ＭＳ Ｐゴシック"/>
            </a:rPr>
            <a:t>+2.6</a:t>
          </a:r>
          <a:r>
            <a:rPr kumimoji="1" lang="ja-JP" altLang="en-US" sz="1300">
              <a:latin typeface="ＭＳ Ｐゴシック"/>
            </a:rPr>
            <a:t>億円）している。</a:t>
          </a:r>
          <a:endParaRPr kumimoji="1" lang="en-US" altLang="ja-JP" sz="1300">
            <a:latin typeface="ＭＳ Ｐゴシック"/>
          </a:endParaRPr>
        </a:p>
        <a:p>
          <a:r>
            <a:rPr kumimoji="1" lang="ja-JP" altLang="en-US" sz="1300">
              <a:latin typeface="ＭＳ Ｐゴシック"/>
            </a:rPr>
            <a:t>　人口が減少</a:t>
          </a:r>
          <a:r>
            <a:rPr kumimoji="1" lang="en-US" altLang="ja-JP" sz="1300">
              <a:latin typeface="ＭＳ Ｐゴシック"/>
            </a:rPr>
            <a:t>414,664</a:t>
          </a:r>
          <a:r>
            <a:rPr kumimoji="1" lang="ja-JP" altLang="en-US" sz="1300">
              <a:latin typeface="ＭＳ Ｐゴシック"/>
            </a:rPr>
            <a:t>人→</a:t>
          </a:r>
          <a:r>
            <a:rPr kumimoji="1" lang="en-US" altLang="ja-JP" sz="1300">
              <a:latin typeface="ＭＳ Ｐゴシック"/>
            </a:rPr>
            <a:t>412,026</a:t>
          </a:r>
          <a:r>
            <a:rPr kumimoji="1" lang="ja-JP" altLang="en-US" sz="1300">
              <a:latin typeface="ＭＳ Ｐゴシック"/>
            </a:rPr>
            <a:t>人（</a:t>
          </a:r>
          <a:r>
            <a:rPr kumimoji="1" lang="en-US" altLang="ja-JP" sz="1300">
              <a:latin typeface="ＭＳ Ｐゴシック"/>
            </a:rPr>
            <a:t>-2,638</a:t>
          </a:r>
          <a:r>
            <a:rPr kumimoji="1" lang="ja-JP" altLang="en-US" sz="1300">
              <a:latin typeface="ＭＳ Ｐゴシック"/>
            </a:rPr>
            <a:t>人）したことにより人口１人当たりの額が増加（</a:t>
          </a:r>
          <a:r>
            <a:rPr kumimoji="1" lang="en-US" altLang="ja-JP" sz="1300">
              <a:latin typeface="ＭＳ Ｐゴシック"/>
            </a:rPr>
            <a:t>+1,563</a:t>
          </a:r>
          <a:r>
            <a:rPr kumimoji="1" lang="ja-JP" altLang="en-US" sz="1300">
              <a:latin typeface="ＭＳ Ｐゴシック"/>
            </a:rPr>
            <a:t>円）している。増加傾向にあることから、一層の事業の見直しや事務の効率化、人員の見直しに努めていく。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81342</xdr:rowOff>
    </xdr:from>
    <xdr:to>
      <xdr:col>7</xdr:col>
      <xdr:colOff>152400</xdr:colOff>
      <xdr:row>82</xdr:row>
      <xdr:rowOff>102296</xdr:rowOff>
    </xdr:to>
    <xdr:cxnSp macro="">
      <xdr:nvCxnSpPr>
        <xdr:cNvPr id="196" name="直線コネクタ 195"/>
        <xdr:cNvCxnSpPr/>
      </xdr:nvCxnSpPr>
      <xdr:spPr>
        <a:xfrm>
          <a:off x="4114800" y="14140242"/>
          <a:ext cx="8382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100644</xdr:rowOff>
    </xdr:from>
    <xdr:ext cx="762000" cy="259045"/>
    <xdr:sp macro="" textlink="">
      <xdr:nvSpPr>
        <xdr:cNvPr id="197" name="人件費・物件費等の状況平均値テキスト"/>
        <xdr:cNvSpPr txBox="1"/>
      </xdr:nvSpPr>
      <xdr:spPr>
        <a:xfrm>
          <a:off x="5041900" y="1381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31032</xdr:rowOff>
    </xdr:from>
    <xdr:to>
      <xdr:col>6</xdr:col>
      <xdr:colOff>0</xdr:colOff>
      <xdr:row>82</xdr:row>
      <xdr:rowOff>81342</xdr:rowOff>
    </xdr:to>
    <xdr:cxnSp macro="">
      <xdr:nvCxnSpPr>
        <xdr:cNvPr id="199" name="直線コネクタ 198"/>
        <xdr:cNvCxnSpPr/>
      </xdr:nvCxnSpPr>
      <xdr:spPr>
        <a:xfrm>
          <a:off x="3225800" y="14089932"/>
          <a:ext cx="889000" cy="5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16629</xdr:rowOff>
    </xdr:from>
    <xdr:ext cx="736600" cy="259045"/>
    <xdr:sp macro="" textlink="">
      <xdr:nvSpPr>
        <xdr:cNvPr id="201" name="テキスト ボックス 200"/>
        <xdr:cNvSpPr txBox="1"/>
      </xdr:nvSpPr>
      <xdr:spPr>
        <a:xfrm>
          <a:off x="3733800" y="1373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155817</xdr:rowOff>
    </xdr:from>
    <xdr:to>
      <xdr:col>4</xdr:col>
      <xdr:colOff>482600</xdr:colOff>
      <xdr:row>82</xdr:row>
      <xdr:rowOff>31032</xdr:rowOff>
    </xdr:to>
    <xdr:cxnSp macro="">
      <xdr:nvCxnSpPr>
        <xdr:cNvPr id="202" name="直線コネクタ 201"/>
        <xdr:cNvCxnSpPr/>
      </xdr:nvCxnSpPr>
      <xdr:spPr>
        <a:xfrm>
          <a:off x="2336800" y="14043267"/>
          <a:ext cx="889000" cy="4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8974</xdr:rowOff>
    </xdr:from>
    <xdr:ext cx="762000" cy="259045"/>
    <xdr:sp macro="" textlink="">
      <xdr:nvSpPr>
        <xdr:cNvPr id="204" name="テキスト ボックス 203"/>
        <xdr:cNvSpPr txBox="1"/>
      </xdr:nvSpPr>
      <xdr:spPr>
        <a:xfrm>
          <a:off x="2844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155817</xdr:rowOff>
    </xdr:from>
    <xdr:to>
      <xdr:col>3</xdr:col>
      <xdr:colOff>279400</xdr:colOff>
      <xdr:row>82</xdr:row>
      <xdr:rowOff>22921</xdr:rowOff>
    </xdr:to>
    <xdr:cxnSp macro="">
      <xdr:nvCxnSpPr>
        <xdr:cNvPr id="205" name="直線コネクタ 204"/>
        <xdr:cNvCxnSpPr/>
      </xdr:nvCxnSpPr>
      <xdr:spPr>
        <a:xfrm flipV="1">
          <a:off x="1447800" y="14043267"/>
          <a:ext cx="889000" cy="3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125770</xdr:rowOff>
    </xdr:from>
    <xdr:ext cx="762000" cy="259045"/>
    <xdr:sp macro="" textlink="">
      <xdr:nvSpPr>
        <xdr:cNvPr id="207" name="テキスト ボックス 206"/>
        <xdr:cNvSpPr txBox="1"/>
      </xdr:nvSpPr>
      <xdr:spPr>
        <a:xfrm>
          <a:off x="1955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137272</xdr:rowOff>
    </xdr:from>
    <xdr:ext cx="762000" cy="259045"/>
    <xdr:sp macro="" textlink="">
      <xdr:nvSpPr>
        <xdr:cNvPr id="209" name="テキスト ボックス 208"/>
        <xdr:cNvSpPr txBox="1"/>
      </xdr:nvSpPr>
      <xdr:spPr>
        <a:xfrm>
          <a:off x="1066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51496</xdr:rowOff>
    </xdr:from>
    <xdr:to>
      <xdr:col>7</xdr:col>
      <xdr:colOff>203200</xdr:colOff>
      <xdr:row>82</xdr:row>
      <xdr:rowOff>153096</xdr:rowOff>
    </xdr:to>
    <xdr:sp macro="" textlink="">
      <xdr:nvSpPr>
        <xdr:cNvPr id="215" name="円/楕円 214"/>
        <xdr:cNvSpPr/>
      </xdr:nvSpPr>
      <xdr:spPr>
        <a:xfrm>
          <a:off x="4902200" y="1411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23573</xdr:rowOff>
    </xdr:from>
    <xdr:ext cx="762000" cy="259045"/>
    <xdr:sp macro="" textlink="">
      <xdr:nvSpPr>
        <xdr:cNvPr id="216" name="人件費・物件費等の状況該当値テキスト"/>
        <xdr:cNvSpPr txBox="1"/>
      </xdr:nvSpPr>
      <xdr:spPr>
        <a:xfrm>
          <a:off x="5041900" y="140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116,894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30542</xdr:rowOff>
    </xdr:from>
    <xdr:to>
      <xdr:col>6</xdr:col>
      <xdr:colOff>50800</xdr:colOff>
      <xdr:row>82</xdr:row>
      <xdr:rowOff>132142</xdr:rowOff>
    </xdr:to>
    <xdr:sp macro="" textlink="">
      <xdr:nvSpPr>
        <xdr:cNvPr id="217" name="円/楕円 216"/>
        <xdr:cNvSpPr/>
      </xdr:nvSpPr>
      <xdr:spPr>
        <a:xfrm>
          <a:off x="4064000" y="1408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116919</xdr:rowOff>
    </xdr:from>
    <xdr:ext cx="736600" cy="259045"/>
    <xdr:sp macro="" textlink="">
      <xdr:nvSpPr>
        <xdr:cNvPr id="218" name="テキスト ボックス 217"/>
        <xdr:cNvSpPr txBox="1"/>
      </xdr:nvSpPr>
      <xdr:spPr>
        <a:xfrm>
          <a:off x="3733800" y="14175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115,331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151682</xdr:rowOff>
    </xdr:from>
    <xdr:to>
      <xdr:col>4</xdr:col>
      <xdr:colOff>533400</xdr:colOff>
      <xdr:row>82</xdr:row>
      <xdr:rowOff>81832</xdr:rowOff>
    </xdr:to>
    <xdr:sp macro="" textlink="">
      <xdr:nvSpPr>
        <xdr:cNvPr id="219" name="円/楕円 218"/>
        <xdr:cNvSpPr/>
      </xdr:nvSpPr>
      <xdr:spPr>
        <a:xfrm>
          <a:off x="3175000" y="1403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66609</xdr:rowOff>
    </xdr:from>
    <xdr:ext cx="762000" cy="259045"/>
    <xdr:sp macro="" textlink="">
      <xdr:nvSpPr>
        <xdr:cNvPr id="220" name="テキスト ボックス 219"/>
        <xdr:cNvSpPr txBox="1"/>
      </xdr:nvSpPr>
      <xdr:spPr>
        <a:xfrm>
          <a:off x="2844800" y="1412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111,578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105017</xdr:rowOff>
    </xdr:from>
    <xdr:to>
      <xdr:col>3</xdr:col>
      <xdr:colOff>330200</xdr:colOff>
      <xdr:row>82</xdr:row>
      <xdr:rowOff>35167</xdr:rowOff>
    </xdr:to>
    <xdr:sp macro="" textlink="">
      <xdr:nvSpPr>
        <xdr:cNvPr id="221" name="円/楕円 220"/>
        <xdr:cNvSpPr/>
      </xdr:nvSpPr>
      <xdr:spPr>
        <a:xfrm>
          <a:off x="2286000" y="1399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19944</xdr:rowOff>
    </xdr:from>
    <xdr:ext cx="762000" cy="259045"/>
    <xdr:sp macro="" textlink="">
      <xdr:nvSpPr>
        <xdr:cNvPr id="222" name="テキスト ボックス 221"/>
        <xdr:cNvSpPr txBox="1"/>
      </xdr:nvSpPr>
      <xdr:spPr>
        <a:xfrm>
          <a:off x="1955800" y="1407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108,097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143571</xdr:rowOff>
    </xdr:from>
    <xdr:to>
      <xdr:col>2</xdr:col>
      <xdr:colOff>127000</xdr:colOff>
      <xdr:row>82</xdr:row>
      <xdr:rowOff>73721</xdr:rowOff>
    </xdr:to>
    <xdr:sp macro="" textlink="">
      <xdr:nvSpPr>
        <xdr:cNvPr id="223" name="円/楕円 222"/>
        <xdr:cNvSpPr/>
      </xdr:nvSpPr>
      <xdr:spPr>
        <a:xfrm>
          <a:off x="1397000" y="1403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58498</xdr:rowOff>
    </xdr:from>
    <xdr:ext cx="762000" cy="259045"/>
    <xdr:sp macro="" textlink="">
      <xdr:nvSpPr>
        <xdr:cNvPr id="224" name="テキスト ボックス 223"/>
        <xdr:cNvSpPr txBox="1"/>
      </xdr:nvSpPr>
      <xdr:spPr>
        <a:xfrm>
          <a:off x="1066800" y="1411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ラスパイレス指数は</a:t>
          </a:r>
          <a:r>
            <a:rPr lang="en-US" altLang="ja-JP" sz="1400">
              <a:solidFill>
                <a:schemeClr val="dk1"/>
              </a:solidFill>
              <a:effectLst/>
              <a:latin typeface="+mn-lt"/>
              <a:ea typeface="+mn-ea"/>
              <a:cs typeface="+mn-cs"/>
            </a:rPr>
            <a:t>101.1</a:t>
          </a:r>
          <a:r>
            <a:rPr lang="ja-JP" altLang="ja-JP" sz="1400">
              <a:solidFill>
                <a:schemeClr val="dk1"/>
              </a:solidFill>
              <a:effectLst/>
              <a:latin typeface="+mn-lt"/>
              <a:ea typeface="+mn-ea"/>
              <a:cs typeface="+mn-cs"/>
            </a:rPr>
            <a:t>となっており、前年から</a:t>
          </a:r>
          <a:r>
            <a:rPr lang="en-US" altLang="ja-JP" sz="1400">
              <a:solidFill>
                <a:schemeClr val="dk1"/>
              </a:solidFill>
              <a:effectLst/>
              <a:latin typeface="+mn-lt"/>
              <a:ea typeface="+mn-ea"/>
              <a:cs typeface="+mn-cs"/>
            </a:rPr>
            <a:t>0.3</a:t>
          </a:r>
          <a:r>
            <a:rPr lang="ja-JP" altLang="ja-JP" sz="1400">
              <a:solidFill>
                <a:schemeClr val="dk1"/>
              </a:solidFill>
              <a:effectLst/>
              <a:latin typeface="+mn-lt"/>
              <a:ea typeface="+mn-ea"/>
              <a:cs typeface="+mn-cs"/>
            </a:rPr>
            <a:t>ポイントのプラスとなった。 </a:t>
          </a: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職員構成の変動による増（＋</a:t>
          </a:r>
          <a:r>
            <a:rPr lang="en-US" altLang="ja-JP" sz="1400">
              <a:solidFill>
                <a:schemeClr val="dk1"/>
              </a:solidFill>
              <a:effectLst/>
              <a:latin typeface="+mn-lt"/>
              <a:ea typeface="+mn-ea"/>
              <a:cs typeface="+mn-cs"/>
            </a:rPr>
            <a:t>0.2</a:t>
          </a:r>
          <a:r>
            <a:rPr lang="ja-JP" altLang="ja-JP" sz="1400">
              <a:solidFill>
                <a:schemeClr val="dk1"/>
              </a:solidFill>
              <a:effectLst/>
              <a:latin typeface="+mn-lt"/>
              <a:ea typeface="+mn-ea"/>
              <a:cs typeface="+mn-cs"/>
            </a:rPr>
            <a:t>ポイント）の他、給与制度の総合的見直しの実施時期の遅れに伴う給料引上げ改定の影響及び総合的見直しに伴う給料表の引下げ率の相違による増（＋</a:t>
          </a:r>
          <a:r>
            <a:rPr lang="en-US" altLang="ja-JP" sz="1400">
              <a:solidFill>
                <a:schemeClr val="dk1"/>
              </a:solidFill>
              <a:effectLst/>
              <a:latin typeface="+mn-lt"/>
              <a:ea typeface="+mn-ea"/>
              <a:cs typeface="+mn-cs"/>
            </a:rPr>
            <a:t>0.1</a:t>
          </a:r>
          <a:r>
            <a:rPr lang="ja-JP" altLang="ja-JP" sz="1400">
              <a:solidFill>
                <a:schemeClr val="dk1"/>
              </a:solidFill>
              <a:effectLst/>
              <a:latin typeface="+mn-lt"/>
              <a:ea typeface="+mn-ea"/>
              <a:cs typeface="+mn-cs"/>
            </a:rPr>
            <a:t>ポイント）がプラスとなった要因である</a:t>
          </a:r>
          <a:r>
            <a:rPr lang="ja-JP" altLang="ja-JP" sz="1100">
              <a:solidFill>
                <a:schemeClr val="dk1"/>
              </a:solidFill>
              <a:effectLst/>
              <a:latin typeface="+mn-lt"/>
              <a:ea typeface="+mn-ea"/>
              <a:cs typeface="+mn-cs"/>
            </a:rPr>
            <a:t>。</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0" name="直線コネクタ 239"/>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1" name="テキスト ボックス 240"/>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4" name="直線コネクタ 243"/>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5" name="テキスト ボックス 244"/>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8" name="直線コネクタ 247"/>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9" name="テキスト ボックス 248"/>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0" name="直線コネクタ 24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1" name="テキスト ボックス 25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2" name="直線コネクタ 251"/>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3" name="テキスト ボックス 252"/>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86</xdr:row>
      <xdr:rowOff>31221</xdr:rowOff>
    </xdr:to>
    <xdr:cxnSp macro="">
      <xdr:nvCxnSpPr>
        <xdr:cNvPr id="257" name="直線コネクタ 256"/>
        <xdr:cNvCxnSpPr/>
      </xdr:nvCxnSpPr>
      <xdr:spPr>
        <a:xfrm flipV="1">
          <a:off x="17018000" y="13850938"/>
          <a:ext cx="0" cy="924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3298</xdr:rowOff>
    </xdr:from>
    <xdr:ext cx="762000" cy="259045"/>
    <xdr:sp macro="" textlink="">
      <xdr:nvSpPr>
        <xdr:cNvPr id="258" name="給与水準   （国との比較）最小値テキスト"/>
        <xdr:cNvSpPr txBox="1"/>
      </xdr:nvSpPr>
      <xdr:spPr>
        <a:xfrm>
          <a:off x="17106900" y="1474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86</xdr:row>
      <xdr:rowOff>31221</xdr:rowOff>
    </xdr:from>
    <xdr:to>
      <xdr:col>24</xdr:col>
      <xdr:colOff>647700</xdr:colOff>
      <xdr:row>86</xdr:row>
      <xdr:rowOff>31221</xdr:rowOff>
    </xdr:to>
    <xdr:cxnSp macro="">
      <xdr:nvCxnSpPr>
        <xdr:cNvPr id="259" name="直線コネクタ 258"/>
        <xdr:cNvCxnSpPr/>
      </xdr:nvCxnSpPr>
      <xdr:spPr>
        <a:xfrm>
          <a:off x="16929100" y="14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60"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61" name="直線コネクタ 260"/>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112713</xdr:rowOff>
    </xdr:to>
    <xdr:cxnSp macro="">
      <xdr:nvCxnSpPr>
        <xdr:cNvPr id="262" name="直線コネクタ 261"/>
        <xdr:cNvCxnSpPr/>
      </xdr:nvCxnSpPr>
      <xdr:spPr>
        <a:xfrm>
          <a:off x="16179800" y="1448435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159402</xdr:rowOff>
    </xdr:from>
    <xdr:ext cx="762000" cy="259045"/>
    <xdr:sp macro="" textlink="">
      <xdr:nvSpPr>
        <xdr:cNvPr id="263" name="給与水準   （国との比較）平均値テキスト"/>
        <xdr:cNvSpPr txBox="1"/>
      </xdr:nvSpPr>
      <xdr:spPr>
        <a:xfrm>
          <a:off x="17106900" y="1421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142875</xdr:rowOff>
    </xdr:from>
    <xdr:to>
      <xdr:col>24</xdr:col>
      <xdr:colOff>609600</xdr:colOff>
      <xdr:row>84</xdr:row>
      <xdr:rowOff>73025</xdr:rowOff>
    </xdr:to>
    <xdr:sp macro="" textlink="">
      <xdr:nvSpPr>
        <xdr:cNvPr id="264" name="フローチャート : 判断 263"/>
        <xdr:cNvSpPr/>
      </xdr:nvSpPr>
      <xdr:spPr>
        <a:xfrm>
          <a:off x="169672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84</xdr:row>
      <xdr:rowOff>82550</xdr:rowOff>
    </xdr:to>
    <xdr:cxnSp macro="">
      <xdr:nvCxnSpPr>
        <xdr:cNvPr id="265" name="直線コネクタ 264"/>
        <xdr:cNvCxnSpPr/>
      </xdr:nvCxnSpPr>
      <xdr:spPr>
        <a:xfrm>
          <a:off x="15290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1588</xdr:rowOff>
    </xdr:from>
    <xdr:to>
      <xdr:col>23</xdr:col>
      <xdr:colOff>457200</xdr:colOff>
      <xdr:row>84</xdr:row>
      <xdr:rowOff>103188</xdr:rowOff>
    </xdr:to>
    <xdr:sp macro="" textlink="">
      <xdr:nvSpPr>
        <xdr:cNvPr id="266" name="フローチャート : 判断 265"/>
        <xdr:cNvSpPr/>
      </xdr:nvSpPr>
      <xdr:spPr>
        <a:xfrm>
          <a:off x="16129000" y="1440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113365</xdr:rowOff>
    </xdr:from>
    <xdr:ext cx="736600" cy="259045"/>
    <xdr:sp macro="" textlink="">
      <xdr:nvSpPr>
        <xdr:cNvPr id="267" name="テキスト ボックス 266"/>
        <xdr:cNvSpPr txBox="1"/>
      </xdr:nvSpPr>
      <xdr:spPr>
        <a:xfrm>
          <a:off x="15798800" y="1417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73554</xdr:rowOff>
    </xdr:from>
    <xdr:to>
      <xdr:col>22</xdr:col>
      <xdr:colOff>203200</xdr:colOff>
      <xdr:row>84</xdr:row>
      <xdr:rowOff>82550</xdr:rowOff>
    </xdr:to>
    <xdr:cxnSp macro="">
      <xdr:nvCxnSpPr>
        <xdr:cNvPr id="268" name="直線コネクタ 267"/>
        <xdr:cNvCxnSpPr/>
      </xdr:nvCxnSpPr>
      <xdr:spPr>
        <a:xfrm>
          <a:off x="14401800" y="14132454"/>
          <a:ext cx="889000" cy="35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122766</xdr:rowOff>
    </xdr:from>
    <xdr:to>
      <xdr:col>22</xdr:col>
      <xdr:colOff>254000</xdr:colOff>
      <xdr:row>84</xdr:row>
      <xdr:rowOff>52916</xdr:rowOff>
    </xdr:to>
    <xdr:sp macro="" textlink="">
      <xdr:nvSpPr>
        <xdr:cNvPr id="269" name="フローチャート : 判断 268"/>
        <xdr:cNvSpPr/>
      </xdr:nvSpPr>
      <xdr:spPr>
        <a:xfrm>
          <a:off x="15240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63093</xdr:rowOff>
    </xdr:from>
    <xdr:ext cx="762000" cy="259045"/>
    <xdr:sp macro="" textlink="">
      <xdr:nvSpPr>
        <xdr:cNvPr id="270" name="テキスト ボックス 269"/>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73554</xdr:rowOff>
    </xdr:from>
    <xdr:to>
      <xdr:col>21</xdr:col>
      <xdr:colOff>0</xdr:colOff>
      <xdr:row>89</xdr:row>
      <xdr:rowOff>79904</xdr:rowOff>
    </xdr:to>
    <xdr:cxnSp macro="">
      <xdr:nvCxnSpPr>
        <xdr:cNvPr id="271" name="直線コネクタ 270"/>
        <xdr:cNvCxnSpPr/>
      </xdr:nvCxnSpPr>
      <xdr:spPr>
        <a:xfrm flipV="1">
          <a:off x="13512800" y="14132454"/>
          <a:ext cx="889000" cy="120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112713</xdr:rowOff>
    </xdr:from>
    <xdr:to>
      <xdr:col>21</xdr:col>
      <xdr:colOff>50800</xdr:colOff>
      <xdr:row>84</xdr:row>
      <xdr:rowOff>42863</xdr:rowOff>
    </xdr:to>
    <xdr:sp macro="" textlink="">
      <xdr:nvSpPr>
        <xdr:cNvPr id="272" name="フローチャート : 判断 271"/>
        <xdr:cNvSpPr/>
      </xdr:nvSpPr>
      <xdr:spPr>
        <a:xfrm>
          <a:off x="14351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27640</xdr:rowOff>
    </xdr:from>
    <xdr:ext cx="762000" cy="259045"/>
    <xdr:sp macro="" textlink="">
      <xdr:nvSpPr>
        <xdr:cNvPr id="273" name="テキスト ボックス 272"/>
        <xdr:cNvSpPr txBox="1"/>
      </xdr:nvSpPr>
      <xdr:spPr>
        <a:xfrm>
          <a:off x="14020800" y="1442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74" name="フローチャート : 判断 273"/>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75" name="テキスト ボックス 274"/>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61913</xdr:rowOff>
    </xdr:from>
    <xdr:to>
      <xdr:col>24</xdr:col>
      <xdr:colOff>609600</xdr:colOff>
      <xdr:row>84</xdr:row>
      <xdr:rowOff>163513</xdr:rowOff>
    </xdr:to>
    <xdr:sp macro="" textlink="">
      <xdr:nvSpPr>
        <xdr:cNvPr id="281" name="円/楕円 280"/>
        <xdr:cNvSpPr/>
      </xdr:nvSpPr>
      <xdr:spPr>
        <a:xfrm>
          <a:off x="169672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33990</xdr:rowOff>
    </xdr:from>
    <xdr:ext cx="762000" cy="259045"/>
    <xdr:sp macro="" textlink="">
      <xdr:nvSpPr>
        <xdr:cNvPr id="282" name="給与水準   （国との比較）該当値テキスト"/>
        <xdr:cNvSpPr txBox="1"/>
      </xdr:nvSpPr>
      <xdr:spPr>
        <a:xfrm>
          <a:off x="17106900" y="144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83" name="円/楕円 282"/>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118127</xdr:rowOff>
    </xdr:from>
    <xdr:ext cx="736600" cy="259045"/>
    <xdr:sp macro="" textlink="">
      <xdr:nvSpPr>
        <xdr:cNvPr id="284" name="テキスト ボックス 283"/>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31750</xdr:rowOff>
    </xdr:from>
    <xdr:to>
      <xdr:col>22</xdr:col>
      <xdr:colOff>254000</xdr:colOff>
      <xdr:row>84</xdr:row>
      <xdr:rowOff>133350</xdr:rowOff>
    </xdr:to>
    <xdr:sp macro="" textlink="">
      <xdr:nvSpPr>
        <xdr:cNvPr id="285" name="円/楕円 284"/>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118127</xdr:rowOff>
    </xdr:from>
    <xdr:ext cx="762000" cy="259045"/>
    <xdr:sp macro="" textlink="">
      <xdr:nvSpPr>
        <xdr:cNvPr id="286" name="テキスト ボックス 285"/>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22754</xdr:rowOff>
    </xdr:from>
    <xdr:to>
      <xdr:col>21</xdr:col>
      <xdr:colOff>50800</xdr:colOff>
      <xdr:row>82</xdr:row>
      <xdr:rowOff>124354</xdr:rowOff>
    </xdr:to>
    <xdr:sp macro="" textlink="">
      <xdr:nvSpPr>
        <xdr:cNvPr id="287" name="円/楕円 286"/>
        <xdr:cNvSpPr/>
      </xdr:nvSpPr>
      <xdr:spPr>
        <a:xfrm>
          <a:off x="14351000" y="140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134531</xdr:rowOff>
    </xdr:from>
    <xdr:ext cx="762000" cy="259045"/>
    <xdr:sp macro="" textlink="">
      <xdr:nvSpPr>
        <xdr:cNvPr id="288" name="テキスト ボックス 287"/>
        <xdr:cNvSpPr txBox="1"/>
      </xdr:nvSpPr>
      <xdr:spPr>
        <a:xfrm>
          <a:off x="14020800" y="138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29104</xdr:rowOff>
    </xdr:from>
    <xdr:to>
      <xdr:col>19</xdr:col>
      <xdr:colOff>533400</xdr:colOff>
      <xdr:row>89</xdr:row>
      <xdr:rowOff>130704</xdr:rowOff>
    </xdr:to>
    <xdr:sp macro="" textlink="">
      <xdr:nvSpPr>
        <xdr:cNvPr id="289" name="円/楕円 288"/>
        <xdr:cNvSpPr/>
      </xdr:nvSpPr>
      <xdr:spPr>
        <a:xfrm>
          <a:off x="13462000" y="152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115481</xdr:rowOff>
    </xdr:from>
    <xdr:ext cx="762000" cy="259045"/>
    <xdr:sp macro="" textlink="">
      <xdr:nvSpPr>
        <xdr:cNvPr id="290" name="テキスト ボックス 289"/>
        <xdr:cNvSpPr txBox="1"/>
      </xdr:nvSpPr>
      <xdr:spPr>
        <a:xfrm>
          <a:off x="13131800" y="1537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29</a:t>
          </a:r>
          <a:r>
            <a:rPr kumimoji="1" lang="ja-JP" altLang="en-US" sz="1300">
              <a:latin typeface="ＭＳ Ｐゴシック"/>
            </a:rPr>
            <a:t>年度までを計画期間とした「第２次横須賀市行政改革プラン」に基づき定員適正化の取り組みを行っており、平成</a:t>
          </a:r>
          <a:r>
            <a:rPr kumimoji="1" lang="en-US" altLang="ja-JP" sz="1300">
              <a:latin typeface="ＭＳ Ｐゴシック"/>
            </a:rPr>
            <a:t>28</a:t>
          </a:r>
          <a:r>
            <a:rPr kumimoji="1" lang="ja-JP" altLang="en-US" sz="1300">
              <a:latin typeface="ＭＳ Ｐゴシック"/>
            </a:rPr>
            <a:t>年度も事務の統廃合・縮小や退職者不補充等により職員数の削減を行ったが、人口が減少（</a:t>
          </a:r>
          <a:r>
            <a:rPr kumimoji="1" lang="en-US" altLang="ja-JP" sz="1300">
              <a:latin typeface="ＭＳ Ｐゴシック"/>
            </a:rPr>
            <a:t>414,664</a:t>
          </a:r>
          <a:r>
            <a:rPr kumimoji="1" lang="ja-JP" altLang="en-US" sz="1300">
              <a:latin typeface="ＭＳ Ｐゴシック"/>
            </a:rPr>
            <a:t>人→</a:t>
          </a:r>
          <a:r>
            <a:rPr kumimoji="1" lang="en-US" altLang="ja-JP" sz="1300">
              <a:latin typeface="ＭＳ Ｐゴシック"/>
            </a:rPr>
            <a:t>412,026</a:t>
          </a:r>
          <a:r>
            <a:rPr kumimoji="1" lang="ja-JP" altLang="en-US" sz="1300">
              <a:latin typeface="ＭＳ Ｐゴシック"/>
            </a:rPr>
            <a:t>人）したこともあり、前年の</a:t>
          </a:r>
          <a:r>
            <a:rPr kumimoji="1" lang="en-US" altLang="ja-JP" sz="1300">
              <a:latin typeface="ＭＳ Ｐゴシック"/>
            </a:rPr>
            <a:t>6.70</a:t>
          </a:r>
          <a:r>
            <a:rPr kumimoji="1" lang="ja-JP" altLang="en-US" sz="1300">
              <a:latin typeface="ＭＳ Ｐゴシック"/>
            </a:rPr>
            <a:t>人から</a:t>
          </a:r>
          <a:r>
            <a:rPr kumimoji="1" lang="en-US" altLang="ja-JP" sz="1300">
              <a:latin typeface="ＭＳ Ｐゴシック"/>
            </a:rPr>
            <a:t>0.26</a:t>
          </a:r>
          <a:r>
            <a:rPr kumimoji="1" lang="ja-JP" altLang="en-US" sz="1300">
              <a:latin typeface="ＭＳ Ｐゴシック"/>
            </a:rPr>
            <a:t>人のプラスとなった。</a:t>
          </a:r>
        </a:p>
        <a:p>
          <a:r>
            <a:rPr kumimoji="1" lang="ja-JP" altLang="en-US" sz="1300">
              <a:latin typeface="ＭＳ Ｐゴシック"/>
            </a:rPr>
            <a:t> </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20" name="直線コネクタ 319"/>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21"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2" name="直線コネクタ 321"/>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3"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4" name="直線コネクタ 323"/>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44450</xdr:rowOff>
    </xdr:from>
    <xdr:to>
      <xdr:col>24</xdr:col>
      <xdr:colOff>558800</xdr:colOff>
      <xdr:row>62</xdr:row>
      <xdr:rowOff>149013</xdr:rowOff>
    </xdr:to>
    <xdr:cxnSp macro="">
      <xdr:nvCxnSpPr>
        <xdr:cNvPr id="325" name="直線コネクタ 324"/>
        <xdr:cNvCxnSpPr/>
      </xdr:nvCxnSpPr>
      <xdr:spPr>
        <a:xfrm>
          <a:off x="16179800" y="1067435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147972</xdr:rowOff>
    </xdr:from>
    <xdr:ext cx="762000" cy="259045"/>
    <xdr:sp macro="" textlink="">
      <xdr:nvSpPr>
        <xdr:cNvPr id="326"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7" name="フローチャート : 判断 326"/>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12277</xdr:rowOff>
    </xdr:from>
    <xdr:to>
      <xdr:col>23</xdr:col>
      <xdr:colOff>406400</xdr:colOff>
      <xdr:row>62</xdr:row>
      <xdr:rowOff>44450</xdr:rowOff>
    </xdr:to>
    <xdr:cxnSp macro="">
      <xdr:nvCxnSpPr>
        <xdr:cNvPr id="328" name="直線コネクタ 327"/>
        <xdr:cNvCxnSpPr/>
      </xdr:nvCxnSpPr>
      <xdr:spPr>
        <a:xfrm>
          <a:off x="15290800" y="106421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9" name="フローチャート : 判断 328"/>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30" name="テキスト ボックス 329"/>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167640</xdr:rowOff>
    </xdr:from>
    <xdr:to>
      <xdr:col>22</xdr:col>
      <xdr:colOff>203200</xdr:colOff>
      <xdr:row>62</xdr:row>
      <xdr:rowOff>12277</xdr:rowOff>
    </xdr:to>
    <xdr:cxnSp macro="">
      <xdr:nvCxnSpPr>
        <xdr:cNvPr id="331" name="直線コネクタ 330"/>
        <xdr:cNvCxnSpPr/>
      </xdr:nvCxnSpPr>
      <xdr:spPr>
        <a:xfrm>
          <a:off x="14401800" y="106260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2" name="フローチャート : 判断 331"/>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59707</xdr:rowOff>
    </xdr:from>
    <xdr:ext cx="762000" cy="259045"/>
    <xdr:sp macro="" textlink="">
      <xdr:nvSpPr>
        <xdr:cNvPr id="333" name="テキスト ボックス 332"/>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139488</xdr:rowOff>
    </xdr:from>
    <xdr:to>
      <xdr:col>21</xdr:col>
      <xdr:colOff>0</xdr:colOff>
      <xdr:row>61</xdr:row>
      <xdr:rowOff>167640</xdr:rowOff>
    </xdr:to>
    <xdr:cxnSp macro="">
      <xdr:nvCxnSpPr>
        <xdr:cNvPr id="334" name="直線コネクタ 333"/>
        <xdr:cNvCxnSpPr/>
      </xdr:nvCxnSpPr>
      <xdr:spPr>
        <a:xfrm>
          <a:off x="13512800" y="1059793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5" name="フローチャート : 判断 334"/>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6" name="テキスト ボックス 335"/>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7" name="フローチャート : 判断 336"/>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63729</xdr:rowOff>
    </xdr:from>
    <xdr:ext cx="762000" cy="259045"/>
    <xdr:sp macro="" textlink="">
      <xdr:nvSpPr>
        <xdr:cNvPr id="338" name="テキスト ボックス 337"/>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98213</xdr:rowOff>
    </xdr:from>
    <xdr:to>
      <xdr:col>24</xdr:col>
      <xdr:colOff>609600</xdr:colOff>
      <xdr:row>63</xdr:row>
      <xdr:rowOff>28363</xdr:rowOff>
    </xdr:to>
    <xdr:sp macro="" textlink="">
      <xdr:nvSpPr>
        <xdr:cNvPr id="344" name="円/楕円 343"/>
        <xdr:cNvSpPr/>
      </xdr:nvSpPr>
      <xdr:spPr>
        <a:xfrm>
          <a:off x="16967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70290</xdr:rowOff>
    </xdr:from>
    <xdr:ext cx="762000" cy="259045"/>
    <xdr:sp macro="" textlink="">
      <xdr:nvSpPr>
        <xdr:cNvPr id="345" name="定員管理の状況該当値テキスト"/>
        <xdr:cNvSpPr txBox="1"/>
      </xdr:nvSpPr>
      <xdr:spPr>
        <a:xfrm>
          <a:off x="17106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165100</xdr:rowOff>
    </xdr:from>
    <xdr:to>
      <xdr:col>23</xdr:col>
      <xdr:colOff>457200</xdr:colOff>
      <xdr:row>62</xdr:row>
      <xdr:rowOff>95250</xdr:rowOff>
    </xdr:to>
    <xdr:sp macro="" textlink="">
      <xdr:nvSpPr>
        <xdr:cNvPr id="346" name="円/楕円 345"/>
        <xdr:cNvSpPr/>
      </xdr:nvSpPr>
      <xdr:spPr>
        <a:xfrm>
          <a:off x="16129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47" name="テキスト ボックス 346"/>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132927</xdr:rowOff>
    </xdr:from>
    <xdr:to>
      <xdr:col>22</xdr:col>
      <xdr:colOff>254000</xdr:colOff>
      <xdr:row>62</xdr:row>
      <xdr:rowOff>63077</xdr:rowOff>
    </xdr:to>
    <xdr:sp macro="" textlink="">
      <xdr:nvSpPr>
        <xdr:cNvPr id="348" name="円/楕円 347"/>
        <xdr:cNvSpPr/>
      </xdr:nvSpPr>
      <xdr:spPr>
        <a:xfrm>
          <a:off x="15240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49" name="テキスト ボックス 348"/>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116840</xdr:rowOff>
    </xdr:from>
    <xdr:to>
      <xdr:col>21</xdr:col>
      <xdr:colOff>50800</xdr:colOff>
      <xdr:row>62</xdr:row>
      <xdr:rowOff>46990</xdr:rowOff>
    </xdr:to>
    <xdr:sp macro="" textlink="">
      <xdr:nvSpPr>
        <xdr:cNvPr id="350" name="円/楕円 349"/>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31767</xdr:rowOff>
    </xdr:from>
    <xdr:ext cx="762000" cy="259045"/>
    <xdr:sp macro="" textlink="">
      <xdr:nvSpPr>
        <xdr:cNvPr id="351" name="テキスト ボックス 350"/>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88688</xdr:rowOff>
    </xdr:from>
    <xdr:to>
      <xdr:col>19</xdr:col>
      <xdr:colOff>533400</xdr:colOff>
      <xdr:row>62</xdr:row>
      <xdr:rowOff>18838</xdr:rowOff>
    </xdr:to>
    <xdr:sp macro="" textlink="">
      <xdr:nvSpPr>
        <xdr:cNvPr id="352" name="円/楕円 351"/>
        <xdr:cNvSpPr/>
      </xdr:nvSpPr>
      <xdr:spPr>
        <a:xfrm>
          <a:off x="13462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3615</xdr:rowOff>
    </xdr:from>
    <xdr:ext cx="762000" cy="259045"/>
    <xdr:sp macro="" textlink="">
      <xdr:nvSpPr>
        <xdr:cNvPr id="353" name="テキスト ボックス 352"/>
        <xdr:cNvSpPr txBox="1"/>
      </xdr:nvSpPr>
      <xdr:spPr>
        <a:xfrm>
          <a:off x="13131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下水道事業等企業会計の元利償還金に充てられていた繰出金が減（</a:t>
          </a:r>
          <a:r>
            <a:rPr kumimoji="1" lang="en-US" altLang="ja-JP" sz="1300">
              <a:latin typeface="ＭＳ Ｐゴシック"/>
            </a:rPr>
            <a:t>-1.7</a:t>
          </a:r>
          <a:r>
            <a:rPr kumimoji="1" lang="ja-JP" altLang="en-US" sz="1300">
              <a:latin typeface="ＭＳ Ｐゴシック"/>
            </a:rPr>
            <a:t>億円）されたことにより単年度では</a:t>
          </a:r>
          <a:r>
            <a:rPr kumimoji="1" lang="en-US" altLang="ja-JP" sz="1300">
              <a:latin typeface="ＭＳ Ｐゴシック"/>
            </a:rPr>
            <a:t>6.0</a:t>
          </a:r>
          <a:r>
            <a:rPr kumimoji="1" lang="ja-JP" altLang="en-US" sz="1300">
              <a:latin typeface="ＭＳ Ｐゴシック"/>
            </a:rPr>
            <a:t>％となり、３年平均で</a:t>
          </a:r>
          <a:r>
            <a:rPr kumimoji="1" lang="en-US" altLang="ja-JP" sz="1300">
              <a:latin typeface="ＭＳ Ｐゴシック"/>
            </a:rPr>
            <a:t>6.4</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後年度において将来負担比率の増が見込まれるため、実質公債費率が悪化しないよう財政の健全運営に努めていく。</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70" name="直線コネクタ 36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1" name="テキスト ボックス 37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2" name="直線コネクタ 37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3" name="テキスト ボックス 37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5" name="テキスト ボックス 37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6" name="直線コネクタ 37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7" name="テキスト ボックス 37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80" name="直線コネクタ 379"/>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8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2" name="直線コネクタ 38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3"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4" name="直線コネクタ 383"/>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20828</xdr:rowOff>
    </xdr:from>
    <xdr:to>
      <xdr:col>24</xdr:col>
      <xdr:colOff>558800</xdr:colOff>
      <xdr:row>40</xdr:row>
      <xdr:rowOff>30480</xdr:rowOff>
    </xdr:to>
    <xdr:cxnSp macro="">
      <xdr:nvCxnSpPr>
        <xdr:cNvPr id="385" name="直線コネクタ 384"/>
        <xdr:cNvCxnSpPr/>
      </xdr:nvCxnSpPr>
      <xdr:spPr>
        <a:xfrm flipV="1">
          <a:off x="16179800" y="68788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158005</xdr:rowOff>
    </xdr:from>
    <xdr:ext cx="762000" cy="259045"/>
    <xdr:sp macro="" textlink="">
      <xdr:nvSpPr>
        <xdr:cNvPr id="386"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7" name="フローチャート : 判断 386"/>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20828</xdr:rowOff>
    </xdr:from>
    <xdr:to>
      <xdr:col>23</xdr:col>
      <xdr:colOff>406400</xdr:colOff>
      <xdr:row>40</xdr:row>
      <xdr:rowOff>30480</xdr:rowOff>
    </xdr:to>
    <xdr:cxnSp macro="">
      <xdr:nvCxnSpPr>
        <xdr:cNvPr id="388" name="直線コネクタ 387"/>
        <xdr:cNvCxnSpPr/>
      </xdr:nvCxnSpPr>
      <xdr:spPr>
        <a:xfrm>
          <a:off x="15290800" y="68788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9" name="フローチャート : 判断 388"/>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90" name="テキスト ボックス 389"/>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20828</xdr:rowOff>
    </xdr:from>
    <xdr:to>
      <xdr:col>22</xdr:col>
      <xdr:colOff>203200</xdr:colOff>
      <xdr:row>40</xdr:row>
      <xdr:rowOff>30480</xdr:rowOff>
    </xdr:to>
    <xdr:cxnSp macro="">
      <xdr:nvCxnSpPr>
        <xdr:cNvPr id="391" name="直線コネクタ 390"/>
        <xdr:cNvCxnSpPr/>
      </xdr:nvCxnSpPr>
      <xdr:spPr>
        <a:xfrm flipV="1">
          <a:off x="14401800" y="68788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2" name="フローチャート : 判断 391"/>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393" name="テキスト ボックス 392"/>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20828</xdr:rowOff>
    </xdr:from>
    <xdr:to>
      <xdr:col>21</xdr:col>
      <xdr:colOff>0</xdr:colOff>
      <xdr:row>40</xdr:row>
      <xdr:rowOff>30480</xdr:rowOff>
    </xdr:to>
    <xdr:cxnSp macro="">
      <xdr:nvCxnSpPr>
        <xdr:cNvPr id="394" name="直線コネクタ 393"/>
        <xdr:cNvCxnSpPr/>
      </xdr:nvCxnSpPr>
      <xdr:spPr>
        <a:xfrm>
          <a:off x="13512800" y="68788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5" name="フローチャート : 判断 394"/>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49039</xdr:rowOff>
    </xdr:from>
    <xdr:ext cx="762000" cy="259045"/>
    <xdr:sp macro="" textlink="">
      <xdr:nvSpPr>
        <xdr:cNvPr id="396" name="テキスト ボックス 395"/>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7" name="フローチャート :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97299</xdr:rowOff>
    </xdr:from>
    <xdr:ext cx="762000" cy="259045"/>
    <xdr:sp macro="" textlink="">
      <xdr:nvSpPr>
        <xdr:cNvPr id="398" name="テキスト ボックス 397"/>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404" name="円/楕円 403"/>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113555</xdr:rowOff>
    </xdr:from>
    <xdr:ext cx="762000" cy="259045"/>
    <xdr:sp macro="" textlink="">
      <xdr:nvSpPr>
        <xdr:cNvPr id="405" name="公債費負担の状況該当値テキスト"/>
        <xdr:cNvSpPr txBox="1"/>
      </xdr:nvSpPr>
      <xdr:spPr>
        <a:xfrm>
          <a:off x="17106900" y="680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406" name="円/楕円 405"/>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407" name="テキスト ボックス 406"/>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141478</xdr:rowOff>
    </xdr:from>
    <xdr:to>
      <xdr:col>22</xdr:col>
      <xdr:colOff>254000</xdr:colOff>
      <xdr:row>40</xdr:row>
      <xdr:rowOff>71628</xdr:rowOff>
    </xdr:to>
    <xdr:sp macro="" textlink="">
      <xdr:nvSpPr>
        <xdr:cNvPr id="408" name="円/楕円 407"/>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81805</xdr:rowOff>
    </xdr:from>
    <xdr:ext cx="762000" cy="259045"/>
    <xdr:sp macro="" textlink="">
      <xdr:nvSpPr>
        <xdr:cNvPr id="409" name="テキスト ボックス 408"/>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151130</xdr:rowOff>
    </xdr:from>
    <xdr:to>
      <xdr:col>21</xdr:col>
      <xdr:colOff>50800</xdr:colOff>
      <xdr:row>40</xdr:row>
      <xdr:rowOff>81280</xdr:rowOff>
    </xdr:to>
    <xdr:sp macro="" textlink="">
      <xdr:nvSpPr>
        <xdr:cNvPr id="410" name="円/楕円 409"/>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91457</xdr:rowOff>
    </xdr:from>
    <xdr:ext cx="762000" cy="259045"/>
    <xdr:sp macro="" textlink="">
      <xdr:nvSpPr>
        <xdr:cNvPr id="411" name="テキスト ボックス 410"/>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141478</xdr:rowOff>
    </xdr:from>
    <xdr:to>
      <xdr:col>19</xdr:col>
      <xdr:colOff>533400</xdr:colOff>
      <xdr:row>40</xdr:row>
      <xdr:rowOff>71628</xdr:rowOff>
    </xdr:to>
    <xdr:sp macro="" textlink="">
      <xdr:nvSpPr>
        <xdr:cNvPr id="412" name="円/楕円 411"/>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81805</xdr:rowOff>
    </xdr:from>
    <xdr:ext cx="762000" cy="259045"/>
    <xdr:sp macro="" textlink="">
      <xdr:nvSpPr>
        <xdr:cNvPr id="413" name="テキスト ボックス 412"/>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市債残高の減少、（</a:t>
          </a:r>
          <a:r>
            <a:rPr kumimoji="1" lang="en-US" altLang="ja-JP" sz="1300">
              <a:latin typeface="ＭＳ Ｐゴシック"/>
            </a:rPr>
            <a:t>-14</a:t>
          </a:r>
          <a:r>
            <a:rPr kumimoji="1" lang="ja-JP" altLang="en-US" sz="1300">
              <a:latin typeface="ＭＳ Ｐゴシック"/>
            </a:rPr>
            <a:t>億円）や、債務負担行為額の減少（</a:t>
          </a:r>
          <a:r>
            <a:rPr kumimoji="1" lang="en-US" altLang="ja-JP" sz="1300">
              <a:latin typeface="ＭＳ Ｐゴシック"/>
            </a:rPr>
            <a:t>-10</a:t>
          </a:r>
          <a:r>
            <a:rPr kumimoji="1" lang="ja-JP" altLang="en-US" sz="1300">
              <a:latin typeface="ＭＳ Ｐゴシック"/>
            </a:rPr>
            <a:t>億円）などにより数値は改善しているが、今後、ごみ処理施設の建設や、公園整備など大規模工事の予定や施設の老朽化も進んでいるため、引き続き、財政の健全運営に努めていく。</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2" name="直線コネクタ 441"/>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3"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4" name="直線コネクタ 443"/>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21590</xdr:rowOff>
    </xdr:from>
    <xdr:to>
      <xdr:col>24</xdr:col>
      <xdr:colOff>558800</xdr:colOff>
      <xdr:row>16</xdr:row>
      <xdr:rowOff>74676</xdr:rowOff>
    </xdr:to>
    <xdr:cxnSp macro="">
      <xdr:nvCxnSpPr>
        <xdr:cNvPr id="447" name="直線コネクタ 446"/>
        <xdr:cNvCxnSpPr/>
      </xdr:nvCxnSpPr>
      <xdr:spPr>
        <a:xfrm flipV="1">
          <a:off x="16179800" y="276479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77529</xdr:rowOff>
    </xdr:from>
    <xdr:ext cx="762000" cy="259045"/>
    <xdr:sp macro="" textlink="">
      <xdr:nvSpPr>
        <xdr:cNvPr id="448" name="将来負担の状況平均値テキスト"/>
        <xdr:cNvSpPr txBox="1"/>
      </xdr:nvSpPr>
      <xdr:spPr>
        <a:xfrm>
          <a:off x="17106900" y="2477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9" name="フローチャート : 判断 448"/>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74676</xdr:rowOff>
    </xdr:from>
    <xdr:to>
      <xdr:col>23</xdr:col>
      <xdr:colOff>406400</xdr:colOff>
      <xdr:row>16</xdr:row>
      <xdr:rowOff>128566</xdr:rowOff>
    </xdr:to>
    <xdr:cxnSp macro="">
      <xdr:nvCxnSpPr>
        <xdr:cNvPr id="450" name="直線コネクタ 449"/>
        <xdr:cNvCxnSpPr/>
      </xdr:nvCxnSpPr>
      <xdr:spPr>
        <a:xfrm flipV="1">
          <a:off x="15290800" y="2817876"/>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51" name="フローチャート : 判断 450"/>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52" name="テキスト ボックス 451"/>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125349</xdr:rowOff>
    </xdr:from>
    <xdr:to>
      <xdr:col>22</xdr:col>
      <xdr:colOff>203200</xdr:colOff>
      <xdr:row>16</xdr:row>
      <xdr:rowOff>128566</xdr:rowOff>
    </xdr:to>
    <xdr:cxnSp macro="">
      <xdr:nvCxnSpPr>
        <xdr:cNvPr id="453" name="直線コネクタ 452"/>
        <xdr:cNvCxnSpPr/>
      </xdr:nvCxnSpPr>
      <xdr:spPr>
        <a:xfrm>
          <a:off x="14401800" y="2868549"/>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4" name="フローチャート : 判断 453"/>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55" name="テキスト ボックス 454"/>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125349</xdr:rowOff>
    </xdr:from>
    <xdr:to>
      <xdr:col>21</xdr:col>
      <xdr:colOff>0</xdr:colOff>
      <xdr:row>16</xdr:row>
      <xdr:rowOff>144653</xdr:rowOff>
    </xdr:to>
    <xdr:cxnSp macro="">
      <xdr:nvCxnSpPr>
        <xdr:cNvPr id="456" name="直線コネクタ 455"/>
        <xdr:cNvCxnSpPr/>
      </xdr:nvCxnSpPr>
      <xdr:spPr>
        <a:xfrm flipV="1">
          <a:off x="13512800" y="286854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7" name="フローチャート : 判断 456"/>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58" name="テキスト ボックス 457"/>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9" name="フローチャート : 判断 458"/>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60" name="テキスト ボックス 459"/>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142240</xdr:rowOff>
    </xdr:from>
    <xdr:to>
      <xdr:col>24</xdr:col>
      <xdr:colOff>609600</xdr:colOff>
      <xdr:row>16</xdr:row>
      <xdr:rowOff>72390</xdr:rowOff>
    </xdr:to>
    <xdr:sp macro="" textlink="">
      <xdr:nvSpPr>
        <xdr:cNvPr id="466" name="円/楕円 465"/>
        <xdr:cNvSpPr/>
      </xdr:nvSpPr>
      <xdr:spPr>
        <a:xfrm>
          <a:off x="169672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114317</xdr:rowOff>
    </xdr:from>
    <xdr:ext cx="762000" cy="259045"/>
    <xdr:sp macro="" textlink="">
      <xdr:nvSpPr>
        <xdr:cNvPr id="467" name="将来負担の状況該当値テキスト"/>
        <xdr:cNvSpPr txBox="1"/>
      </xdr:nvSpPr>
      <xdr:spPr>
        <a:xfrm>
          <a:off x="17106900" y="268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23876</xdr:rowOff>
    </xdr:from>
    <xdr:to>
      <xdr:col>23</xdr:col>
      <xdr:colOff>457200</xdr:colOff>
      <xdr:row>16</xdr:row>
      <xdr:rowOff>125476</xdr:rowOff>
    </xdr:to>
    <xdr:sp macro="" textlink="">
      <xdr:nvSpPr>
        <xdr:cNvPr id="468" name="円/楕円 467"/>
        <xdr:cNvSpPr/>
      </xdr:nvSpPr>
      <xdr:spPr>
        <a:xfrm>
          <a:off x="16129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110253</xdr:rowOff>
    </xdr:from>
    <xdr:ext cx="736600" cy="259045"/>
    <xdr:sp macro="" textlink="">
      <xdr:nvSpPr>
        <xdr:cNvPr id="469" name="テキスト ボックス 468"/>
        <xdr:cNvSpPr txBox="1"/>
      </xdr:nvSpPr>
      <xdr:spPr>
        <a:xfrm>
          <a:off x="15798800" y="2853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77766</xdr:rowOff>
    </xdr:from>
    <xdr:to>
      <xdr:col>22</xdr:col>
      <xdr:colOff>254000</xdr:colOff>
      <xdr:row>17</xdr:row>
      <xdr:rowOff>7916</xdr:rowOff>
    </xdr:to>
    <xdr:sp macro="" textlink="">
      <xdr:nvSpPr>
        <xdr:cNvPr id="470" name="円/楕円 469"/>
        <xdr:cNvSpPr/>
      </xdr:nvSpPr>
      <xdr:spPr>
        <a:xfrm>
          <a:off x="15240000" y="28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164143</xdr:rowOff>
    </xdr:from>
    <xdr:ext cx="762000" cy="259045"/>
    <xdr:sp macro="" textlink="">
      <xdr:nvSpPr>
        <xdr:cNvPr id="471" name="テキスト ボックス 470"/>
        <xdr:cNvSpPr txBox="1"/>
      </xdr:nvSpPr>
      <xdr:spPr>
        <a:xfrm>
          <a:off x="14909800" y="290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74549</xdr:rowOff>
    </xdr:from>
    <xdr:to>
      <xdr:col>21</xdr:col>
      <xdr:colOff>50800</xdr:colOff>
      <xdr:row>17</xdr:row>
      <xdr:rowOff>4699</xdr:rowOff>
    </xdr:to>
    <xdr:sp macro="" textlink="">
      <xdr:nvSpPr>
        <xdr:cNvPr id="472" name="円/楕円 471"/>
        <xdr:cNvSpPr/>
      </xdr:nvSpPr>
      <xdr:spPr>
        <a:xfrm>
          <a:off x="14351000" y="28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160926</xdr:rowOff>
    </xdr:from>
    <xdr:ext cx="762000" cy="259045"/>
    <xdr:sp macro="" textlink="">
      <xdr:nvSpPr>
        <xdr:cNvPr id="473" name="テキスト ボックス 472"/>
        <xdr:cNvSpPr txBox="1"/>
      </xdr:nvSpPr>
      <xdr:spPr>
        <a:xfrm>
          <a:off x="14020800" y="290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93853</xdr:rowOff>
    </xdr:from>
    <xdr:to>
      <xdr:col>19</xdr:col>
      <xdr:colOff>533400</xdr:colOff>
      <xdr:row>17</xdr:row>
      <xdr:rowOff>24003</xdr:rowOff>
    </xdr:to>
    <xdr:sp macro="" textlink="">
      <xdr:nvSpPr>
        <xdr:cNvPr id="474" name="円/楕円 473"/>
        <xdr:cNvSpPr/>
      </xdr:nvSpPr>
      <xdr:spPr>
        <a:xfrm>
          <a:off x="13462000" y="28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8780</xdr:rowOff>
    </xdr:from>
    <xdr:ext cx="762000" cy="259045"/>
    <xdr:sp macro="" textlink="">
      <xdr:nvSpPr>
        <xdr:cNvPr id="475" name="テキスト ボックス 474"/>
        <xdr:cNvSpPr txBox="1"/>
      </xdr:nvSpPr>
      <xdr:spPr>
        <a:xfrm>
          <a:off x="13131800" y="29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神奈川県横須賀市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412,026
406,648
100.83
147,757,674
144,294,749
3,234,195
81,500,774
173,373,364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49.0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職員数の削減を行っており職員給与は減少しているが、、退職金の増加や退職手当債を借入なかったことなどにより、昨年度に比べ</a:t>
          </a:r>
          <a:r>
            <a:rPr kumimoji="1" lang="en-US" altLang="ja-JP" sz="1300">
              <a:latin typeface="ＭＳ Ｐゴシック"/>
            </a:rPr>
            <a:t>6.4</a:t>
          </a:r>
          <a:r>
            <a:rPr kumimoji="1" lang="ja-JP" altLang="en-US" sz="1300">
              <a:latin typeface="ＭＳ Ｐゴシック"/>
            </a:rPr>
            <a:t>億円増加している。　</a:t>
          </a:r>
          <a:endParaRPr kumimoji="1" lang="en-US" altLang="ja-JP" sz="1300">
            <a:latin typeface="ＭＳ Ｐゴシック"/>
          </a:endParaRPr>
        </a:p>
        <a:p>
          <a:r>
            <a:rPr kumimoji="1" lang="ja-JP" altLang="en-US" sz="1300">
              <a:latin typeface="ＭＳ Ｐゴシック"/>
            </a:rPr>
            <a:t>　行政改革の推進や退職者不補充等により職員数の削減などによる人員の削減、人件費の抑制に努めているが、類似団体平均を上回っているため、引き続き歳出削減に努めていく。　</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147574</xdr:rowOff>
    </xdr:from>
    <xdr:to>
      <xdr:col>7</xdr:col>
      <xdr:colOff>15875</xdr:colOff>
      <xdr:row>40</xdr:row>
      <xdr:rowOff>140716</xdr:rowOff>
    </xdr:to>
    <xdr:cxnSp macro="">
      <xdr:nvCxnSpPr>
        <xdr:cNvPr id="64" name="直線コネクタ 63"/>
        <xdr:cNvCxnSpPr/>
      </xdr:nvCxnSpPr>
      <xdr:spPr>
        <a:xfrm>
          <a:off x="3987800" y="683412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147574</xdr:rowOff>
    </xdr:from>
    <xdr:to>
      <xdr:col>5</xdr:col>
      <xdr:colOff>549275</xdr:colOff>
      <xdr:row>39</xdr:row>
      <xdr:rowOff>147574</xdr:rowOff>
    </xdr:to>
    <xdr:cxnSp macro="">
      <xdr:nvCxnSpPr>
        <xdr:cNvPr id="67" name="直線コネクタ 66"/>
        <xdr:cNvCxnSpPr/>
      </xdr:nvCxnSpPr>
      <xdr:spPr>
        <a:xfrm>
          <a:off x="3098800" y="68341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120142</xdr:rowOff>
    </xdr:from>
    <xdr:to>
      <xdr:col>4</xdr:col>
      <xdr:colOff>346075</xdr:colOff>
      <xdr:row>39</xdr:row>
      <xdr:rowOff>147574</xdr:rowOff>
    </xdr:to>
    <xdr:cxnSp macro="">
      <xdr:nvCxnSpPr>
        <xdr:cNvPr id="70" name="直線コネクタ 69"/>
        <xdr:cNvCxnSpPr/>
      </xdr:nvCxnSpPr>
      <xdr:spPr>
        <a:xfrm>
          <a:off x="2209800" y="68066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120142</xdr:rowOff>
    </xdr:from>
    <xdr:to>
      <xdr:col>3</xdr:col>
      <xdr:colOff>142875</xdr:colOff>
      <xdr:row>40</xdr:row>
      <xdr:rowOff>12700</xdr:rowOff>
    </xdr:to>
    <xdr:cxnSp macro="">
      <xdr:nvCxnSpPr>
        <xdr:cNvPr id="73" name="直線コネクタ 72"/>
        <xdr:cNvCxnSpPr/>
      </xdr:nvCxnSpPr>
      <xdr:spPr>
        <a:xfrm flipV="1">
          <a:off x="1320800" y="68066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89916</xdr:rowOff>
    </xdr:from>
    <xdr:to>
      <xdr:col>7</xdr:col>
      <xdr:colOff>66675</xdr:colOff>
      <xdr:row>41</xdr:row>
      <xdr:rowOff>20066</xdr:rowOff>
    </xdr:to>
    <xdr:sp macro="" textlink="">
      <xdr:nvSpPr>
        <xdr:cNvPr id="83" name="円/楕円 82"/>
        <xdr:cNvSpPr/>
      </xdr:nvSpPr>
      <xdr:spPr>
        <a:xfrm>
          <a:off x="47752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61993</xdr:rowOff>
    </xdr:from>
    <xdr:ext cx="762000" cy="259045"/>
    <xdr:sp macro="" textlink="">
      <xdr:nvSpPr>
        <xdr:cNvPr id="84" name="人件費該当値テキスト"/>
        <xdr:cNvSpPr txBox="1"/>
      </xdr:nvSpPr>
      <xdr:spPr>
        <a:xfrm>
          <a:off x="4914900" y="69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96774</xdr:rowOff>
    </xdr:from>
    <xdr:to>
      <xdr:col>5</xdr:col>
      <xdr:colOff>600075</xdr:colOff>
      <xdr:row>40</xdr:row>
      <xdr:rowOff>26924</xdr:rowOff>
    </xdr:to>
    <xdr:sp macro="" textlink="">
      <xdr:nvSpPr>
        <xdr:cNvPr id="85" name="円/楕円 84"/>
        <xdr:cNvSpPr/>
      </xdr:nvSpPr>
      <xdr:spPr>
        <a:xfrm>
          <a:off x="3937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11701</xdr:rowOff>
    </xdr:from>
    <xdr:ext cx="736600" cy="259045"/>
    <xdr:sp macro="" textlink="">
      <xdr:nvSpPr>
        <xdr:cNvPr id="86" name="テキスト ボックス 85"/>
        <xdr:cNvSpPr txBox="1"/>
      </xdr:nvSpPr>
      <xdr:spPr>
        <a:xfrm>
          <a:off x="3606800" y="686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96774</xdr:rowOff>
    </xdr:from>
    <xdr:to>
      <xdr:col>4</xdr:col>
      <xdr:colOff>396875</xdr:colOff>
      <xdr:row>40</xdr:row>
      <xdr:rowOff>26924</xdr:rowOff>
    </xdr:to>
    <xdr:sp macro="" textlink="">
      <xdr:nvSpPr>
        <xdr:cNvPr id="87" name="円/楕円 86"/>
        <xdr:cNvSpPr/>
      </xdr:nvSpPr>
      <xdr:spPr>
        <a:xfrm>
          <a:off x="3048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11701</xdr:rowOff>
    </xdr:from>
    <xdr:ext cx="762000" cy="259045"/>
    <xdr:sp macro="" textlink="">
      <xdr:nvSpPr>
        <xdr:cNvPr id="88" name="テキスト ボックス 87"/>
        <xdr:cNvSpPr txBox="1"/>
      </xdr:nvSpPr>
      <xdr:spPr>
        <a:xfrm>
          <a:off x="2717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69342</xdr:rowOff>
    </xdr:from>
    <xdr:to>
      <xdr:col>3</xdr:col>
      <xdr:colOff>193675</xdr:colOff>
      <xdr:row>39</xdr:row>
      <xdr:rowOff>170942</xdr:rowOff>
    </xdr:to>
    <xdr:sp macro="" textlink="">
      <xdr:nvSpPr>
        <xdr:cNvPr id="89" name="円/楕円 88"/>
        <xdr:cNvSpPr/>
      </xdr:nvSpPr>
      <xdr:spPr>
        <a:xfrm>
          <a:off x="2159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155719</xdr:rowOff>
    </xdr:from>
    <xdr:ext cx="762000" cy="259045"/>
    <xdr:sp macro="" textlink="">
      <xdr:nvSpPr>
        <xdr:cNvPr id="90" name="テキスト ボックス 89"/>
        <xdr:cNvSpPr txBox="1"/>
      </xdr:nvSpPr>
      <xdr:spPr>
        <a:xfrm>
          <a:off x="1828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1" name="円/楕円 90"/>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92" name="テキスト ボックス 91"/>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物件費の支出は減少しているが、分母の減少の方が大きいため、数値が悪化している。</a:t>
          </a:r>
          <a:endParaRPr kumimoji="1" lang="en-US" altLang="ja-JP" sz="1300">
            <a:latin typeface="ＭＳ Ｐゴシック"/>
          </a:endParaRPr>
        </a:p>
        <a:p>
          <a:r>
            <a:rPr kumimoji="1" lang="ja-JP" altLang="en-US" sz="1300">
              <a:latin typeface="ＭＳ Ｐゴシック"/>
            </a:rPr>
            <a:t>　類似団体と比較すると平均より高い状況が続いているため、今後も業務の見直しなどにより縮減に努めていく。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139700</xdr:rowOff>
    </xdr:from>
    <xdr:to>
      <xdr:col>24</xdr:col>
      <xdr:colOff>31750</xdr:colOff>
      <xdr:row>18</xdr:row>
      <xdr:rowOff>165100</xdr:rowOff>
    </xdr:to>
    <xdr:cxnSp macro="">
      <xdr:nvCxnSpPr>
        <xdr:cNvPr id="125" name="直線コネクタ 124"/>
        <xdr:cNvCxnSpPr/>
      </xdr:nvCxnSpPr>
      <xdr:spPr>
        <a:xfrm>
          <a:off x="15671800" y="3225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26"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139700</xdr:rowOff>
    </xdr:from>
    <xdr:to>
      <xdr:col>22</xdr:col>
      <xdr:colOff>565150</xdr:colOff>
      <xdr:row>18</xdr:row>
      <xdr:rowOff>165100</xdr:rowOff>
    </xdr:to>
    <xdr:cxnSp macro="">
      <xdr:nvCxnSpPr>
        <xdr:cNvPr id="128" name="直線コネクタ 127"/>
        <xdr:cNvCxnSpPr/>
      </xdr:nvCxnSpPr>
      <xdr:spPr>
        <a:xfrm flipV="1">
          <a:off x="14782800" y="322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0" name="テキスト ボックス 129"/>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114300</xdr:rowOff>
    </xdr:from>
    <xdr:to>
      <xdr:col>21</xdr:col>
      <xdr:colOff>361950</xdr:colOff>
      <xdr:row>18</xdr:row>
      <xdr:rowOff>165100</xdr:rowOff>
    </xdr:to>
    <xdr:cxnSp macro="">
      <xdr:nvCxnSpPr>
        <xdr:cNvPr id="131" name="直線コネクタ 130"/>
        <xdr:cNvCxnSpPr/>
      </xdr:nvCxnSpPr>
      <xdr:spPr>
        <a:xfrm>
          <a:off x="13893800" y="320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101600</xdr:rowOff>
    </xdr:from>
    <xdr:to>
      <xdr:col>20</xdr:col>
      <xdr:colOff>158750</xdr:colOff>
      <xdr:row>18</xdr:row>
      <xdr:rowOff>114300</xdr:rowOff>
    </xdr:to>
    <xdr:cxnSp macro="">
      <xdr:nvCxnSpPr>
        <xdr:cNvPr id="134" name="直線コネクタ 133"/>
        <xdr:cNvCxnSpPr/>
      </xdr:nvCxnSpPr>
      <xdr:spPr>
        <a:xfrm>
          <a:off x="13004800" y="318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99077</xdr:rowOff>
    </xdr:from>
    <xdr:ext cx="762000" cy="259045"/>
    <xdr:sp macro="" textlink="">
      <xdr:nvSpPr>
        <xdr:cNvPr id="138" name="テキスト ボックス 137"/>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114300</xdr:rowOff>
    </xdr:from>
    <xdr:to>
      <xdr:col>24</xdr:col>
      <xdr:colOff>82550</xdr:colOff>
      <xdr:row>19</xdr:row>
      <xdr:rowOff>44450</xdr:rowOff>
    </xdr:to>
    <xdr:sp macro="" textlink="">
      <xdr:nvSpPr>
        <xdr:cNvPr id="144" name="円/楕円 143"/>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86377</xdr:rowOff>
    </xdr:from>
    <xdr:ext cx="762000" cy="259045"/>
    <xdr:sp macro="" textlink="">
      <xdr:nvSpPr>
        <xdr:cNvPr id="145"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88900</xdr:rowOff>
    </xdr:from>
    <xdr:to>
      <xdr:col>22</xdr:col>
      <xdr:colOff>615950</xdr:colOff>
      <xdr:row>19</xdr:row>
      <xdr:rowOff>19050</xdr:rowOff>
    </xdr:to>
    <xdr:sp macro="" textlink="">
      <xdr:nvSpPr>
        <xdr:cNvPr id="146" name="円/楕円 145"/>
        <xdr:cNvSpPr/>
      </xdr:nvSpPr>
      <xdr:spPr>
        <a:xfrm>
          <a:off x="15621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3827</xdr:rowOff>
    </xdr:from>
    <xdr:ext cx="736600" cy="259045"/>
    <xdr:sp macro="" textlink="">
      <xdr:nvSpPr>
        <xdr:cNvPr id="147" name="テキスト ボックス 146"/>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114300</xdr:rowOff>
    </xdr:from>
    <xdr:to>
      <xdr:col>21</xdr:col>
      <xdr:colOff>412750</xdr:colOff>
      <xdr:row>19</xdr:row>
      <xdr:rowOff>44450</xdr:rowOff>
    </xdr:to>
    <xdr:sp macro="" textlink="">
      <xdr:nvSpPr>
        <xdr:cNvPr id="148" name="円/楕円 147"/>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29227</xdr:rowOff>
    </xdr:from>
    <xdr:ext cx="762000" cy="259045"/>
    <xdr:sp macro="" textlink="">
      <xdr:nvSpPr>
        <xdr:cNvPr id="149" name="テキスト ボックス 148"/>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63500</xdr:rowOff>
    </xdr:from>
    <xdr:to>
      <xdr:col>20</xdr:col>
      <xdr:colOff>209550</xdr:colOff>
      <xdr:row>18</xdr:row>
      <xdr:rowOff>165100</xdr:rowOff>
    </xdr:to>
    <xdr:sp macro="" textlink="">
      <xdr:nvSpPr>
        <xdr:cNvPr id="150" name="円/楕円 149"/>
        <xdr:cNvSpPr/>
      </xdr:nvSpPr>
      <xdr:spPr>
        <a:xfrm>
          <a:off x="13843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149877</xdr:rowOff>
    </xdr:from>
    <xdr:ext cx="762000" cy="259045"/>
    <xdr:sp macro="" textlink="">
      <xdr:nvSpPr>
        <xdr:cNvPr id="151" name="テキスト ボックス 150"/>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50800</xdr:rowOff>
    </xdr:from>
    <xdr:to>
      <xdr:col>19</xdr:col>
      <xdr:colOff>6350</xdr:colOff>
      <xdr:row>18</xdr:row>
      <xdr:rowOff>152400</xdr:rowOff>
    </xdr:to>
    <xdr:sp macro="" textlink="">
      <xdr:nvSpPr>
        <xdr:cNvPr id="152" name="円/楕円 151"/>
        <xdr:cNvSpPr/>
      </xdr:nvSpPr>
      <xdr:spPr>
        <a:xfrm>
          <a:off x="12954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137177</xdr:rowOff>
    </xdr:from>
    <xdr:ext cx="762000" cy="259045"/>
    <xdr:sp macro="" textlink="">
      <xdr:nvSpPr>
        <xdr:cNvPr id="153" name="テキスト ボックス 152"/>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障害福祉のサービスや子ども・子育て支援給付金などによる増により、扶助費は増加（</a:t>
          </a:r>
          <a:r>
            <a:rPr kumimoji="1" lang="en-US" altLang="ja-JP" sz="1300">
              <a:latin typeface="ＭＳ Ｐゴシック"/>
            </a:rPr>
            <a:t>+4.4</a:t>
          </a:r>
          <a:r>
            <a:rPr kumimoji="1" lang="ja-JP" altLang="en-US" sz="1300">
              <a:latin typeface="ＭＳ Ｐゴシック"/>
            </a:rPr>
            <a:t>億円）した。</a:t>
          </a:r>
          <a:endParaRPr kumimoji="1" lang="en-US" altLang="ja-JP" sz="1300">
            <a:latin typeface="ＭＳ Ｐゴシック"/>
          </a:endParaRPr>
        </a:p>
        <a:p>
          <a:r>
            <a:rPr kumimoji="1" lang="ja-JP" altLang="en-US" sz="1300">
              <a:latin typeface="ＭＳ Ｐゴシック"/>
            </a:rPr>
            <a:t>　扶助費の支出は毎年増加しており、今後も増加が予想されるため、業務の見直しなどにより全体の歳出の削減に努めていく。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139700</xdr:rowOff>
    </xdr:to>
    <xdr:cxnSp macro="">
      <xdr:nvCxnSpPr>
        <xdr:cNvPr id="186" name="直線コネクタ 185"/>
        <xdr:cNvCxnSpPr/>
      </xdr:nvCxnSpPr>
      <xdr:spPr>
        <a:xfrm>
          <a:off x="3987800" y="9613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38100</xdr:rowOff>
    </xdr:to>
    <xdr:cxnSp macro="">
      <xdr:nvCxnSpPr>
        <xdr:cNvPr id="189" name="直線コネクタ 188"/>
        <xdr:cNvCxnSpPr/>
      </xdr:nvCxnSpPr>
      <xdr:spPr>
        <a:xfrm flipV="1">
          <a:off x="3098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0</xdr:rowOff>
    </xdr:from>
    <xdr:to>
      <xdr:col>4</xdr:col>
      <xdr:colOff>346075</xdr:colOff>
      <xdr:row>56</xdr:row>
      <xdr:rowOff>38100</xdr:rowOff>
    </xdr:to>
    <xdr:cxnSp macro="">
      <xdr:nvCxnSpPr>
        <xdr:cNvPr id="192" name="直線コネクタ 191"/>
        <xdr:cNvCxnSpPr/>
      </xdr:nvCxnSpPr>
      <xdr:spPr>
        <a:xfrm>
          <a:off x="2209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4" name="テキスト ボックス 19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158750</xdr:rowOff>
    </xdr:from>
    <xdr:to>
      <xdr:col>3</xdr:col>
      <xdr:colOff>142875</xdr:colOff>
      <xdr:row>56</xdr:row>
      <xdr:rowOff>0</xdr:rowOff>
    </xdr:to>
    <xdr:cxnSp macro="">
      <xdr:nvCxnSpPr>
        <xdr:cNvPr id="195" name="直線コネクタ 194"/>
        <xdr:cNvCxnSpPr/>
      </xdr:nvCxnSpPr>
      <xdr:spPr>
        <a:xfrm>
          <a:off x="1320800" y="958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205" name="円/楕円 204"/>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6"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7" name="円/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08" name="テキスト ボックス 207"/>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158750</xdr:rowOff>
    </xdr:from>
    <xdr:to>
      <xdr:col>4</xdr:col>
      <xdr:colOff>396875</xdr:colOff>
      <xdr:row>56</xdr:row>
      <xdr:rowOff>88900</xdr:rowOff>
    </xdr:to>
    <xdr:sp macro="" textlink="">
      <xdr:nvSpPr>
        <xdr:cNvPr id="209" name="円/楕円 208"/>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99077</xdr:rowOff>
    </xdr:from>
    <xdr:ext cx="762000" cy="259045"/>
    <xdr:sp macro="" textlink="">
      <xdr:nvSpPr>
        <xdr:cNvPr id="210" name="テキスト ボックス 209"/>
        <xdr:cNvSpPr txBox="1"/>
      </xdr:nvSpPr>
      <xdr:spPr>
        <a:xfrm>
          <a:off x="2717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120650</xdr:rowOff>
    </xdr:from>
    <xdr:to>
      <xdr:col>3</xdr:col>
      <xdr:colOff>193675</xdr:colOff>
      <xdr:row>56</xdr:row>
      <xdr:rowOff>50800</xdr:rowOff>
    </xdr:to>
    <xdr:sp macro="" textlink="">
      <xdr:nvSpPr>
        <xdr:cNvPr id="211" name="円/楕円 210"/>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60977</xdr:rowOff>
    </xdr:from>
    <xdr:ext cx="762000" cy="259045"/>
    <xdr:sp macro="" textlink="">
      <xdr:nvSpPr>
        <xdr:cNvPr id="212" name="テキスト ボックス 211"/>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107950</xdr:rowOff>
    </xdr:from>
    <xdr:to>
      <xdr:col>1</xdr:col>
      <xdr:colOff>676275</xdr:colOff>
      <xdr:row>56</xdr:row>
      <xdr:rowOff>38100</xdr:rowOff>
    </xdr:to>
    <xdr:sp macro="" textlink="">
      <xdr:nvSpPr>
        <xdr:cNvPr id="213" name="円/楕円 212"/>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214" name="テキスト ボックス 213"/>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介護保険費などの社会保障繰出金の増加により、前年度に比べ増加している。社会保障繰出金も扶助費同様、今後も増加が見込まれているため、他の歳出の削減に努めていく。</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73660</xdr:rowOff>
    </xdr:to>
    <xdr:cxnSp macro="">
      <xdr:nvCxnSpPr>
        <xdr:cNvPr id="247" name="直線コネクタ 246"/>
        <xdr:cNvCxnSpPr/>
      </xdr:nvCxnSpPr>
      <xdr:spPr>
        <a:xfrm>
          <a:off x="15671800" y="96139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12700</xdr:rowOff>
    </xdr:to>
    <xdr:cxnSp macro="">
      <xdr:nvCxnSpPr>
        <xdr:cNvPr id="250" name="直線コネクタ 249"/>
        <xdr:cNvCxnSpPr/>
      </xdr:nvCxnSpPr>
      <xdr:spPr>
        <a:xfrm>
          <a:off x="14782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153670</xdr:rowOff>
    </xdr:from>
    <xdr:to>
      <xdr:col>21</xdr:col>
      <xdr:colOff>361950</xdr:colOff>
      <xdr:row>55</xdr:row>
      <xdr:rowOff>161290</xdr:rowOff>
    </xdr:to>
    <xdr:cxnSp macro="">
      <xdr:nvCxnSpPr>
        <xdr:cNvPr id="253" name="直線コネクタ 252"/>
        <xdr:cNvCxnSpPr/>
      </xdr:nvCxnSpPr>
      <xdr:spPr>
        <a:xfrm>
          <a:off x="13893800" y="958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55</xdr:row>
      <xdr:rowOff>153670</xdr:rowOff>
    </xdr:to>
    <xdr:cxnSp macro="">
      <xdr:nvCxnSpPr>
        <xdr:cNvPr id="256" name="直線コネクタ 255"/>
        <xdr:cNvCxnSpPr/>
      </xdr:nvCxnSpPr>
      <xdr:spPr>
        <a:xfrm>
          <a:off x="13004800" y="953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66" name="円/楕円 265"/>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67"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8" name="円/楕円 26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9" name="テキスト ボックス 268"/>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0" name="円/楕円 269"/>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1" name="テキスト ボックス 270"/>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2" name="円/楕円 271"/>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73" name="テキスト ボックス 272"/>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4" name="円/楕円 273"/>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5" name="テキスト ボックス 274"/>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補助費は下水道事業会計への繰出金削減や、補助金の見直しなどにより、</a:t>
          </a:r>
          <a:r>
            <a:rPr kumimoji="1" lang="en-US" altLang="ja-JP" sz="1300">
              <a:latin typeface="ＭＳ Ｐゴシック"/>
            </a:rPr>
            <a:t>7.5</a:t>
          </a:r>
          <a:r>
            <a:rPr kumimoji="1" lang="ja-JP" altLang="en-US" sz="1300">
              <a:latin typeface="ＭＳ Ｐゴシック"/>
            </a:rPr>
            <a:t>億円減少したが、類似団体より高い状況は続いているため、今後も助金の見直しを継続的に進めていく。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45357</xdr:rowOff>
    </xdr:from>
    <xdr:to>
      <xdr:col>24</xdr:col>
      <xdr:colOff>31750</xdr:colOff>
      <xdr:row>36</xdr:row>
      <xdr:rowOff>110672</xdr:rowOff>
    </xdr:to>
    <xdr:cxnSp macro="">
      <xdr:nvCxnSpPr>
        <xdr:cNvPr id="310" name="直線コネクタ 309"/>
        <xdr:cNvCxnSpPr/>
      </xdr:nvCxnSpPr>
      <xdr:spPr>
        <a:xfrm flipV="1">
          <a:off x="15671800" y="62175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160763</xdr:rowOff>
    </xdr:from>
    <xdr:ext cx="762000" cy="259045"/>
    <xdr:sp macro="" textlink="">
      <xdr:nvSpPr>
        <xdr:cNvPr id="311" name="補助費等平均値テキスト"/>
        <xdr:cNvSpPr txBox="1"/>
      </xdr:nvSpPr>
      <xdr:spPr>
        <a:xfrm>
          <a:off x="16598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67128</xdr:rowOff>
    </xdr:from>
    <xdr:to>
      <xdr:col>22</xdr:col>
      <xdr:colOff>565150</xdr:colOff>
      <xdr:row>36</xdr:row>
      <xdr:rowOff>110672</xdr:rowOff>
    </xdr:to>
    <xdr:cxnSp macro="">
      <xdr:nvCxnSpPr>
        <xdr:cNvPr id="313" name="直線コネクタ 312"/>
        <xdr:cNvCxnSpPr/>
      </xdr:nvCxnSpPr>
      <xdr:spPr>
        <a:xfrm>
          <a:off x="14782800" y="6239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5" name="テキスト ボックス 314"/>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67128</xdr:rowOff>
    </xdr:from>
    <xdr:to>
      <xdr:col>21</xdr:col>
      <xdr:colOff>361950</xdr:colOff>
      <xdr:row>36</xdr:row>
      <xdr:rowOff>67128</xdr:rowOff>
    </xdr:to>
    <xdr:cxnSp macro="">
      <xdr:nvCxnSpPr>
        <xdr:cNvPr id="316" name="直線コネクタ 315"/>
        <xdr:cNvCxnSpPr/>
      </xdr:nvCxnSpPr>
      <xdr:spPr>
        <a:xfrm>
          <a:off x="13893800" y="6239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67128</xdr:rowOff>
    </xdr:from>
    <xdr:to>
      <xdr:col>20</xdr:col>
      <xdr:colOff>158750</xdr:colOff>
      <xdr:row>36</xdr:row>
      <xdr:rowOff>110672</xdr:rowOff>
    </xdr:to>
    <xdr:cxnSp macro="">
      <xdr:nvCxnSpPr>
        <xdr:cNvPr id="319" name="直線コネクタ 318"/>
        <xdr:cNvCxnSpPr/>
      </xdr:nvCxnSpPr>
      <xdr:spPr>
        <a:xfrm flipV="1">
          <a:off x="13004800" y="6239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23" name="テキスト ボックス 322"/>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166007</xdr:rowOff>
    </xdr:from>
    <xdr:to>
      <xdr:col>24</xdr:col>
      <xdr:colOff>82550</xdr:colOff>
      <xdr:row>36</xdr:row>
      <xdr:rowOff>96157</xdr:rowOff>
    </xdr:to>
    <xdr:sp macro="" textlink="">
      <xdr:nvSpPr>
        <xdr:cNvPr id="329" name="円/楕円 328"/>
        <xdr:cNvSpPr/>
      </xdr:nvSpPr>
      <xdr:spPr>
        <a:xfrm>
          <a:off x="16459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138084</xdr:rowOff>
    </xdr:from>
    <xdr:ext cx="762000" cy="259045"/>
    <xdr:sp macro="" textlink="">
      <xdr:nvSpPr>
        <xdr:cNvPr id="330" name="補助費等該当値テキスト"/>
        <xdr:cNvSpPr txBox="1"/>
      </xdr:nvSpPr>
      <xdr:spPr>
        <a:xfrm>
          <a:off x="16598900" y="613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59872</xdr:rowOff>
    </xdr:from>
    <xdr:to>
      <xdr:col>22</xdr:col>
      <xdr:colOff>615950</xdr:colOff>
      <xdr:row>36</xdr:row>
      <xdr:rowOff>161472</xdr:rowOff>
    </xdr:to>
    <xdr:sp macro="" textlink="">
      <xdr:nvSpPr>
        <xdr:cNvPr id="331" name="円/楕円 330"/>
        <xdr:cNvSpPr/>
      </xdr:nvSpPr>
      <xdr:spPr>
        <a:xfrm>
          <a:off x="15621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146249</xdr:rowOff>
    </xdr:from>
    <xdr:ext cx="736600" cy="259045"/>
    <xdr:sp macro="" textlink="">
      <xdr:nvSpPr>
        <xdr:cNvPr id="332" name="テキスト ボックス 331"/>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16328</xdr:rowOff>
    </xdr:from>
    <xdr:to>
      <xdr:col>21</xdr:col>
      <xdr:colOff>412750</xdr:colOff>
      <xdr:row>36</xdr:row>
      <xdr:rowOff>117928</xdr:rowOff>
    </xdr:to>
    <xdr:sp macro="" textlink="">
      <xdr:nvSpPr>
        <xdr:cNvPr id="333" name="円/楕円 332"/>
        <xdr:cNvSpPr/>
      </xdr:nvSpPr>
      <xdr:spPr>
        <a:xfrm>
          <a:off x="14732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102705</xdr:rowOff>
    </xdr:from>
    <xdr:ext cx="762000" cy="259045"/>
    <xdr:sp macro="" textlink="">
      <xdr:nvSpPr>
        <xdr:cNvPr id="334" name="テキスト ボックス 333"/>
        <xdr:cNvSpPr txBox="1"/>
      </xdr:nvSpPr>
      <xdr:spPr>
        <a:xfrm>
          <a:off x="14401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16328</xdr:rowOff>
    </xdr:from>
    <xdr:to>
      <xdr:col>20</xdr:col>
      <xdr:colOff>209550</xdr:colOff>
      <xdr:row>36</xdr:row>
      <xdr:rowOff>117928</xdr:rowOff>
    </xdr:to>
    <xdr:sp macro="" textlink="">
      <xdr:nvSpPr>
        <xdr:cNvPr id="335" name="円/楕円 334"/>
        <xdr:cNvSpPr/>
      </xdr:nvSpPr>
      <xdr:spPr>
        <a:xfrm>
          <a:off x="13843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102705</xdr:rowOff>
    </xdr:from>
    <xdr:ext cx="762000" cy="259045"/>
    <xdr:sp macro="" textlink="">
      <xdr:nvSpPr>
        <xdr:cNvPr id="336" name="テキスト ボックス 335"/>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59872</xdr:rowOff>
    </xdr:from>
    <xdr:to>
      <xdr:col>19</xdr:col>
      <xdr:colOff>6350</xdr:colOff>
      <xdr:row>36</xdr:row>
      <xdr:rowOff>161472</xdr:rowOff>
    </xdr:to>
    <xdr:sp macro="" textlink="">
      <xdr:nvSpPr>
        <xdr:cNvPr id="337" name="円/楕円 336"/>
        <xdr:cNvSpPr/>
      </xdr:nvSpPr>
      <xdr:spPr>
        <a:xfrm>
          <a:off x="12954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146249</xdr:rowOff>
    </xdr:from>
    <xdr:ext cx="762000" cy="259045"/>
    <xdr:sp macro="" textlink="">
      <xdr:nvSpPr>
        <xdr:cNvPr id="338" name="テキスト ボックス 337"/>
        <xdr:cNvSpPr txBox="1"/>
      </xdr:nvSpPr>
      <xdr:spPr>
        <a:xfrm>
          <a:off x="12623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建設事業債の残高は新規発行債の借入抑制により減少している。地方道路等整備事業債など、償還完了した債務もあるが、臨時財政対策債の平成</a:t>
          </a:r>
          <a:r>
            <a:rPr kumimoji="1" lang="en-US" altLang="ja-JP" sz="1300">
              <a:latin typeface="ＭＳ Ｐゴシック"/>
            </a:rPr>
            <a:t>24</a:t>
          </a:r>
          <a:r>
            <a:rPr kumimoji="1" lang="ja-JP" altLang="en-US" sz="1300">
              <a:latin typeface="ＭＳ Ｐゴシック"/>
            </a:rPr>
            <a:t>年度借入分の元金償還の開始などにより全体としては増加（</a:t>
          </a:r>
          <a:r>
            <a:rPr kumimoji="1" lang="en-US" altLang="ja-JP" sz="1300">
              <a:latin typeface="ＭＳ Ｐゴシック"/>
            </a:rPr>
            <a:t>+0.7</a:t>
          </a:r>
          <a:r>
            <a:rPr kumimoji="1" lang="ja-JP" altLang="en-US" sz="1300">
              <a:latin typeface="ＭＳ Ｐゴシック"/>
            </a:rPr>
            <a:t>億円）している。</a:t>
          </a:r>
          <a:endParaRPr kumimoji="1" lang="en-US" altLang="ja-JP" sz="1300">
            <a:latin typeface="ＭＳ Ｐゴシック"/>
          </a:endParaRPr>
        </a:p>
        <a:p>
          <a:r>
            <a:rPr kumimoji="1" lang="ja-JP" altLang="en-US" sz="1300">
              <a:latin typeface="ＭＳ Ｐゴシック"/>
            </a:rPr>
            <a:t>　類似団体と比較すると平均を上回っているが、老朽化した施設などの増加や、大規模工事も控えており、将来的な負担を考えたうえで必要な投資は行っていく。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96520</xdr:rowOff>
    </xdr:from>
    <xdr:to>
      <xdr:col>7</xdr:col>
      <xdr:colOff>15875</xdr:colOff>
      <xdr:row>78</xdr:row>
      <xdr:rowOff>157480</xdr:rowOff>
    </xdr:to>
    <xdr:cxnSp macro="">
      <xdr:nvCxnSpPr>
        <xdr:cNvPr id="371" name="直線コネクタ 370"/>
        <xdr:cNvCxnSpPr/>
      </xdr:nvCxnSpPr>
      <xdr:spPr>
        <a:xfrm>
          <a:off x="3987800" y="134696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72"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96520</xdr:rowOff>
    </xdr:from>
    <xdr:to>
      <xdr:col>5</xdr:col>
      <xdr:colOff>549275</xdr:colOff>
      <xdr:row>79</xdr:row>
      <xdr:rowOff>31750</xdr:rowOff>
    </xdr:to>
    <xdr:cxnSp macro="">
      <xdr:nvCxnSpPr>
        <xdr:cNvPr id="374" name="直線コネクタ 373"/>
        <xdr:cNvCxnSpPr/>
      </xdr:nvCxnSpPr>
      <xdr:spPr>
        <a:xfrm flipV="1">
          <a:off x="3098800" y="13469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88916</xdr:rowOff>
    </xdr:from>
    <xdr:ext cx="736600" cy="259045"/>
    <xdr:sp macro="" textlink="">
      <xdr:nvSpPr>
        <xdr:cNvPr id="376" name="テキスト ボックス 375"/>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24130</xdr:rowOff>
    </xdr:from>
    <xdr:to>
      <xdr:col>4</xdr:col>
      <xdr:colOff>346075</xdr:colOff>
      <xdr:row>79</xdr:row>
      <xdr:rowOff>31750</xdr:rowOff>
    </xdr:to>
    <xdr:cxnSp macro="">
      <xdr:nvCxnSpPr>
        <xdr:cNvPr id="377" name="直線コネクタ 376"/>
        <xdr:cNvCxnSpPr/>
      </xdr:nvCxnSpPr>
      <xdr:spPr>
        <a:xfrm>
          <a:off x="2209800" y="1356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79" name="テキスト ボックス 378"/>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8889</xdr:rowOff>
    </xdr:from>
    <xdr:to>
      <xdr:col>3</xdr:col>
      <xdr:colOff>142875</xdr:colOff>
      <xdr:row>79</xdr:row>
      <xdr:rowOff>24130</xdr:rowOff>
    </xdr:to>
    <xdr:cxnSp macro="">
      <xdr:nvCxnSpPr>
        <xdr:cNvPr id="380" name="直線コネクタ 379"/>
        <xdr:cNvCxnSpPr/>
      </xdr:nvCxnSpPr>
      <xdr:spPr>
        <a:xfrm>
          <a:off x="1320800" y="13553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2" name="テキスト ボックス 381"/>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47007</xdr:rowOff>
    </xdr:from>
    <xdr:ext cx="762000" cy="259045"/>
    <xdr:sp macro="" textlink="">
      <xdr:nvSpPr>
        <xdr:cNvPr id="384" name="テキスト ボックス 383"/>
        <xdr:cNvSpPr txBox="1"/>
      </xdr:nvSpPr>
      <xdr:spPr>
        <a:xfrm>
          <a:off x="939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106680</xdr:rowOff>
    </xdr:from>
    <xdr:to>
      <xdr:col>7</xdr:col>
      <xdr:colOff>66675</xdr:colOff>
      <xdr:row>79</xdr:row>
      <xdr:rowOff>36830</xdr:rowOff>
    </xdr:to>
    <xdr:sp macro="" textlink="">
      <xdr:nvSpPr>
        <xdr:cNvPr id="390" name="円/楕円 389"/>
        <xdr:cNvSpPr/>
      </xdr:nvSpPr>
      <xdr:spPr>
        <a:xfrm>
          <a:off x="4775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78757</xdr:rowOff>
    </xdr:from>
    <xdr:ext cx="762000" cy="259045"/>
    <xdr:sp macro="" textlink="">
      <xdr:nvSpPr>
        <xdr:cNvPr id="391" name="公債費該当値テキスト"/>
        <xdr:cNvSpPr txBox="1"/>
      </xdr:nvSpPr>
      <xdr:spPr>
        <a:xfrm>
          <a:off x="4914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45720</xdr:rowOff>
    </xdr:from>
    <xdr:to>
      <xdr:col>5</xdr:col>
      <xdr:colOff>600075</xdr:colOff>
      <xdr:row>78</xdr:row>
      <xdr:rowOff>147320</xdr:rowOff>
    </xdr:to>
    <xdr:sp macro="" textlink="">
      <xdr:nvSpPr>
        <xdr:cNvPr id="392" name="円/楕円 391"/>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132097</xdr:rowOff>
    </xdr:from>
    <xdr:ext cx="736600" cy="259045"/>
    <xdr:sp macro="" textlink="">
      <xdr:nvSpPr>
        <xdr:cNvPr id="393" name="テキスト ボックス 392"/>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152400</xdr:rowOff>
    </xdr:from>
    <xdr:to>
      <xdr:col>4</xdr:col>
      <xdr:colOff>396875</xdr:colOff>
      <xdr:row>79</xdr:row>
      <xdr:rowOff>82550</xdr:rowOff>
    </xdr:to>
    <xdr:sp macro="" textlink="">
      <xdr:nvSpPr>
        <xdr:cNvPr id="394" name="円/楕円 393"/>
        <xdr:cNvSpPr/>
      </xdr:nvSpPr>
      <xdr:spPr>
        <a:xfrm>
          <a:off x="3048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67327</xdr:rowOff>
    </xdr:from>
    <xdr:ext cx="762000" cy="259045"/>
    <xdr:sp macro="" textlink="">
      <xdr:nvSpPr>
        <xdr:cNvPr id="395" name="テキスト ボックス 394"/>
        <xdr:cNvSpPr txBox="1"/>
      </xdr:nvSpPr>
      <xdr:spPr>
        <a:xfrm>
          <a:off x="2717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144780</xdr:rowOff>
    </xdr:from>
    <xdr:to>
      <xdr:col>3</xdr:col>
      <xdr:colOff>193675</xdr:colOff>
      <xdr:row>79</xdr:row>
      <xdr:rowOff>74930</xdr:rowOff>
    </xdr:to>
    <xdr:sp macro="" textlink="">
      <xdr:nvSpPr>
        <xdr:cNvPr id="396" name="円/楕円 395"/>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59707</xdr:rowOff>
    </xdr:from>
    <xdr:ext cx="762000" cy="259045"/>
    <xdr:sp macro="" textlink="">
      <xdr:nvSpPr>
        <xdr:cNvPr id="397" name="テキスト ボックス 396"/>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98" name="円/楕円 397"/>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399" name="テキスト ボックス 398"/>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人件費の増加、扶助費の増加、繰出し金の増加や分母の減少により悪化している。</a:t>
          </a:r>
          <a:endParaRPr kumimoji="1" lang="en-US" altLang="ja-JP" sz="1300">
            <a:latin typeface="ＭＳ Ｐゴシック"/>
          </a:endParaRPr>
        </a:p>
        <a:p>
          <a:r>
            <a:rPr kumimoji="1" lang="ja-JP" altLang="en-US" sz="1300">
              <a:latin typeface="ＭＳ Ｐゴシック"/>
            </a:rPr>
            <a:t>　引き続き業務の見直しなどにより全体の歳出削減に努めていく。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58420</xdr:rowOff>
    </xdr:from>
    <xdr:to>
      <xdr:col>24</xdr:col>
      <xdr:colOff>31750</xdr:colOff>
      <xdr:row>79</xdr:row>
      <xdr:rowOff>33274</xdr:rowOff>
    </xdr:to>
    <xdr:cxnSp macro="">
      <xdr:nvCxnSpPr>
        <xdr:cNvPr id="430" name="直線コネクタ 429"/>
        <xdr:cNvCxnSpPr/>
      </xdr:nvCxnSpPr>
      <xdr:spPr>
        <a:xfrm>
          <a:off x="15671800" y="1343152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44704</xdr:rowOff>
    </xdr:from>
    <xdr:to>
      <xdr:col>22</xdr:col>
      <xdr:colOff>565150</xdr:colOff>
      <xdr:row>78</xdr:row>
      <xdr:rowOff>58420</xdr:rowOff>
    </xdr:to>
    <xdr:cxnSp macro="">
      <xdr:nvCxnSpPr>
        <xdr:cNvPr id="433" name="直線コネクタ 432"/>
        <xdr:cNvCxnSpPr/>
      </xdr:nvCxnSpPr>
      <xdr:spPr>
        <a:xfrm>
          <a:off x="14782800" y="13417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165863</xdr:rowOff>
    </xdr:from>
    <xdr:to>
      <xdr:col>21</xdr:col>
      <xdr:colOff>361950</xdr:colOff>
      <xdr:row>78</xdr:row>
      <xdr:rowOff>44704</xdr:rowOff>
    </xdr:to>
    <xdr:cxnSp macro="">
      <xdr:nvCxnSpPr>
        <xdr:cNvPr id="436" name="直線コネクタ 435"/>
        <xdr:cNvCxnSpPr/>
      </xdr:nvCxnSpPr>
      <xdr:spPr>
        <a:xfrm>
          <a:off x="13893800" y="133675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165863</xdr:rowOff>
    </xdr:from>
    <xdr:to>
      <xdr:col>20</xdr:col>
      <xdr:colOff>158750</xdr:colOff>
      <xdr:row>78</xdr:row>
      <xdr:rowOff>3556</xdr:rowOff>
    </xdr:to>
    <xdr:cxnSp macro="">
      <xdr:nvCxnSpPr>
        <xdr:cNvPr id="439" name="直線コネクタ 438"/>
        <xdr:cNvCxnSpPr/>
      </xdr:nvCxnSpPr>
      <xdr:spPr>
        <a:xfrm flipV="1">
          <a:off x="13004800" y="133675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153924</xdr:rowOff>
    </xdr:from>
    <xdr:to>
      <xdr:col>24</xdr:col>
      <xdr:colOff>82550</xdr:colOff>
      <xdr:row>79</xdr:row>
      <xdr:rowOff>84074</xdr:rowOff>
    </xdr:to>
    <xdr:sp macro="" textlink="">
      <xdr:nvSpPr>
        <xdr:cNvPr id="449" name="円/楕円 448"/>
        <xdr:cNvSpPr/>
      </xdr:nvSpPr>
      <xdr:spPr>
        <a:xfrm>
          <a:off x="16459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126001</xdr:rowOff>
    </xdr:from>
    <xdr:ext cx="762000" cy="259045"/>
    <xdr:sp macro="" textlink="">
      <xdr:nvSpPr>
        <xdr:cNvPr id="450" name="公債費以外該当値テキスト"/>
        <xdr:cNvSpPr txBox="1"/>
      </xdr:nvSpPr>
      <xdr:spPr>
        <a:xfrm>
          <a:off x="16598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xdr:rowOff>
    </xdr:from>
    <xdr:to>
      <xdr:col>22</xdr:col>
      <xdr:colOff>615950</xdr:colOff>
      <xdr:row>78</xdr:row>
      <xdr:rowOff>109220</xdr:rowOff>
    </xdr:to>
    <xdr:sp macro="" textlink="">
      <xdr:nvSpPr>
        <xdr:cNvPr id="451" name="円/楕円 450"/>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93997</xdr:rowOff>
    </xdr:from>
    <xdr:ext cx="736600" cy="259045"/>
    <xdr:sp macro="" textlink="">
      <xdr:nvSpPr>
        <xdr:cNvPr id="452" name="テキスト ボックス 451"/>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165354</xdr:rowOff>
    </xdr:from>
    <xdr:to>
      <xdr:col>21</xdr:col>
      <xdr:colOff>412750</xdr:colOff>
      <xdr:row>78</xdr:row>
      <xdr:rowOff>95504</xdr:rowOff>
    </xdr:to>
    <xdr:sp macro="" textlink="">
      <xdr:nvSpPr>
        <xdr:cNvPr id="453" name="円/楕円 452"/>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80281</xdr:rowOff>
    </xdr:from>
    <xdr:ext cx="762000" cy="259045"/>
    <xdr:sp macro="" textlink="">
      <xdr:nvSpPr>
        <xdr:cNvPr id="454" name="テキスト ボックス 453"/>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115063</xdr:rowOff>
    </xdr:from>
    <xdr:to>
      <xdr:col>20</xdr:col>
      <xdr:colOff>209550</xdr:colOff>
      <xdr:row>78</xdr:row>
      <xdr:rowOff>45213</xdr:rowOff>
    </xdr:to>
    <xdr:sp macro="" textlink="">
      <xdr:nvSpPr>
        <xdr:cNvPr id="455" name="円/楕円 454"/>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29990</xdr:rowOff>
    </xdr:from>
    <xdr:ext cx="762000" cy="259045"/>
    <xdr:sp macro="" textlink="">
      <xdr:nvSpPr>
        <xdr:cNvPr id="456" name="テキスト ボックス 455"/>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124206</xdr:rowOff>
    </xdr:from>
    <xdr:to>
      <xdr:col>19</xdr:col>
      <xdr:colOff>6350</xdr:colOff>
      <xdr:row>78</xdr:row>
      <xdr:rowOff>54356</xdr:rowOff>
    </xdr:to>
    <xdr:sp macro="" textlink="">
      <xdr:nvSpPr>
        <xdr:cNvPr id="457" name="円/楕円 456"/>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39133</xdr:rowOff>
    </xdr:from>
    <xdr:ext cx="762000" cy="259045"/>
    <xdr:sp macro="" textlink="">
      <xdr:nvSpPr>
        <xdr:cNvPr id="458" name="テキスト ボックス 457"/>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神奈川県横須賀市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78064</xdr:rowOff>
    </xdr:from>
    <xdr:to>
      <xdr:col>4</xdr:col>
      <xdr:colOff>1117600</xdr:colOff>
      <xdr:row>15</xdr:row>
      <xdr:rowOff>106182</xdr:rowOff>
    </xdr:to>
    <xdr:cxnSp macro="">
      <xdr:nvCxnSpPr>
        <xdr:cNvPr id="48" name="直線コネクタ 47"/>
        <xdr:cNvCxnSpPr/>
      </xdr:nvCxnSpPr>
      <xdr:spPr bwMode="auto">
        <a:xfrm flipV="1">
          <a:off x="5003800" y="2697439"/>
          <a:ext cx="647700" cy="28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120865</xdr:rowOff>
    </xdr:from>
    <xdr:ext cx="762000" cy="259045"/>
    <xdr:sp macro="" textlink="">
      <xdr:nvSpPr>
        <xdr:cNvPr id="49" name="人口1人当たり決算額の推移平均値テキスト130"/>
        <xdr:cNvSpPr txBox="1"/>
      </xdr:nvSpPr>
      <xdr:spPr>
        <a:xfrm>
          <a:off x="5740400" y="291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106182</xdr:rowOff>
    </xdr:from>
    <xdr:to>
      <xdr:col>4</xdr:col>
      <xdr:colOff>469900</xdr:colOff>
      <xdr:row>16</xdr:row>
      <xdr:rowOff>19451</xdr:rowOff>
    </xdr:to>
    <xdr:cxnSp macro="">
      <xdr:nvCxnSpPr>
        <xdr:cNvPr id="51" name="直線コネクタ 50"/>
        <xdr:cNvCxnSpPr/>
      </xdr:nvCxnSpPr>
      <xdr:spPr bwMode="auto">
        <a:xfrm flipV="1">
          <a:off x="4305300" y="2725557"/>
          <a:ext cx="698500" cy="8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19451</xdr:rowOff>
    </xdr:from>
    <xdr:to>
      <xdr:col>3</xdr:col>
      <xdr:colOff>904875</xdr:colOff>
      <xdr:row>16</xdr:row>
      <xdr:rowOff>97770</xdr:rowOff>
    </xdr:to>
    <xdr:cxnSp macro="">
      <xdr:nvCxnSpPr>
        <xdr:cNvPr id="54" name="直線コネクタ 53"/>
        <xdr:cNvCxnSpPr/>
      </xdr:nvCxnSpPr>
      <xdr:spPr bwMode="auto">
        <a:xfrm flipV="1">
          <a:off x="3606800" y="2810276"/>
          <a:ext cx="698500" cy="78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77843</xdr:rowOff>
    </xdr:from>
    <xdr:ext cx="762000" cy="259045"/>
    <xdr:sp macro="" textlink="">
      <xdr:nvSpPr>
        <xdr:cNvPr id="56" name="テキスト ボックス 55"/>
        <xdr:cNvSpPr txBox="1"/>
      </xdr:nvSpPr>
      <xdr:spPr>
        <a:xfrm>
          <a:off x="3924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31064</xdr:rowOff>
    </xdr:from>
    <xdr:to>
      <xdr:col>3</xdr:col>
      <xdr:colOff>206375</xdr:colOff>
      <xdr:row>16</xdr:row>
      <xdr:rowOff>97770</xdr:rowOff>
    </xdr:to>
    <xdr:cxnSp macro="">
      <xdr:nvCxnSpPr>
        <xdr:cNvPr id="57" name="直線コネクタ 56"/>
        <xdr:cNvCxnSpPr/>
      </xdr:nvCxnSpPr>
      <xdr:spPr bwMode="auto">
        <a:xfrm>
          <a:off x="2908300" y="2821889"/>
          <a:ext cx="698500" cy="6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157258</xdr:rowOff>
    </xdr:from>
    <xdr:ext cx="762000" cy="259045"/>
    <xdr:sp macro="" textlink="">
      <xdr:nvSpPr>
        <xdr:cNvPr id="59" name="テキスト ボックス 58"/>
        <xdr:cNvSpPr txBox="1"/>
      </xdr:nvSpPr>
      <xdr:spPr>
        <a:xfrm>
          <a:off x="32258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71076</xdr:rowOff>
    </xdr:from>
    <xdr:ext cx="762000" cy="259045"/>
    <xdr:sp macro="" textlink="">
      <xdr:nvSpPr>
        <xdr:cNvPr id="61" name="テキスト ボックス 60"/>
        <xdr:cNvSpPr txBox="1"/>
      </xdr:nvSpPr>
      <xdr:spPr>
        <a:xfrm>
          <a:off x="2527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27264</xdr:rowOff>
    </xdr:from>
    <xdr:to>
      <xdr:col>5</xdr:col>
      <xdr:colOff>34925</xdr:colOff>
      <xdr:row>15</xdr:row>
      <xdr:rowOff>128864</xdr:rowOff>
    </xdr:to>
    <xdr:sp macro="" textlink="">
      <xdr:nvSpPr>
        <xdr:cNvPr id="67" name="円/楕円 66"/>
        <xdr:cNvSpPr/>
      </xdr:nvSpPr>
      <xdr:spPr bwMode="auto">
        <a:xfrm>
          <a:off x="5600700" y="2646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43791</xdr:rowOff>
    </xdr:from>
    <xdr:ext cx="762000" cy="259045"/>
    <xdr:sp macro="" textlink="">
      <xdr:nvSpPr>
        <xdr:cNvPr id="68" name="人口1人当たり決算額の推移該当値テキスト130"/>
        <xdr:cNvSpPr txBox="1"/>
      </xdr:nvSpPr>
      <xdr:spPr>
        <a:xfrm>
          <a:off x="5740400" y="24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67,112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55382</xdr:rowOff>
    </xdr:from>
    <xdr:to>
      <xdr:col>4</xdr:col>
      <xdr:colOff>520700</xdr:colOff>
      <xdr:row>15</xdr:row>
      <xdr:rowOff>156982</xdr:rowOff>
    </xdr:to>
    <xdr:sp macro="" textlink="">
      <xdr:nvSpPr>
        <xdr:cNvPr id="69" name="円/楕円 68"/>
        <xdr:cNvSpPr/>
      </xdr:nvSpPr>
      <xdr:spPr bwMode="auto">
        <a:xfrm>
          <a:off x="4953000" y="267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167159</xdr:rowOff>
    </xdr:from>
    <xdr:ext cx="736600" cy="259045"/>
    <xdr:sp macro="" textlink="">
      <xdr:nvSpPr>
        <xdr:cNvPr id="70" name="テキスト ボックス 69"/>
        <xdr:cNvSpPr txBox="1"/>
      </xdr:nvSpPr>
      <xdr:spPr>
        <a:xfrm>
          <a:off x="4622800" y="244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66,497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140101</xdr:rowOff>
    </xdr:from>
    <xdr:to>
      <xdr:col>3</xdr:col>
      <xdr:colOff>955675</xdr:colOff>
      <xdr:row>16</xdr:row>
      <xdr:rowOff>70251</xdr:rowOff>
    </xdr:to>
    <xdr:sp macro="" textlink="">
      <xdr:nvSpPr>
        <xdr:cNvPr id="71" name="円/楕円 70"/>
        <xdr:cNvSpPr/>
      </xdr:nvSpPr>
      <xdr:spPr bwMode="auto">
        <a:xfrm>
          <a:off x="4254500" y="2759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80428</xdr:rowOff>
    </xdr:from>
    <xdr:ext cx="762000" cy="259045"/>
    <xdr:sp macro="" textlink="">
      <xdr:nvSpPr>
        <xdr:cNvPr id="72" name="テキスト ボックス 71"/>
        <xdr:cNvSpPr txBox="1"/>
      </xdr:nvSpPr>
      <xdr:spPr>
        <a:xfrm>
          <a:off x="3924300" y="252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64,644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46970</xdr:rowOff>
    </xdr:from>
    <xdr:to>
      <xdr:col>3</xdr:col>
      <xdr:colOff>257175</xdr:colOff>
      <xdr:row>16</xdr:row>
      <xdr:rowOff>148570</xdr:rowOff>
    </xdr:to>
    <xdr:sp macro="" textlink="">
      <xdr:nvSpPr>
        <xdr:cNvPr id="73" name="円/楕円 72"/>
        <xdr:cNvSpPr/>
      </xdr:nvSpPr>
      <xdr:spPr bwMode="auto">
        <a:xfrm>
          <a:off x="3556000" y="283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158747</xdr:rowOff>
    </xdr:from>
    <xdr:ext cx="762000" cy="259045"/>
    <xdr:sp macro="" textlink="">
      <xdr:nvSpPr>
        <xdr:cNvPr id="74" name="テキスト ボックス 73"/>
        <xdr:cNvSpPr txBox="1"/>
      </xdr:nvSpPr>
      <xdr:spPr>
        <a:xfrm>
          <a:off x="3225800" y="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62,931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151714</xdr:rowOff>
    </xdr:from>
    <xdr:to>
      <xdr:col>2</xdr:col>
      <xdr:colOff>692150</xdr:colOff>
      <xdr:row>16</xdr:row>
      <xdr:rowOff>81864</xdr:rowOff>
    </xdr:to>
    <xdr:sp macro="" textlink="">
      <xdr:nvSpPr>
        <xdr:cNvPr id="75" name="円/楕円 74"/>
        <xdr:cNvSpPr/>
      </xdr:nvSpPr>
      <xdr:spPr bwMode="auto">
        <a:xfrm>
          <a:off x="2857500" y="2771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92041</xdr:rowOff>
    </xdr:from>
    <xdr:ext cx="762000" cy="259045"/>
    <xdr:sp macro="" textlink="">
      <xdr:nvSpPr>
        <xdr:cNvPr id="76" name="テキスト ボックス 75"/>
        <xdr:cNvSpPr txBox="1"/>
      </xdr:nvSpPr>
      <xdr:spPr>
        <a:xfrm>
          <a:off x="2527300" y="25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15443</xdr:rowOff>
    </xdr:from>
    <xdr:to>
      <xdr:col>4</xdr:col>
      <xdr:colOff>1117600</xdr:colOff>
      <xdr:row>36</xdr:row>
      <xdr:rowOff>51882</xdr:rowOff>
    </xdr:to>
    <xdr:cxnSp macro="">
      <xdr:nvCxnSpPr>
        <xdr:cNvPr id="108" name="直線コネクタ 107"/>
        <xdr:cNvCxnSpPr/>
      </xdr:nvCxnSpPr>
      <xdr:spPr bwMode="auto">
        <a:xfrm>
          <a:off x="5003800" y="6968693"/>
          <a:ext cx="647700" cy="3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13569</xdr:rowOff>
    </xdr:from>
    <xdr:to>
      <xdr:col>4</xdr:col>
      <xdr:colOff>469900</xdr:colOff>
      <xdr:row>36</xdr:row>
      <xdr:rowOff>15443</xdr:rowOff>
    </xdr:to>
    <xdr:cxnSp macro="">
      <xdr:nvCxnSpPr>
        <xdr:cNvPr id="111" name="直線コネクタ 110"/>
        <xdr:cNvCxnSpPr/>
      </xdr:nvCxnSpPr>
      <xdr:spPr bwMode="auto">
        <a:xfrm>
          <a:off x="4305300" y="6966819"/>
          <a:ext cx="698500" cy="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13569</xdr:rowOff>
    </xdr:from>
    <xdr:to>
      <xdr:col>3</xdr:col>
      <xdr:colOff>904875</xdr:colOff>
      <xdr:row>36</xdr:row>
      <xdr:rowOff>23582</xdr:rowOff>
    </xdr:to>
    <xdr:cxnSp macro="">
      <xdr:nvCxnSpPr>
        <xdr:cNvPr id="114" name="直線コネクタ 113"/>
        <xdr:cNvCxnSpPr/>
      </xdr:nvCxnSpPr>
      <xdr:spPr bwMode="auto">
        <a:xfrm flipV="1">
          <a:off x="3606800" y="6966819"/>
          <a:ext cx="698500" cy="10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23582</xdr:rowOff>
    </xdr:from>
    <xdr:to>
      <xdr:col>3</xdr:col>
      <xdr:colOff>206375</xdr:colOff>
      <xdr:row>36</xdr:row>
      <xdr:rowOff>37298</xdr:rowOff>
    </xdr:to>
    <xdr:cxnSp macro="">
      <xdr:nvCxnSpPr>
        <xdr:cNvPr id="117" name="直線コネクタ 116"/>
        <xdr:cNvCxnSpPr/>
      </xdr:nvCxnSpPr>
      <xdr:spPr bwMode="auto">
        <a:xfrm flipV="1">
          <a:off x="2908300" y="6976832"/>
          <a:ext cx="698500" cy="1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305843</xdr:rowOff>
    </xdr:from>
    <xdr:ext cx="762000" cy="259045"/>
    <xdr:sp macro="" textlink="">
      <xdr:nvSpPr>
        <xdr:cNvPr id="119" name="テキスト ボックス 118"/>
        <xdr:cNvSpPr txBox="1"/>
      </xdr:nvSpPr>
      <xdr:spPr>
        <a:xfrm>
          <a:off x="32258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271325</xdr:rowOff>
    </xdr:from>
    <xdr:ext cx="762000" cy="259045"/>
    <xdr:sp macro="" textlink="">
      <xdr:nvSpPr>
        <xdr:cNvPr id="121" name="テキスト ボックス 120"/>
        <xdr:cNvSpPr txBox="1"/>
      </xdr:nvSpPr>
      <xdr:spPr>
        <a:xfrm>
          <a:off x="25273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1082</xdr:rowOff>
    </xdr:from>
    <xdr:to>
      <xdr:col>5</xdr:col>
      <xdr:colOff>34925</xdr:colOff>
      <xdr:row>36</xdr:row>
      <xdr:rowOff>102682</xdr:rowOff>
    </xdr:to>
    <xdr:sp macro="" textlink="">
      <xdr:nvSpPr>
        <xdr:cNvPr id="127" name="円/楕円 126"/>
        <xdr:cNvSpPr/>
      </xdr:nvSpPr>
      <xdr:spPr bwMode="auto">
        <a:xfrm>
          <a:off x="5600700" y="6954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316059</xdr:rowOff>
    </xdr:from>
    <xdr:ext cx="762000" cy="259045"/>
    <xdr:sp macro="" textlink="">
      <xdr:nvSpPr>
        <xdr:cNvPr id="128" name="人口1人当たり決算額の推移該当値テキスト445"/>
        <xdr:cNvSpPr txBox="1"/>
      </xdr:nvSpPr>
      <xdr:spPr>
        <a:xfrm>
          <a:off x="5740400" y="692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10,393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307543</xdr:rowOff>
    </xdr:from>
    <xdr:to>
      <xdr:col>4</xdr:col>
      <xdr:colOff>520700</xdr:colOff>
      <xdr:row>36</xdr:row>
      <xdr:rowOff>66243</xdr:rowOff>
    </xdr:to>
    <xdr:sp macro="" textlink="">
      <xdr:nvSpPr>
        <xdr:cNvPr id="129" name="円/楕円 128"/>
        <xdr:cNvSpPr/>
      </xdr:nvSpPr>
      <xdr:spPr bwMode="auto">
        <a:xfrm>
          <a:off x="4953000" y="6917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51020</xdr:rowOff>
    </xdr:from>
    <xdr:ext cx="736600" cy="259045"/>
    <xdr:sp macro="" textlink="">
      <xdr:nvSpPr>
        <xdr:cNvPr id="130" name="テキスト ボックス 129"/>
        <xdr:cNvSpPr txBox="1"/>
      </xdr:nvSpPr>
      <xdr:spPr>
        <a:xfrm>
          <a:off x="4622800" y="7004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305669</xdr:rowOff>
    </xdr:from>
    <xdr:to>
      <xdr:col>3</xdr:col>
      <xdr:colOff>955675</xdr:colOff>
      <xdr:row>36</xdr:row>
      <xdr:rowOff>64369</xdr:rowOff>
    </xdr:to>
    <xdr:sp macro="" textlink="">
      <xdr:nvSpPr>
        <xdr:cNvPr id="131" name="円/楕円 130"/>
        <xdr:cNvSpPr/>
      </xdr:nvSpPr>
      <xdr:spPr bwMode="auto">
        <a:xfrm>
          <a:off x="4254500" y="6916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49146</xdr:rowOff>
    </xdr:from>
    <xdr:ext cx="762000" cy="259045"/>
    <xdr:sp macro="" textlink="">
      <xdr:nvSpPr>
        <xdr:cNvPr id="132" name="テキスト ボックス 131"/>
        <xdr:cNvSpPr txBox="1"/>
      </xdr:nvSpPr>
      <xdr:spPr>
        <a:xfrm>
          <a:off x="3924300" y="700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315682</xdr:rowOff>
    </xdr:from>
    <xdr:to>
      <xdr:col>3</xdr:col>
      <xdr:colOff>257175</xdr:colOff>
      <xdr:row>36</xdr:row>
      <xdr:rowOff>74382</xdr:rowOff>
    </xdr:to>
    <xdr:sp macro="" textlink="">
      <xdr:nvSpPr>
        <xdr:cNvPr id="133" name="円/楕円 132"/>
        <xdr:cNvSpPr/>
      </xdr:nvSpPr>
      <xdr:spPr bwMode="auto">
        <a:xfrm>
          <a:off x="3556000" y="6926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59159</xdr:rowOff>
    </xdr:from>
    <xdr:ext cx="762000" cy="259045"/>
    <xdr:sp macro="" textlink="">
      <xdr:nvSpPr>
        <xdr:cNvPr id="134" name="テキスト ボックス 133"/>
        <xdr:cNvSpPr txBox="1"/>
      </xdr:nvSpPr>
      <xdr:spPr>
        <a:xfrm>
          <a:off x="3225800" y="701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329398</xdr:rowOff>
    </xdr:from>
    <xdr:to>
      <xdr:col>2</xdr:col>
      <xdr:colOff>692150</xdr:colOff>
      <xdr:row>36</xdr:row>
      <xdr:rowOff>88098</xdr:rowOff>
    </xdr:to>
    <xdr:sp macro="" textlink="">
      <xdr:nvSpPr>
        <xdr:cNvPr id="135" name="円/楕円 134"/>
        <xdr:cNvSpPr/>
      </xdr:nvSpPr>
      <xdr:spPr bwMode="auto">
        <a:xfrm>
          <a:off x="2857500" y="6939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72875</xdr:rowOff>
    </xdr:from>
    <xdr:ext cx="762000" cy="259045"/>
    <xdr:sp macro="" textlink="">
      <xdr:nvSpPr>
        <xdr:cNvPr id="136" name="テキスト ボックス 135"/>
        <xdr:cNvSpPr txBox="1"/>
      </xdr:nvSpPr>
      <xdr:spPr>
        <a:xfrm>
          <a:off x="2527300" y="702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神奈川県横須賀市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412,026
406,648
100.83
147,757,674
144,294,749
3,234,195
81,500,774
173,373,364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49784</xdr:rowOff>
    </xdr:from>
    <xdr:to>
      <xdr:col>6</xdr:col>
      <xdr:colOff>511175</xdr:colOff>
      <xdr:row>33</xdr:row>
      <xdr:rowOff>87008</xdr:rowOff>
    </xdr:to>
    <xdr:cxnSp macro="">
      <xdr:nvCxnSpPr>
        <xdr:cNvPr id="61" name="直線コネクタ 60"/>
        <xdr:cNvCxnSpPr/>
      </xdr:nvCxnSpPr>
      <xdr:spPr>
        <a:xfrm flipV="1">
          <a:off x="3797300" y="5707634"/>
          <a:ext cx="8382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158538</xdr:rowOff>
    </xdr:from>
    <xdr:ext cx="534377" cy="259045"/>
    <xdr:sp macro="" textlink="">
      <xdr:nvSpPr>
        <xdr:cNvPr id="62" name="人件費平均値テキスト"/>
        <xdr:cNvSpPr txBox="1"/>
      </xdr:nvSpPr>
      <xdr:spPr>
        <a:xfrm>
          <a:off x="4686300" y="5987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87008</xdr:rowOff>
    </xdr:from>
    <xdr:to>
      <xdr:col>5</xdr:col>
      <xdr:colOff>358775</xdr:colOff>
      <xdr:row>33</xdr:row>
      <xdr:rowOff>150063</xdr:rowOff>
    </xdr:to>
    <xdr:cxnSp macro="">
      <xdr:nvCxnSpPr>
        <xdr:cNvPr id="64" name="直線コネクタ 63"/>
        <xdr:cNvCxnSpPr/>
      </xdr:nvCxnSpPr>
      <xdr:spPr>
        <a:xfrm flipV="1">
          <a:off x="2908300" y="5744858"/>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150063</xdr:rowOff>
    </xdr:from>
    <xdr:to>
      <xdr:col>4</xdr:col>
      <xdr:colOff>155575</xdr:colOff>
      <xdr:row>34</xdr:row>
      <xdr:rowOff>39573</xdr:rowOff>
    </xdr:to>
    <xdr:cxnSp macro="">
      <xdr:nvCxnSpPr>
        <xdr:cNvPr id="67" name="直線コネクタ 66"/>
        <xdr:cNvCxnSpPr/>
      </xdr:nvCxnSpPr>
      <xdr:spPr>
        <a:xfrm flipV="1">
          <a:off x="2019300" y="5807913"/>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75502</xdr:rowOff>
    </xdr:from>
    <xdr:to>
      <xdr:col>2</xdr:col>
      <xdr:colOff>638175</xdr:colOff>
      <xdr:row>34</xdr:row>
      <xdr:rowOff>39573</xdr:rowOff>
    </xdr:to>
    <xdr:cxnSp macro="">
      <xdr:nvCxnSpPr>
        <xdr:cNvPr id="70" name="直線コネクタ 69"/>
        <xdr:cNvCxnSpPr/>
      </xdr:nvCxnSpPr>
      <xdr:spPr>
        <a:xfrm>
          <a:off x="1130300" y="5733352"/>
          <a:ext cx="889000" cy="13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121619</xdr:rowOff>
    </xdr:from>
    <xdr:ext cx="534377" cy="259045"/>
    <xdr:sp macro="" textlink="">
      <xdr:nvSpPr>
        <xdr:cNvPr id="72" name="テキスト ボックス 71"/>
        <xdr:cNvSpPr txBox="1"/>
      </xdr:nvSpPr>
      <xdr:spPr>
        <a:xfrm>
          <a:off x="1752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21378</xdr:rowOff>
    </xdr:from>
    <xdr:ext cx="534377" cy="259045"/>
    <xdr:sp macro="" textlink="">
      <xdr:nvSpPr>
        <xdr:cNvPr id="74" name="テキスト ボックス 73"/>
        <xdr:cNvSpPr txBox="1"/>
      </xdr:nvSpPr>
      <xdr:spPr>
        <a:xfrm>
          <a:off x="863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170434</xdr:rowOff>
    </xdr:from>
    <xdr:to>
      <xdr:col>6</xdr:col>
      <xdr:colOff>561975</xdr:colOff>
      <xdr:row>33</xdr:row>
      <xdr:rowOff>100584</xdr:rowOff>
    </xdr:to>
    <xdr:sp macro="" textlink="">
      <xdr:nvSpPr>
        <xdr:cNvPr id="80" name="円/楕円 79"/>
        <xdr:cNvSpPr/>
      </xdr:nvSpPr>
      <xdr:spPr>
        <a:xfrm>
          <a:off x="4584700" y="565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21861</xdr:rowOff>
    </xdr:from>
    <xdr:ext cx="534377" cy="259045"/>
    <xdr:sp macro="" textlink="">
      <xdr:nvSpPr>
        <xdr:cNvPr id="81" name="人件費該当値テキスト"/>
        <xdr:cNvSpPr txBox="1"/>
      </xdr:nvSpPr>
      <xdr:spPr>
        <a:xfrm>
          <a:off x="4686300" y="55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66,860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36208</xdr:rowOff>
    </xdr:from>
    <xdr:to>
      <xdr:col>5</xdr:col>
      <xdr:colOff>409575</xdr:colOff>
      <xdr:row>33</xdr:row>
      <xdr:rowOff>137808</xdr:rowOff>
    </xdr:to>
    <xdr:sp macro="" textlink="">
      <xdr:nvSpPr>
        <xdr:cNvPr id="82" name="円/楕円 81"/>
        <xdr:cNvSpPr/>
      </xdr:nvSpPr>
      <xdr:spPr>
        <a:xfrm>
          <a:off x="3746500" y="569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154335</xdr:rowOff>
    </xdr:from>
    <xdr:ext cx="534377" cy="259045"/>
    <xdr:sp macro="" textlink="">
      <xdr:nvSpPr>
        <xdr:cNvPr id="83" name="テキスト ボックス 82"/>
        <xdr:cNvSpPr txBox="1"/>
      </xdr:nvSpPr>
      <xdr:spPr>
        <a:xfrm>
          <a:off x="3530111" y="546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65,883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99263</xdr:rowOff>
    </xdr:from>
    <xdr:to>
      <xdr:col>4</xdr:col>
      <xdr:colOff>206375</xdr:colOff>
      <xdr:row>34</xdr:row>
      <xdr:rowOff>29413</xdr:rowOff>
    </xdr:to>
    <xdr:sp macro="" textlink="">
      <xdr:nvSpPr>
        <xdr:cNvPr id="84" name="円/楕円 83"/>
        <xdr:cNvSpPr/>
      </xdr:nvSpPr>
      <xdr:spPr>
        <a:xfrm>
          <a:off x="2857500" y="575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45940</xdr:rowOff>
    </xdr:from>
    <xdr:ext cx="534377" cy="259045"/>
    <xdr:sp macro="" textlink="">
      <xdr:nvSpPr>
        <xdr:cNvPr id="85" name="テキスト ボックス 84"/>
        <xdr:cNvSpPr txBox="1"/>
      </xdr:nvSpPr>
      <xdr:spPr>
        <a:xfrm>
          <a:off x="2641111" y="553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160223</xdr:rowOff>
    </xdr:from>
    <xdr:to>
      <xdr:col>3</xdr:col>
      <xdr:colOff>3175</xdr:colOff>
      <xdr:row>34</xdr:row>
      <xdr:rowOff>90373</xdr:rowOff>
    </xdr:to>
    <xdr:sp macro="" textlink="">
      <xdr:nvSpPr>
        <xdr:cNvPr id="86" name="円/楕円 85"/>
        <xdr:cNvSpPr/>
      </xdr:nvSpPr>
      <xdr:spPr>
        <a:xfrm>
          <a:off x="1968500" y="58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106900</xdr:rowOff>
    </xdr:from>
    <xdr:ext cx="534377" cy="259045"/>
    <xdr:sp macro="" textlink="">
      <xdr:nvSpPr>
        <xdr:cNvPr id="87" name="テキスト ボックス 86"/>
        <xdr:cNvSpPr txBox="1"/>
      </xdr:nvSpPr>
      <xdr:spPr>
        <a:xfrm>
          <a:off x="1752111" y="559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24702</xdr:rowOff>
    </xdr:from>
    <xdr:to>
      <xdr:col>1</xdr:col>
      <xdr:colOff>485775</xdr:colOff>
      <xdr:row>33</xdr:row>
      <xdr:rowOff>126302</xdr:rowOff>
    </xdr:to>
    <xdr:sp macro="" textlink="">
      <xdr:nvSpPr>
        <xdr:cNvPr id="88" name="円/楕円 87"/>
        <xdr:cNvSpPr/>
      </xdr:nvSpPr>
      <xdr:spPr>
        <a:xfrm>
          <a:off x="1079500" y="56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142829</xdr:rowOff>
    </xdr:from>
    <xdr:ext cx="534377" cy="259045"/>
    <xdr:sp macro="" textlink="">
      <xdr:nvSpPr>
        <xdr:cNvPr id="89" name="テキスト ボックス 88"/>
        <xdr:cNvSpPr txBox="1"/>
      </xdr:nvSpPr>
      <xdr:spPr>
        <a:xfrm>
          <a:off x="863111" y="545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102476</xdr:rowOff>
    </xdr:from>
    <xdr:to>
      <xdr:col>6</xdr:col>
      <xdr:colOff>511175</xdr:colOff>
      <xdr:row>57</xdr:row>
      <xdr:rowOff>114668</xdr:rowOff>
    </xdr:to>
    <xdr:cxnSp macro="">
      <xdr:nvCxnSpPr>
        <xdr:cNvPr id="119" name="直線コネクタ 118"/>
        <xdr:cNvCxnSpPr/>
      </xdr:nvCxnSpPr>
      <xdr:spPr>
        <a:xfrm flipV="1">
          <a:off x="3797300" y="9875126"/>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82504</xdr:rowOff>
    </xdr:from>
    <xdr:ext cx="534377" cy="259045"/>
    <xdr:sp macro="" textlink="">
      <xdr:nvSpPr>
        <xdr:cNvPr id="120" name="物件費平均値テキスト"/>
        <xdr:cNvSpPr txBox="1"/>
      </xdr:nvSpPr>
      <xdr:spPr>
        <a:xfrm>
          <a:off x="4686300" y="9855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114668</xdr:rowOff>
    </xdr:from>
    <xdr:to>
      <xdr:col>5</xdr:col>
      <xdr:colOff>358775</xdr:colOff>
      <xdr:row>57</xdr:row>
      <xdr:rowOff>139992</xdr:rowOff>
    </xdr:to>
    <xdr:cxnSp macro="">
      <xdr:nvCxnSpPr>
        <xdr:cNvPr id="122" name="直線コネクタ 121"/>
        <xdr:cNvCxnSpPr/>
      </xdr:nvCxnSpPr>
      <xdr:spPr>
        <a:xfrm flipV="1">
          <a:off x="2908300" y="9887318"/>
          <a:ext cx="889000" cy="2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34777</xdr:rowOff>
    </xdr:from>
    <xdr:ext cx="534377" cy="259045"/>
    <xdr:sp macro="" textlink="">
      <xdr:nvSpPr>
        <xdr:cNvPr id="124" name="テキスト ボックス 123"/>
        <xdr:cNvSpPr txBox="1"/>
      </xdr:nvSpPr>
      <xdr:spPr>
        <a:xfrm>
          <a:off x="3530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139992</xdr:rowOff>
    </xdr:from>
    <xdr:to>
      <xdr:col>4</xdr:col>
      <xdr:colOff>155575</xdr:colOff>
      <xdr:row>57</xdr:row>
      <xdr:rowOff>168084</xdr:rowOff>
    </xdr:to>
    <xdr:cxnSp macro="">
      <xdr:nvCxnSpPr>
        <xdr:cNvPr id="125" name="直線コネクタ 124"/>
        <xdr:cNvCxnSpPr/>
      </xdr:nvCxnSpPr>
      <xdr:spPr>
        <a:xfrm flipV="1">
          <a:off x="2019300" y="9912642"/>
          <a:ext cx="889000" cy="2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36860</xdr:rowOff>
    </xdr:from>
    <xdr:ext cx="534377" cy="259045"/>
    <xdr:sp macro="" textlink="">
      <xdr:nvSpPr>
        <xdr:cNvPr id="127" name="テキスト ボックス 126"/>
        <xdr:cNvSpPr txBox="1"/>
      </xdr:nvSpPr>
      <xdr:spPr>
        <a:xfrm>
          <a:off x="2641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153860</xdr:rowOff>
    </xdr:from>
    <xdr:to>
      <xdr:col>2</xdr:col>
      <xdr:colOff>638175</xdr:colOff>
      <xdr:row>57</xdr:row>
      <xdr:rowOff>168084</xdr:rowOff>
    </xdr:to>
    <xdr:cxnSp macro="">
      <xdr:nvCxnSpPr>
        <xdr:cNvPr id="128" name="直線コネクタ 127"/>
        <xdr:cNvCxnSpPr/>
      </xdr:nvCxnSpPr>
      <xdr:spPr>
        <a:xfrm>
          <a:off x="1130300" y="9926510"/>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73372</xdr:rowOff>
    </xdr:from>
    <xdr:ext cx="534377" cy="259045"/>
    <xdr:sp macro="" textlink="">
      <xdr:nvSpPr>
        <xdr:cNvPr id="130" name="テキスト ボックス 129"/>
        <xdr:cNvSpPr txBox="1"/>
      </xdr:nvSpPr>
      <xdr:spPr>
        <a:xfrm>
          <a:off x="1752111" y="100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83011</xdr:rowOff>
    </xdr:from>
    <xdr:ext cx="534377" cy="259045"/>
    <xdr:sp macro="" textlink="">
      <xdr:nvSpPr>
        <xdr:cNvPr id="132" name="テキスト ボックス 131"/>
        <xdr:cNvSpPr txBox="1"/>
      </xdr:nvSpPr>
      <xdr:spPr>
        <a:xfrm>
          <a:off x="863111" y="10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51676</xdr:rowOff>
    </xdr:from>
    <xdr:to>
      <xdr:col>6</xdr:col>
      <xdr:colOff>561975</xdr:colOff>
      <xdr:row>57</xdr:row>
      <xdr:rowOff>153276</xdr:rowOff>
    </xdr:to>
    <xdr:sp macro="" textlink="">
      <xdr:nvSpPr>
        <xdr:cNvPr id="138" name="円/楕円 137"/>
        <xdr:cNvSpPr/>
      </xdr:nvSpPr>
      <xdr:spPr>
        <a:xfrm>
          <a:off x="4584700" y="98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74553</xdr:rowOff>
    </xdr:from>
    <xdr:ext cx="534377" cy="259045"/>
    <xdr:sp macro="" textlink="">
      <xdr:nvSpPr>
        <xdr:cNvPr id="139" name="物件費該当値テキスト"/>
        <xdr:cNvSpPr txBox="1"/>
      </xdr:nvSpPr>
      <xdr:spPr>
        <a:xfrm>
          <a:off x="4686300" y="967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52,431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63868</xdr:rowOff>
    </xdr:from>
    <xdr:to>
      <xdr:col>5</xdr:col>
      <xdr:colOff>409575</xdr:colOff>
      <xdr:row>57</xdr:row>
      <xdr:rowOff>165468</xdr:rowOff>
    </xdr:to>
    <xdr:sp macro="" textlink="">
      <xdr:nvSpPr>
        <xdr:cNvPr id="140" name="円/楕円 139"/>
        <xdr:cNvSpPr/>
      </xdr:nvSpPr>
      <xdr:spPr>
        <a:xfrm>
          <a:off x="3746500" y="98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10545</xdr:rowOff>
    </xdr:from>
    <xdr:ext cx="534377" cy="259045"/>
    <xdr:sp macro="" textlink="">
      <xdr:nvSpPr>
        <xdr:cNvPr id="141" name="テキスト ボックス 140"/>
        <xdr:cNvSpPr txBox="1"/>
      </xdr:nvSpPr>
      <xdr:spPr>
        <a:xfrm>
          <a:off x="3530111" y="961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89192</xdr:rowOff>
    </xdr:from>
    <xdr:to>
      <xdr:col>4</xdr:col>
      <xdr:colOff>206375</xdr:colOff>
      <xdr:row>58</xdr:row>
      <xdr:rowOff>19342</xdr:rowOff>
    </xdr:to>
    <xdr:sp macro="" textlink="">
      <xdr:nvSpPr>
        <xdr:cNvPr id="142" name="円/楕円 141"/>
        <xdr:cNvSpPr/>
      </xdr:nvSpPr>
      <xdr:spPr>
        <a:xfrm>
          <a:off x="2857500" y="98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35869</xdr:rowOff>
    </xdr:from>
    <xdr:ext cx="534377" cy="259045"/>
    <xdr:sp macro="" textlink="">
      <xdr:nvSpPr>
        <xdr:cNvPr id="143" name="テキスト ボックス 142"/>
        <xdr:cNvSpPr txBox="1"/>
      </xdr:nvSpPr>
      <xdr:spPr>
        <a:xfrm>
          <a:off x="2641111" y="96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117284</xdr:rowOff>
    </xdr:from>
    <xdr:to>
      <xdr:col>3</xdr:col>
      <xdr:colOff>3175</xdr:colOff>
      <xdr:row>58</xdr:row>
      <xdr:rowOff>47434</xdr:rowOff>
    </xdr:to>
    <xdr:sp macro="" textlink="">
      <xdr:nvSpPr>
        <xdr:cNvPr id="144" name="円/楕円 143"/>
        <xdr:cNvSpPr/>
      </xdr:nvSpPr>
      <xdr:spPr>
        <a:xfrm>
          <a:off x="1968500" y="988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63961</xdr:rowOff>
    </xdr:from>
    <xdr:ext cx="534377" cy="259045"/>
    <xdr:sp macro="" textlink="">
      <xdr:nvSpPr>
        <xdr:cNvPr id="145" name="テキスト ボックス 144"/>
        <xdr:cNvSpPr txBox="1"/>
      </xdr:nvSpPr>
      <xdr:spPr>
        <a:xfrm>
          <a:off x="1752111" y="96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103060</xdr:rowOff>
    </xdr:from>
    <xdr:to>
      <xdr:col>1</xdr:col>
      <xdr:colOff>485775</xdr:colOff>
      <xdr:row>58</xdr:row>
      <xdr:rowOff>33210</xdr:rowOff>
    </xdr:to>
    <xdr:sp macro="" textlink="">
      <xdr:nvSpPr>
        <xdr:cNvPr id="146" name="円/楕円 145"/>
        <xdr:cNvSpPr/>
      </xdr:nvSpPr>
      <xdr:spPr>
        <a:xfrm>
          <a:off x="1079500" y="98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49737</xdr:rowOff>
    </xdr:from>
    <xdr:ext cx="534377" cy="259045"/>
    <xdr:sp macro="" textlink="">
      <xdr:nvSpPr>
        <xdr:cNvPr id="147" name="テキスト ボックス 146"/>
        <xdr:cNvSpPr txBox="1"/>
      </xdr:nvSpPr>
      <xdr:spPr>
        <a:xfrm>
          <a:off x="863111" y="965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123062</xdr:rowOff>
    </xdr:from>
    <xdr:to>
      <xdr:col>6</xdr:col>
      <xdr:colOff>511175</xdr:colOff>
      <xdr:row>77</xdr:row>
      <xdr:rowOff>136271</xdr:rowOff>
    </xdr:to>
    <xdr:cxnSp macro="">
      <xdr:nvCxnSpPr>
        <xdr:cNvPr id="176" name="直線コネクタ 175"/>
        <xdr:cNvCxnSpPr/>
      </xdr:nvCxnSpPr>
      <xdr:spPr>
        <a:xfrm flipV="1">
          <a:off x="3797300" y="13324712"/>
          <a:ext cx="838200" cy="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133604</xdr:rowOff>
    </xdr:from>
    <xdr:to>
      <xdr:col>5</xdr:col>
      <xdr:colOff>358775</xdr:colOff>
      <xdr:row>77</xdr:row>
      <xdr:rowOff>136271</xdr:rowOff>
    </xdr:to>
    <xdr:cxnSp macro="">
      <xdr:nvCxnSpPr>
        <xdr:cNvPr id="179" name="直線コネクタ 178"/>
        <xdr:cNvCxnSpPr/>
      </xdr:nvCxnSpPr>
      <xdr:spPr>
        <a:xfrm>
          <a:off x="2908300" y="1333525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90551</xdr:rowOff>
    </xdr:from>
    <xdr:to>
      <xdr:col>4</xdr:col>
      <xdr:colOff>155575</xdr:colOff>
      <xdr:row>77</xdr:row>
      <xdr:rowOff>133604</xdr:rowOff>
    </xdr:to>
    <xdr:cxnSp macro="">
      <xdr:nvCxnSpPr>
        <xdr:cNvPr id="182" name="直線コネクタ 181"/>
        <xdr:cNvCxnSpPr/>
      </xdr:nvCxnSpPr>
      <xdr:spPr>
        <a:xfrm>
          <a:off x="2019300" y="13292201"/>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45213</xdr:rowOff>
    </xdr:from>
    <xdr:to>
      <xdr:col>2</xdr:col>
      <xdr:colOff>638175</xdr:colOff>
      <xdr:row>77</xdr:row>
      <xdr:rowOff>90551</xdr:rowOff>
    </xdr:to>
    <xdr:cxnSp macro="">
      <xdr:nvCxnSpPr>
        <xdr:cNvPr id="185" name="直線コネクタ 184"/>
        <xdr:cNvCxnSpPr/>
      </xdr:nvCxnSpPr>
      <xdr:spPr>
        <a:xfrm>
          <a:off x="1130300" y="13246863"/>
          <a:ext cx="889000" cy="4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72262</xdr:rowOff>
    </xdr:from>
    <xdr:to>
      <xdr:col>6</xdr:col>
      <xdr:colOff>561975</xdr:colOff>
      <xdr:row>78</xdr:row>
      <xdr:rowOff>2412</xdr:rowOff>
    </xdr:to>
    <xdr:sp macro="" textlink="">
      <xdr:nvSpPr>
        <xdr:cNvPr id="195" name="円/楕円 194"/>
        <xdr:cNvSpPr/>
      </xdr:nvSpPr>
      <xdr:spPr>
        <a:xfrm>
          <a:off x="4584700" y="1327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50689</xdr:rowOff>
    </xdr:from>
    <xdr:ext cx="469744" cy="259045"/>
    <xdr:sp macro="" textlink="">
      <xdr:nvSpPr>
        <xdr:cNvPr id="196" name="維持補修費該当値テキスト"/>
        <xdr:cNvSpPr txBox="1"/>
      </xdr:nvSpPr>
      <xdr:spPr>
        <a:xfrm>
          <a:off x="4686300" y="1325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85471</xdr:rowOff>
    </xdr:from>
    <xdr:to>
      <xdr:col>5</xdr:col>
      <xdr:colOff>409575</xdr:colOff>
      <xdr:row>78</xdr:row>
      <xdr:rowOff>15621</xdr:rowOff>
    </xdr:to>
    <xdr:sp macro="" textlink="">
      <xdr:nvSpPr>
        <xdr:cNvPr id="197" name="円/楕円 196"/>
        <xdr:cNvSpPr/>
      </xdr:nvSpPr>
      <xdr:spPr>
        <a:xfrm>
          <a:off x="3746500" y="132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6748</xdr:rowOff>
    </xdr:from>
    <xdr:ext cx="469744" cy="259045"/>
    <xdr:sp macro="" textlink="">
      <xdr:nvSpPr>
        <xdr:cNvPr id="198" name="テキスト ボックス 197"/>
        <xdr:cNvSpPr txBox="1"/>
      </xdr:nvSpPr>
      <xdr:spPr>
        <a:xfrm>
          <a:off x="3562427" y="1337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82804</xdr:rowOff>
    </xdr:from>
    <xdr:to>
      <xdr:col>4</xdr:col>
      <xdr:colOff>206375</xdr:colOff>
      <xdr:row>78</xdr:row>
      <xdr:rowOff>12954</xdr:rowOff>
    </xdr:to>
    <xdr:sp macro="" textlink="">
      <xdr:nvSpPr>
        <xdr:cNvPr id="199" name="円/楕円 198"/>
        <xdr:cNvSpPr/>
      </xdr:nvSpPr>
      <xdr:spPr>
        <a:xfrm>
          <a:off x="2857500" y="132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4081</xdr:rowOff>
    </xdr:from>
    <xdr:ext cx="469744" cy="259045"/>
    <xdr:sp macro="" textlink="">
      <xdr:nvSpPr>
        <xdr:cNvPr id="200" name="テキスト ボックス 199"/>
        <xdr:cNvSpPr txBox="1"/>
      </xdr:nvSpPr>
      <xdr:spPr>
        <a:xfrm>
          <a:off x="2673427" y="1337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39751</xdr:rowOff>
    </xdr:from>
    <xdr:to>
      <xdr:col>3</xdr:col>
      <xdr:colOff>3175</xdr:colOff>
      <xdr:row>77</xdr:row>
      <xdr:rowOff>141351</xdr:rowOff>
    </xdr:to>
    <xdr:sp macro="" textlink="">
      <xdr:nvSpPr>
        <xdr:cNvPr id="201" name="円/楕円 200"/>
        <xdr:cNvSpPr/>
      </xdr:nvSpPr>
      <xdr:spPr>
        <a:xfrm>
          <a:off x="1968500" y="132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132478</xdr:rowOff>
    </xdr:from>
    <xdr:ext cx="469744" cy="259045"/>
    <xdr:sp macro="" textlink="">
      <xdr:nvSpPr>
        <xdr:cNvPr id="202" name="テキスト ボックス 201"/>
        <xdr:cNvSpPr txBox="1"/>
      </xdr:nvSpPr>
      <xdr:spPr>
        <a:xfrm>
          <a:off x="1784427" y="133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165863</xdr:rowOff>
    </xdr:from>
    <xdr:to>
      <xdr:col>1</xdr:col>
      <xdr:colOff>485775</xdr:colOff>
      <xdr:row>77</xdr:row>
      <xdr:rowOff>96013</xdr:rowOff>
    </xdr:to>
    <xdr:sp macro="" textlink="">
      <xdr:nvSpPr>
        <xdr:cNvPr id="203" name="円/楕円 202"/>
        <xdr:cNvSpPr/>
      </xdr:nvSpPr>
      <xdr:spPr>
        <a:xfrm>
          <a:off x="1079500" y="131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87140</xdr:rowOff>
    </xdr:from>
    <xdr:ext cx="469744" cy="259045"/>
    <xdr:sp macro="" textlink="">
      <xdr:nvSpPr>
        <xdr:cNvPr id="204" name="テキスト ボックス 203"/>
        <xdr:cNvSpPr txBox="1"/>
      </xdr:nvSpPr>
      <xdr:spPr>
        <a:xfrm>
          <a:off x="895427" y="1328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72213</xdr:rowOff>
    </xdr:from>
    <xdr:to>
      <xdr:col>6</xdr:col>
      <xdr:colOff>511175</xdr:colOff>
      <xdr:row>97</xdr:row>
      <xdr:rowOff>135534</xdr:rowOff>
    </xdr:to>
    <xdr:cxnSp macro="">
      <xdr:nvCxnSpPr>
        <xdr:cNvPr id="234" name="直線コネクタ 233"/>
        <xdr:cNvCxnSpPr/>
      </xdr:nvCxnSpPr>
      <xdr:spPr>
        <a:xfrm flipV="1">
          <a:off x="3797300" y="16702863"/>
          <a:ext cx="838200" cy="6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135534</xdr:rowOff>
    </xdr:from>
    <xdr:to>
      <xdr:col>5</xdr:col>
      <xdr:colOff>358775</xdr:colOff>
      <xdr:row>97</xdr:row>
      <xdr:rowOff>157632</xdr:rowOff>
    </xdr:to>
    <xdr:cxnSp macro="">
      <xdr:nvCxnSpPr>
        <xdr:cNvPr id="237" name="直線コネクタ 236"/>
        <xdr:cNvCxnSpPr/>
      </xdr:nvCxnSpPr>
      <xdr:spPr>
        <a:xfrm flipV="1">
          <a:off x="2908300" y="1676618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157632</xdr:rowOff>
    </xdr:from>
    <xdr:to>
      <xdr:col>4</xdr:col>
      <xdr:colOff>155575</xdr:colOff>
      <xdr:row>98</xdr:row>
      <xdr:rowOff>50254</xdr:rowOff>
    </xdr:to>
    <xdr:cxnSp macro="">
      <xdr:nvCxnSpPr>
        <xdr:cNvPr id="240" name="直線コネクタ 239"/>
        <xdr:cNvCxnSpPr/>
      </xdr:nvCxnSpPr>
      <xdr:spPr>
        <a:xfrm flipV="1">
          <a:off x="2019300" y="16788282"/>
          <a:ext cx="889000" cy="6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50254</xdr:rowOff>
    </xdr:from>
    <xdr:to>
      <xdr:col>2</xdr:col>
      <xdr:colOff>638175</xdr:colOff>
      <xdr:row>98</xdr:row>
      <xdr:rowOff>64312</xdr:rowOff>
    </xdr:to>
    <xdr:cxnSp macro="">
      <xdr:nvCxnSpPr>
        <xdr:cNvPr id="243" name="直線コネクタ 242"/>
        <xdr:cNvCxnSpPr/>
      </xdr:nvCxnSpPr>
      <xdr:spPr>
        <a:xfrm flipV="1">
          <a:off x="1130300" y="16852354"/>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21413</xdr:rowOff>
    </xdr:from>
    <xdr:to>
      <xdr:col>6</xdr:col>
      <xdr:colOff>561975</xdr:colOff>
      <xdr:row>97</xdr:row>
      <xdr:rowOff>123013</xdr:rowOff>
    </xdr:to>
    <xdr:sp macro="" textlink="">
      <xdr:nvSpPr>
        <xdr:cNvPr id="253" name="円/楕円 252"/>
        <xdr:cNvSpPr/>
      </xdr:nvSpPr>
      <xdr:spPr>
        <a:xfrm>
          <a:off x="4584700" y="166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171290</xdr:rowOff>
    </xdr:from>
    <xdr:ext cx="534377" cy="259045"/>
    <xdr:sp macro="" textlink="">
      <xdr:nvSpPr>
        <xdr:cNvPr id="254" name="扶助費該当値テキスト"/>
        <xdr:cNvSpPr txBox="1"/>
      </xdr:nvSpPr>
      <xdr:spPr>
        <a:xfrm>
          <a:off x="4686300" y="1663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84,814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84734</xdr:rowOff>
    </xdr:from>
    <xdr:to>
      <xdr:col>5</xdr:col>
      <xdr:colOff>409575</xdr:colOff>
      <xdr:row>98</xdr:row>
      <xdr:rowOff>14884</xdr:rowOff>
    </xdr:to>
    <xdr:sp macro="" textlink="">
      <xdr:nvSpPr>
        <xdr:cNvPr id="255" name="円/楕円 254"/>
        <xdr:cNvSpPr/>
      </xdr:nvSpPr>
      <xdr:spPr>
        <a:xfrm>
          <a:off x="3746500" y="1671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6011</xdr:rowOff>
    </xdr:from>
    <xdr:ext cx="534377" cy="259045"/>
    <xdr:sp macro="" textlink="">
      <xdr:nvSpPr>
        <xdr:cNvPr id="256" name="テキスト ボックス 255"/>
        <xdr:cNvSpPr txBox="1"/>
      </xdr:nvSpPr>
      <xdr:spPr>
        <a:xfrm>
          <a:off x="3530111" y="1680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79,828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106832</xdr:rowOff>
    </xdr:from>
    <xdr:to>
      <xdr:col>4</xdr:col>
      <xdr:colOff>206375</xdr:colOff>
      <xdr:row>98</xdr:row>
      <xdr:rowOff>36982</xdr:rowOff>
    </xdr:to>
    <xdr:sp macro="" textlink="">
      <xdr:nvSpPr>
        <xdr:cNvPr id="257" name="円/楕円 256"/>
        <xdr:cNvSpPr/>
      </xdr:nvSpPr>
      <xdr:spPr>
        <a:xfrm>
          <a:off x="2857500" y="167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28109</xdr:rowOff>
    </xdr:from>
    <xdr:ext cx="534377" cy="259045"/>
    <xdr:sp macro="" textlink="">
      <xdr:nvSpPr>
        <xdr:cNvPr id="258" name="テキスト ボックス 257"/>
        <xdr:cNvSpPr txBox="1"/>
      </xdr:nvSpPr>
      <xdr:spPr>
        <a:xfrm>
          <a:off x="2641111" y="1683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170904</xdr:rowOff>
    </xdr:from>
    <xdr:to>
      <xdr:col>3</xdr:col>
      <xdr:colOff>3175</xdr:colOff>
      <xdr:row>98</xdr:row>
      <xdr:rowOff>101054</xdr:rowOff>
    </xdr:to>
    <xdr:sp macro="" textlink="">
      <xdr:nvSpPr>
        <xdr:cNvPr id="259" name="円/楕円 258"/>
        <xdr:cNvSpPr/>
      </xdr:nvSpPr>
      <xdr:spPr>
        <a:xfrm>
          <a:off x="1968500" y="168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92181</xdr:rowOff>
    </xdr:from>
    <xdr:ext cx="534377" cy="259045"/>
    <xdr:sp macro="" textlink="">
      <xdr:nvSpPr>
        <xdr:cNvPr id="260" name="テキスト ボックス 259"/>
        <xdr:cNvSpPr txBox="1"/>
      </xdr:nvSpPr>
      <xdr:spPr>
        <a:xfrm>
          <a:off x="1752111" y="168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73,043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13512</xdr:rowOff>
    </xdr:from>
    <xdr:to>
      <xdr:col>1</xdr:col>
      <xdr:colOff>485775</xdr:colOff>
      <xdr:row>98</xdr:row>
      <xdr:rowOff>115112</xdr:rowOff>
    </xdr:to>
    <xdr:sp macro="" textlink="">
      <xdr:nvSpPr>
        <xdr:cNvPr id="261" name="円/楕円 260"/>
        <xdr:cNvSpPr/>
      </xdr:nvSpPr>
      <xdr:spPr>
        <a:xfrm>
          <a:off x="1079500" y="168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106239</xdr:rowOff>
    </xdr:from>
    <xdr:ext cx="534377" cy="259045"/>
    <xdr:sp macro="" textlink="">
      <xdr:nvSpPr>
        <xdr:cNvPr id="262" name="テキスト ボックス 261"/>
        <xdr:cNvSpPr txBox="1"/>
      </xdr:nvSpPr>
      <xdr:spPr>
        <a:xfrm>
          <a:off x="863111" y="1690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140089</xdr:rowOff>
    </xdr:from>
    <xdr:to>
      <xdr:col>15</xdr:col>
      <xdr:colOff>180975</xdr:colOff>
      <xdr:row>35</xdr:row>
      <xdr:rowOff>6998</xdr:rowOff>
    </xdr:to>
    <xdr:cxnSp macro="">
      <xdr:nvCxnSpPr>
        <xdr:cNvPr id="289" name="直線コネクタ 288"/>
        <xdr:cNvCxnSpPr/>
      </xdr:nvCxnSpPr>
      <xdr:spPr>
        <a:xfrm flipV="1">
          <a:off x="9639300" y="5797939"/>
          <a:ext cx="838200" cy="20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95239</xdr:rowOff>
    </xdr:from>
    <xdr:ext cx="534377" cy="259045"/>
    <xdr:sp macro="" textlink="">
      <xdr:nvSpPr>
        <xdr:cNvPr id="290" name="補助費等平均値テキスト"/>
        <xdr:cNvSpPr txBox="1"/>
      </xdr:nvSpPr>
      <xdr:spPr>
        <a:xfrm>
          <a:off x="10528300" y="5924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155931</xdr:rowOff>
    </xdr:from>
    <xdr:to>
      <xdr:col>14</xdr:col>
      <xdr:colOff>28575</xdr:colOff>
      <xdr:row>35</xdr:row>
      <xdr:rowOff>6998</xdr:rowOff>
    </xdr:to>
    <xdr:cxnSp macro="">
      <xdr:nvCxnSpPr>
        <xdr:cNvPr id="292" name="直線コネクタ 291"/>
        <xdr:cNvCxnSpPr/>
      </xdr:nvCxnSpPr>
      <xdr:spPr>
        <a:xfrm>
          <a:off x="8750300" y="5985231"/>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155931</xdr:rowOff>
    </xdr:from>
    <xdr:to>
      <xdr:col>12</xdr:col>
      <xdr:colOff>511175</xdr:colOff>
      <xdr:row>35</xdr:row>
      <xdr:rowOff>22108</xdr:rowOff>
    </xdr:to>
    <xdr:cxnSp macro="">
      <xdr:nvCxnSpPr>
        <xdr:cNvPr id="295" name="直線コネクタ 294"/>
        <xdr:cNvCxnSpPr/>
      </xdr:nvCxnSpPr>
      <xdr:spPr>
        <a:xfrm flipV="1">
          <a:off x="7861300" y="5985231"/>
          <a:ext cx="8890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43004</xdr:rowOff>
    </xdr:from>
    <xdr:ext cx="534377" cy="259045"/>
    <xdr:sp macro="" textlink="">
      <xdr:nvSpPr>
        <xdr:cNvPr id="297" name="テキスト ボックス 296"/>
        <xdr:cNvSpPr txBox="1"/>
      </xdr:nvSpPr>
      <xdr:spPr>
        <a:xfrm>
          <a:off x="8483111" y="60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15296</xdr:rowOff>
    </xdr:from>
    <xdr:to>
      <xdr:col>11</xdr:col>
      <xdr:colOff>307975</xdr:colOff>
      <xdr:row>35</xdr:row>
      <xdr:rowOff>22108</xdr:rowOff>
    </xdr:to>
    <xdr:cxnSp macro="">
      <xdr:nvCxnSpPr>
        <xdr:cNvPr id="298" name="直線コネクタ 297"/>
        <xdr:cNvCxnSpPr/>
      </xdr:nvCxnSpPr>
      <xdr:spPr>
        <a:xfrm>
          <a:off x="6972300" y="6016046"/>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67764</xdr:rowOff>
    </xdr:from>
    <xdr:ext cx="534377" cy="259045"/>
    <xdr:sp macro="" textlink="">
      <xdr:nvSpPr>
        <xdr:cNvPr id="302" name="テキスト ボックス 301"/>
        <xdr:cNvSpPr txBox="1"/>
      </xdr:nvSpPr>
      <xdr:spPr>
        <a:xfrm>
          <a:off x="6705111" y="57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89289</xdr:rowOff>
    </xdr:from>
    <xdr:to>
      <xdr:col>15</xdr:col>
      <xdr:colOff>231775</xdr:colOff>
      <xdr:row>34</xdr:row>
      <xdr:rowOff>19439</xdr:rowOff>
    </xdr:to>
    <xdr:sp macro="" textlink="">
      <xdr:nvSpPr>
        <xdr:cNvPr id="308" name="円/楕円 307"/>
        <xdr:cNvSpPr/>
      </xdr:nvSpPr>
      <xdr:spPr>
        <a:xfrm>
          <a:off x="10426700" y="57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112166</xdr:rowOff>
    </xdr:from>
    <xdr:ext cx="534377" cy="259045"/>
    <xdr:sp macro="" textlink="">
      <xdr:nvSpPr>
        <xdr:cNvPr id="309" name="補助費等該当値テキスト"/>
        <xdr:cNvSpPr txBox="1"/>
      </xdr:nvSpPr>
      <xdr:spPr>
        <a:xfrm>
          <a:off x="10528300" y="559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37,483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127648</xdr:rowOff>
    </xdr:from>
    <xdr:to>
      <xdr:col>14</xdr:col>
      <xdr:colOff>79375</xdr:colOff>
      <xdr:row>35</xdr:row>
      <xdr:rowOff>57798</xdr:rowOff>
    </xdr:to>
    <xdr:sp macro="" textlink="">
      <xdr:nvSpPr>
        <xdr:cNvPr id="310" name="円/楕円 309"/>
        <xdr:cNvSpPr/>
      </xdr:nvSpPr>
      <xdr:spPr>
        <a:xfrm>
          <a:off x="9588500" y="595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48925</xdr:rowOff>
    </xdr:from>
    <xdr:ext cx="534377" cy="259045"/>
    <xdr:sp macro="" textlink="">
      <xdr:nvSpPr>
        <xdr:cNvPr id="311" name="テキスト ボックス 310"/>
        <xdr:cNvSpPr txBox="1"/>
      </xdr:nvSpPr>
      <xdr:spPr>
        <a:xfrm>
          <a:off x="9372111" y="60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105131</xdr:rowOff>
    </xdr:from>
    <xdr:to>
      <xdr:col>12</xdr:col>
      <xdr:colOff>561975</xdr:colOff>
      <xdr:row>35</xdr:row>
      <xdr:rowOff>35281</xdr:rowOff>
    </xdr:to>
    <xdr:sp macro="" textlink="">
      <xdr:nvSpPr>
        <xdr:cNvPr id="312" name="円/楕円 311"/>
        <xdr:cNvSpPr/>
      </xdr:nvSpPr>
      <xdr:spPr>
        <a:xfrm>
          <a:off x="8699500" y="59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51808</xdr:rowOff>
    </xdr:from>
    <xdr:ext cx="534377" cy="259045"/>
    <xdr:sp macro="" textlink="">
      <xdr:nvSpPr>
        <xdr:cNvPr id="313" name="テキスト ボックス 312"/>
        <xdr:cNvSpPr txBox="1"/>
      </xdr:nvSpPr>
      <xdr:spPr>
        <a:xfrm>
          <a:off x="8483111" y="570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142758</xdr:rowOff>
    </xdr:from>
    <xdr:to>
      <xdr:col>11</xdr:col>
      <xdr:colOff>358775</xdr:colOff>
      <xdr:row>35</xdr:row>
      <xdr:rowOff>72908</xdr:rowOff>
    </xdr:to>
    <xdr:sp macro="" textlink="">
      <xdr:nvSpPr>
        <xdr:cNvPr id="314" name="円/楕円 313"/>
        <xdr:cNvSpPr/>
      </xdr:nvSpPr>
      <xdr:spPr>
        <a:xfrm>
          <a:off x="7810500" y="59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64035</xdr:rowOff>
    </xdr:from>
    <xdr:ext cx="534377" cy="259045"/>
    <xdr:sp macro="" textlink="">
      <xdr:nvSpPr>
        <xdr:cNvPr id="315" name="テキスト ボックス 314"/>
        <xdr:cNvSpPr txBox="1"/>
      </xdr:nvSpPr>
      <xdr:spPr>
        <a:xfrm>
          <a:off x="7594111" y="606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135946</xdr:rowOff>
    </xdr:from>
    <xdr:to>
      <xdr:col>10</xdr:col>
      <xdr:colOff>155575</xdr:colOff>
      <xdr:row>35</xdr:row>
      <xdr:rowOff>66096</xdr:rowOff>
    </xdr:to>
    <xdr:sp macro="" textlink="">
      <xdr:nvSpPr>
        <xdr:cNvPr id="316" name="円/楕円 315"/>
        <xdr:cNvSpPr/>
      </xdr:nvSpPr>
      <xdr:spPr>
        <a:xfrm>
          <a:off x="6921500" y="59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57223</xdr:rowOff>
    </xdr:from>
    <xdr:ext cx="534377" cy="259045"/>
    <xdr:sp macro="" textlink="">
      <xdr:nvSpPr>
        <xdr:cNvPr id="317" name="テキスト ボックス 316"/>
        <xdr:cNvSpPr txBox="1"/>
      </xdr:nvSpPr>
      <xdr:spPr>
        <a:xfrm>
          <a:off x="6705111" y="605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53766</xdr:rowOff>
    </xdr:from>
    <xdr:to>
      <xdr:col>15</xdr:col>
      <xdr:colOff>180975</xdr:colOff>
      <xdr:row>58</xdr:row>
      <xdr:rowOff>151949</xdr:rowOff>
    </xdr:to>
    <xdr:cxnSp macro="">
      <xdr:nvCxnSpPr>
        <xdr:cNvPr id="347" name="直線コネクタ 346"/>
        <xdr:cNvCxnSpPr/>
      </xdr:nvCxnSpPr>
      <xdr:spPr>
        <a:xfrm>
          <a:off x="9639300" y="9997866"/>
          <a:ext cx="838200" cy="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18504</xdr:rowOff>
    </xdr:from>
    <xdr:to>
      <xdr:col>14</xdr:col>
      <xdr:colOff>28575</xdr:colOff>
      <xdr:row>58</xdr:row>
      <xdr:rowOff>53766</xdr:rowOff>
    </xdr:to>
    <xdr:cxnSp macro="">
      <xdr:nvCxnSpPr>
        <xdr:cNvPr id="350" name="直線コネクタ 349"/>
        <xdr:cNvCxnSpPr/>
      </xdr:nvCxnSpPr>
      <xdr:spPr>
        <a:xfrm>
          <a:off x="8750300" y="9962604"/>
          <a:ext cx="889000" cy="3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18504</xdr:rowOff>
    </xdr:from>
    <xdr:to>
      <xdr:col>12</xdr:col>
      <xdr:colOff>511175</xdr:colOff>
      <xdr:row>58</xdr:row>
      <xdr:rowOff>40545</xdr:rowOff>
    </xdr:to>
    <xdr:cxnSp macro="">
      <xdr:nvCxnSpPr>
        <xdr:cNvPr id="353" name="直線コネクタ 352"/>
        <xdr:cNvCxnSpPr/>
      </xdr:nvCxnSpPr>
      <xdr:spPr>
        <a:xfrm flipV="1">
          <a:off x="7861300" y="9962604"/>
          <a:ext cx="889000" cy="2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40545</xdr:rowOff>
    </xdr:from>
    <xdr:to>
      <xdr:col>11</xdr:col>
      <xdr:colOff>307975</xdr:colOff>
      <xdr:row>58</xdr:row>
      <xdr:rowOff>50946</xdr:rowOff>
    </xdr:to>
    <xdr:cxnSp macro="">
      <xdr:nvCxnSpPr>
        <xdr:cNvPr id="356" name="直線コネクタ 355"/>
        <xdr:cNvCxnSpPr/>
      </xdr:nvCxnSpPr>
      <xdr:spPr>
        <a:xfrm flipV="1">
          <a:off x="6972300" y="9984645"/>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0" name="テキスト ボックス 359"/>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101149</xdr:rowOff>
    </xdr:from>
    <xdr:to>
      <xdr:col>15</xdr:col>
      <xdr:colOff>231775</xdr:colOff>
      <xdr:row>59</xdr:row>
      <xdr:rowOff>31299</xdr:rowOff>
    </xdr:to>
    <xdr:sp macro="" textlink="">
      <xdr:nvSpPr>
        <xdr:cNvPr id="366" name="円/楕円 365"/>
        <xdr:cNvSpPr/>
      </xdr:nvSpPr>
      <xdr:spPr>
        <a:xfrm>
          <a:off x="10426700" y="1004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16076</xdr:rowOff>
    </xdr:from>
    <xdr:ext cx="534377" cy="259045"/>
    <xdr:sp macro="" textlink="">
      <xdr:nvSpPr>
        <xdr:cNvPr id="367" name="普通建設事業費該当値テキスト"/>
        <xdr:cNvSpPr txBox="1"/>
      </xdr:nvSpPr>
      <xdr:spPr>
        <a:xfrm>
          <a:off x="10528300" y="996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2966</xdr:rowOff>
    </xdr:from>
    <xdr:to>
      <xdr:col>14</xdr:col>
      <xdr:colOff>79375</xdr:colOff>
      <xdr:row>58</xdr:row>
      <xdr:rowOff>104566</xdr:rowOff>
    </xdr:to>
    <xdr:sp macro="" textlink="">
      <xdr:nvSpPr>
        <xdr:cNvPr id="368" name="円/楕円 367"/>
        <xdr:cNvSpPr/>
      </xdr:nvSpPr>
      <xdr:spPr>
        <a:xfrm>
          <a:off x="9588500" y="99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95693</xdr:rowOff>
    </xdr:from>
    <xdr:ext cx="534377" cy="259045"/>
    <xdr:sp macro="" textlink="">
      <xdr:nvSpPr>
        <xdr:cNvPr id="369" name="テキスト ボックス 368"/>
        <xdr:cNvSpPr txBox="1"/>
      </xdr:nvSpPr>
      <xdr:spPr>
        <a:xfrm>
          <a:off x="9372111" y="100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139154</xdr:rowOff>
    </xdr:from>
    <xdr:to>
      <xdr:col>12</xdr:col>
      <xdr:colOff>561975</xdr:colOff>
      <xdr:row>58</xdr:row>
      <xdr:rowOff>69304</xdr:rowOff>
    </xdr:to>
    <xdr:sp macro="" textlink="">
      <xdr:nvSpPr>
        <xdr:cNvPr id="370" name="円/楕円 369"/>
        <xdr:cNvSpPr/>
      </xdr:nvSpPr>
      <xdr:spPr>
        <a:xfrm>
          <a:off x="8699500" y="991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60431</xdr:rowOff>
    </xdr:from>
    <xdr:ext cx="534377" cy="259045"/>
    <xdr:sp macro="" textlink="">
      <xdr:nvSpPr>
        <xdr:cNvPr id="371" name="テキスト ボックス 370"/>
        <xdr:cNvSpPr txBox="1"/>
      </xdr:nvSpPr>
      <xdr:spPr>
        <a:xfrm>
          <a:off x="8483111" y="1000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161195</xdr:rowOff>
    </xdr:from>
    <xdr:to>
      <xdr:col>11</xdr:col>
      <xdr:colOff>358775</xdr:colOff>
      <xdr:row>58</xdr:row>
      <xdr:rowOff>91345</xdr:rowOff>
    </xdr:to>
    <xdr:sp macro="" textlink="">
      <xdr:nvSpPr>
        <xdr:cNvPr id="372" name="円/楕円 371"/>
        <xdr:cNvSpPr/>
      </xdr:nvSpPr>
      <xdr:spPr>
        <a:xfrm>
          <a:off x="7810500" y="99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82472</xdr:rowOff>
    </xdr:from>
    <xdr:ext cx="534377" cy="259045"/>
    <xdr:sp macro="" textlink="">
      <xdr:nvSpPr>
        <xdr:cNvPr id="373" name="テキスト ボックス 372"/>
        <xdr:cNvSpPr txBox="1"/>
      </xdr:nvSpPr>
      <xdr:spPr>
        <a:xfrm>
          <a:off x="7594111" y="1002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146</xdr:rowOff>
    </xdr:from>
    <xdr:to>
      <xdr:col>10</xdr:col>
      <xdr:colOff>155575</xdr:colOff>
      <xdr:row>58</xdr:row>
      <xdr:rowOff>101746</xdr:rowOff>
    </xdr:to>
    <xdr:sp macro="" textlink="">
      <xdr:nvSpPr>
        <xdr:cNvPr id="374" name="円/楕円 373"/>
        <xdr:cNvSpPr/>
      </xdr:nvSpPr>
      <xdr:spPr>
        <a:xfrm>
          <a:off x="6921500" y="99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92873</xdr:rowOff>
    </xdr:from>
    <xdr:ext cx="534377" cy="259045"/>
    <xdr:sp macro="" textlink="">
      <xdr:nvSpPr>
        <xdr:cNvPr id="375" name="テキスト ボックス 374"/>
        <xdr:cNvSpPr txBox="1"/>
      </xdr:nvSpPr>
      <xdr:spPr>
        <a:xfrm>
          <a:off x="6705111" y="1003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65246</xdr:rowOff>
    </xdr:from>
    <xdr:to>
      <xdr:col>15</xdr:col>
      <xdr:colOff>180975</xdr:colOff>
      <xdr:row>78</xdr:row>
      <xdr:rowOff>98803</xdr:rowOff>
    </xdr:to>
    <xdr:cxnSp macro="">
      <xdr:nvCxnSpPr>
        <xdr:cNvPr id="402" name="直線コネクタ 401"/>
        <xdr:cNvCxnSpPr/>
      </xdr:nvCxnSpPr>
      <xdr:spPr>
        <a:xfrm>
          <a:off x="9639300" y="13438346"/>
          <a:ext cx="838200" cy="3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53335</xdr:rowOff>
    </xdr:from>
    <xdr:to>
      <xdr:col>14</xdr:col>
      <xdr:colOff>28575</xdr:colOff>
      <xdr:row>78</xdr:row>
      <xdr:rowOff>65246</xdr:rowOff>
    </xdr:to>
    <xdr:cxnSp macro="">
      <xdr:nvCxnSpPr>
        <xdr:cNvPr id="405" name="直線コネクタ 404"/>
        <xdr:cNvCxnSpPr/>
      </xdr:nvCxnSpPr>
      <xdr:spPr>
        <a:xfrm>
          <a:off x="8750300" y="13426435"/>
          <a:ext cx="889000" cy="1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48003</xdr:rowOff>
    </xdr:from>
    <xdr:to>
      <xdr:col>15</xdr:col>
      <xdr:colOff>231775</xdr:colOff>
      <xdr:row>78</xdr:row>
      <xdr:rowOff>149603</xdr:rowOff>
    </xdr:to>
    <xdr:sp macro="" textlink="">
      <xdr:nvSpPr>
        <xdr:cNvPr id="415" name="円/楕円 414"/>
        <xdr:cNvSpPr/>
      </xdr:nvSpPr>
      <xdr:spPr>
        <a:xfrm>
          <a:off x="10426700" y="1342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134380</xdr:rowOff>
    </xdr:from>
    <xdr:ext cx="469744" cy="259045"/>
    <xdr:sp macro="" textlink="">
      <xdr:nvSpPr>
        <xdr:cNvPr id="416" name="普通建設事業費 （ うち新規整備　）該当値テキスト"/>
        <xdr:cNvSpPr txBox="1"/>
      </xdr:nvSpPr>
      <xdr:spPr>
        <a:xfrm>
          <a:off x="10528300" y="133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14446</xdr:rowOff>
    </xdr:from>
    <xdr:to>
      <xdr:col>14</xdr:col>
      <xdr:colOff>79375</xdr:colOff>
      <xdr:row>78</xdr:row>
      <xdr:rowOff>116046</xdr:rowOff>
    </xdr:to>
    <xdr:sp macro="" textlink="">
      <xdr:nvSpPr>
        <xdr:cNvPr id="417" name="円/楕円 416"/>
        <xdr:cNvSpPr/>
      </xdr:nvSpPr>
      <xdr:spPr>
        <a:xfrm>
          <a:off x="9588500" y="1338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107173</xdr:rowOff>
    </xdr:from>
    <xdr:ext cx="469744" cy="259045"/>
    <xdr:sp macro="" textlink="">
      <xdr:nvSpPr>
        <xdr:cNvPr id="418" name="テキスト ボックス 417"/>
        <xdr:cNvSpPr txBox="1"/>
      </xdr:nvSpPr>
      <xdr:spPr>
        <a:xfrm>
          <a:off x="9404427" y="1348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2535</xdr:rowOff>
    </xdr:from>
    <xdr:to>
      <xdr:col>12</xdr:col>
      <xdr:colOff>561975</xdr:colOff>
      <xdr:row>78</xdr:row>
      <xdr:rowOff>104135</xdr:rowOff>
    </xdr:to>
    <xdr:sp macro="" textlink="">
      <xdr:nvSpPr>
        <xdr:cNvPr id="419" name="円/楕円 418"/>
        <xdr:cNvSpPr/>
      </xdr:nvSpPr>
      <xdr:spPr>
        <a:xfrm>
          <a:off x="8699500" y="133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95262</xdr:rowOff>
    </xdr:from>
    <xdr:ext cx="469744" cy="259045"/>
    <xdr:sp macro="" textlink="">
      <xdr:nvSpPr>
        <xdr:cNvPr id="420" name="テキスト ボックス 419"/>
        <xdr:cNvSpPr txBox="1"/>
      </xdr:nvSpPr>
      <xdr:spPr>
        <a:xfrm>
          <a:off x="8515427" y="1346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99172</xdr:rowOff>
    </xdr:from>
    <xdr:to>
      <xdr:col>15</xdr:col>
      <xdr:colOff>180975</xdr:colOff>
      <xdr:row>98</xdr:row>
      <xdr:rowOff>8288</xdr:rowOff>
    </xdr:to>
    <xdr:cxnSp macro="">
      <xdr:nvCxnSpPr>
        <xdr:cNvPr id="452" name="直線コネクタ 451"/>
        <xdr:cNvCxnSpPr/>
      </xdr:nvCxnSpPr>
      <xdr:spPr>
        <a:xfrm>
          <a:off x="9639300" y="16729822"/>
          <a:ext cx="838200" cy="8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159718</xdr:rowOff>
    </xdr:from>
    <xdr:ext cx="534377" cy="259045"/>
    <xdr:sp macro="" textlink="">
      <xdr:nvSpPr>
        <xdr:cNvPr id="453" name="普通建設事業費 （ うち更新整備　）平均値テキスト"/>
        <xdr:cNvSpPr txBox="1"/>
      </xdr:nvSpPr>
      <xdr:spPr>
        <a:xfrm>
          <a:off x="10528300" y="1644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99172</xdr:rowOff>
    </xdr:from>
    <xdr:to>
      <xdr:col>14</xdr:col>
      <xdr:colOff>28575</xdr:colOff>
      <xdr:row>98</xdr:row>
      <xdr:rowOff>19783</xdr:rowOff>
    </xdr:to>
    <xdr:cxnSp macro="">
      <xdr:nvCxnSpPr>
        <xdr:cNvPr id="455" name="直線コネクタ 454"/>
        <xdr:cNvCxnSpPr/>
      </xdr:nvCxnSpPr>
      <xdr:spPr>
        <a:xfrm flipV="1">
          <a:off x="8750300" y="16729822"/>
          <a:ext cx="889000" cy="9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95404</xdr:rowOff>
    </xdr:from>
    <xdr:ext cx="534377" cy="259045"/>
    <xdr:sp macro="" textlink="">
      <xdr:nvSpPr>
        <xdr:cNvPr id="457" name="テキスト ボックス 456"/>
        <xdr:cNvSpPr txBox="1"/>
      </xdr:nvSpPr>
      <xdr:spPr>
        <a:xfrm>
          <a:off x="9372111" y="163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113954</xdr:rowOff>
    </xdr:from>
    <xdr:ext cx="534377" cy="259045"/>
    <xdr:sp macro="" textlink="">
      <xdr:nvSpPr>
        <xdr:cNvPr id="459" name="テキスト ボックス 458"/>
        <xdr:cNvSpPr txBox="1"/>
      </xdr:nvSpPr>
      <xdr:spPr>
        <a:xfrm>
          <a:off x="8483111" y="164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128938</xdr:rowOff>
    </xdr:from>
    <xdr:to>
      <xdr:col>15</xdr:col>
      <xdr:colOff>231775</xdr:colOff>
      <xdr:row>98</xdr:row>
      <xdr:rowOff>59088</xdr:rowOff>
    </xdr:to>
    <xdr:sp macro="" textlink="">
      <xdr:nvSpPr>
        <xdr:cNvPr id="465" name="円/楕円 464"/>
        <xdr:cNvSpPr/>
      </xdr:nvSpPr>
      <xdr:spPr>
        <a:xfrm>
          <a:off x="10426700" y="167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107365</xdr:rowOff>
    </xdr:from>
    <xdr:ext cx="534377" cy="259045"/>
    <xdr:sp macro="" textlink="">
      <xdr:nvSpPr>
        <xdr:cNvPr id="466" name="普通建設事業費 （ うち更新整備　）該当値テキスト"/>
        <xdr:cNvSpPr txBox="1"/>
      </xdr:nvSpPr>
      <xdr:spPr>
        <a:xfrm>
          <a:off x="10528300" y="1673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48372</xdr:rowOff>
    </xdr:from>
    <xdr:to>
      <xdr:col>14</xdr:col>
      <xdr:colOff>79375</xdr:colOff>
      <xdr:row>97</xdr:row>
      <xdr:rowOff>149972</xdr:rowOff>
    </xdr:to>
    <xdr:sp macro="" textlink="">
      <xdr:nvSpPr>
        <xdr:cNvPr id="467" name="円/楕円 466"/>
        <xdr:cNvSpPr/>
      </xdr:nvSpPr>
      <xdr:spPr>
        <a:xfrm>
          <a:off x="9588500" y="166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141099</xdr:rowOff>
    </xdr:from>
    <xdr:ext cx="534377" cy="259045"/>
    <xdr:sp macro="" textlink="">
      <xdr:nvSpPr>
        <xdr:cNvPr id="468" name="テキスト ボックス 467"/>
        <xdr:cNvSpPr txBox="1"/>
      </xdr:nvSpPr>
      <xdr:spPr>
        <a:xfrm>
          <a:off x="9372111" y="167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140433</xdr:rowOff>
    </xdr:from>
    <xdr:to>
      <xdr:col>12</xdr:col>
      <xdr:colOff>561975</xdr:colOff>
      <xdr:row>98</xdr:row>
      <xdr:rowOff>70583</xdr:rowOff>
    </xdr:to>
    <xdr:sp macro="" textlink="">
      <xdr:nvSpPr>
        <xdr:cNvPr id="469" name="円/楕円 468"/>
        <xdr:cNvSpPr/>
      </xdr:nvSpPr>
      <xdr:spPr>
        <a:xfrm>
          <a:off x="8699500" y="167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61710</xdr:rowOff>
    </xdr:from>
    <xdr:ext cx="534377" cy="259045"/>
    <xdr:sp macro="" textlink="">
      <xdr:nvSpPr>
        <xdr:cNvPr id="470" name="テキスト ボックス 469"/>
        <xdr:cNvSpPr txBox="1"/>
      </xdr:nvSpPr>
      <xdr:spPr>
        <a:xfrm>
          <a:off x="8483111" y="1686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90355</xdr:rowOff>
    </xdr:from>
    <xdr:to>
      <xdr:col>23</xdr:col>
      <xdr:colOff>517525</xdr:colOff>
      <xdr:row>39</xdr:row>
      <xdr:rowOff>94993</xdr:rowOff>
    </xdr:to>
    <xdr:cxnSp macro="">
      <xdr:nvCxnSpPr>
        <xdr:cNvPr id="501" name="直線コネクタ 500"/>
        <xdr:cNvCxnSpPr/>
      </xdr:nvCxnSpPr>
      <xdr:spPr>
        <a:xfrm>
          <a:off x="15481300" y="6776905"/>
          <a:ext cx="8382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72982</xdr:rowOff>
    </xdr:from>
    <xdr:to>
      <xdr:col>22</xdr:col>
      <xdr:colOff>365125</xdr:colOff>
      <xdr:row>39</xdr:row>
      <xdr:rowOff>90355</xdr:rowOff>
    </xdr:to>
    <xdr:cxnSp macro="">
      <xdr:nvCxnSpPr>
        <xdr:cNvPr id="504" name="直線コネクタ 503"/>
        <xdr:cNvCxnSpPr/>
      </xdr:nvCxnSpPr>
      <xdr:spPr>
        <a:xfrm>
          <a:off x="14592300" y="6759532"/>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72982</xdr:rowOff>
    </xdr:from>
    <xdr:to>
      <xdr:col>21</xdr:col>
      <xdr:colOff>161925</xdr:colOff>
      <xdr:row>39</xdr:row>
      <xdr:rowOff>78729</xdr:rowOff>
    </xdr:to>
    <xdr:cxnSp macro="">
      <xdr:nvCxnSpPr>
        <xdr:cNvPr id="507" name="直線コネクタ 506"/>
        <xdr:cNvCxnSpPr/>
      </xdr:nvCxnSpPr>
      <xdr:spPr>
        <a:xfrm flipV="1">
          <a:off x="13703300" y="6759532"/>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78729</xdr:rowOff>
    </xdr:from>
    <xdr:to>
      <xdr:col>19</xdr:col>
      <xdr:colOff>644525</xdr:colOff>
      <xdr:row>39</xdr:row>
      <xdr:rowOff>89996</xdr:rowOff>
    </xdr:to>
    <xdr:cxnSp macro="">
      <xdr:nvCxnSpPr>
        <xdr:cNvPr id="510" name="直線コネクタ 509"/>
        <xdr:cNvCxnSpPr/>
      </xdr:nvCxnSpPr>
      <xdr:spPr>
        <a:xfrm flipV="1">
          <a:off x="12814300" y="6765279"/>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44193</xdr:rowOff>
    </xdr:from>
    <xdr:to>
      <xdr:col>23</xdr:col>
      <xdr:colOff>568325</xdr:colOff>
      <xdr:row>39</xdr:row>
      <xdr:rowOff>145793</xdr:rowOff>
    </xdr:to>
    <xdr:sp macro="" textlink="">
      <xdr:nvSpPr>
        <xdr:cNvPr id="520" name="円/楕円 519"/>
        <xdr:cNvSpPr/>
      </xdr:nvSpPr>
      <xdr:spPr>
        <a:xfrm>
          <a:off x="16268700" y="67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153314</xdr:rowOff>
    </xdr:from>
    <xdr:ext cx="378565" cy="259045"/>
    <xdr:sp macro="" textlink="">
      <xdr:nvSpPr>
        <xdr:cNvPr id="521" name="災害復旧事業費該当値テキスト"/>
        <xdr:cNvSpPr txBox="1"/>
      </xdr:nvSpPr>
      <xdr:spPr>
        <a:xfrm>
          <a:off x="16370300" y="6668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39555</xdr:rowOff>
    </xdr:from>
    <xdr:to>
      <xdr:col>22</xdr:col>
      <xdr:colOff>415925</xdr:colOff>
      <xdr:row>39</xdr:row>
      <xdr:rowOff>141155</xdr:rowOff>
    </xdr:to>
    <xdr:sp macro="" textlink="">
      <xdr:nvSpPr>
        <xdr:cNvPr id="522" name="円/楕円 521"/>
        <xdr:cNvSpPr/>
      </xdr:nvSpPr>
      <xdr:spPr>
        <a:xfrm>
          <a:off x="15430500" y="6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132282</xdr:rowOff>
    </xdr:from>
    <xdr:ext cx="378565" cy="259045"/>
    <xdr:sp macro="" textlink="">
      <xdr:nvSpPr>
        <xdr:cNvPr id="523" name="テキスト ボックス 522"/>
        <xdr:cNvSpPr txBox="1"/>
      </xdr:nvSpPr>
      <xdr:spPr>
        <a:xfrm>
          <a:off x="15292017" y="6818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22182</xdr:rowOff>
    </xdr:from>
    <xdr:to>
      <xdr:col>21</xdr:col>
      <xdr:colOff>212725</xdr:colOff>
      <xdr:row>39</xdr:row>
      <xdr:rowOff>123782</xdr:rowOff>
    </xdr:to>
    <xdr:sp macro="" textlink="">
      <xdr:nvSpPr>
        <xdr:cNvPr id="524" name="円/楕円 523"/>
        <xdr:cNvSpPr/>
      </xdr:nvSpPr>
      <xdr:spPr>
        <a:xfrm>
          <a:off x="14541500" y="67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114909</xdr:rowOff>
    </xdr:from>
    <xdr:ext cx="378565" cy="259045"/>
    <xdr:sp macro="" textlink="">
      <xdr:nvSpPr>
        <xdr:cNvPr id="525" name="テキスト ボックス 524"/>
        <xdr:cNvSpPr txBox="1"/>
      </xdr:nvSpPr>
      <xdr:spPr>
        <a:xfrm>
          <a:off x="14403017" y="6801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27929</xdr:rowOff>
    </xdr:from>
    <xdr:to>
      <xdr:col>20</xdr:col>
      <xdr:colOff>9525</xdr:colOff>
      <xdr:row>39</xdr:row>
      <xdr:rowOff>129529</xdr:rowOff>
    </xdr:to>
    <xdr:sp macro="" textlink="">
      <xdr:nvSpPr>
        <xdr:cNvPr id="526" name="円/楕円 525"/>
        <xdr:cNvSpPr/>
      </xdr:nvSpPr>
      <xdr:spPr>
        <a:xfrm>
          <a:off x="13652500" y="67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120656</xdr:rowOff>
    </xdr:from>
    <xdr:ext cx="378565" cy="259045"/>
    <xdr:sp macro="" textlink="">
      <xdr:nvSpPr>
        <xdr:cNvPr id="527" name="テキスト ボックス 526"/>
        <xdr:cNvSpPr txBox="1"/>
      </xdr:nvSpPr>
      <xdr:spPr>
        <a:xfrm>
          <a:off x="13514017" y="680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39196</xdr:rowOff>
    </xdr:from>
    <xdr:to>
      <xdr:col>18</xdr:col>
      <xdr:colOff>492125</xdr:colOff>
      <xdr:row>39</xdr:row>
      <xdr:rowOff>140796</xdr:rowOff>
    </xdr:to>
    <xdr:sp macro="" textlink="">
      <xdr:nvSpPr>
        <xdr:cNvPr id="528" name="円/楕円 527"/>
        <xdr:cNvSpPr/>
      </xdr:nvSpPr>
      <xdr:spPr>
        <a:xfrm>
          <a:off x="12763500" y="672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131923</xdr:rowOff>
    </xdr:from>
    <xdr:ext cx="378565" cy="259045"/>
    <xdr:sp macro="" textlink="">
      <xdr:nvSpPr>
        <xdr:cNvPr id="529" name="テキスト ボックス 528"/>
        <xdr:cNvSpPr txBox="1"/>
      </xdr:nvSpPr>
      <xdr:spPr>
        <a:xfrm>
          <a:off x="12625017" y="6818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20273</xdr:rowOff>
    </xdr:from>
    <xdr:to>
      <xdr:col>23</xdr:col>
      <xdr:colOff>517525</xdr:colOff>
      <xdr:row>74</xdr:row>
      <xdr:rowOff>29548</xdr:rowOff>
    </xdr:to>
    <xdr:cxnSp macro="">
      <xdr:nvCxnSpPr>
        <xdr:cNvPr id="610" name="直線コネクタ 609"/>
        <xdr:cNvCxnSpPr/>
      </xdr:nvCxnSpPr>
      <xdr:spPr>
        <a:xfrm flipV="1">
          <a:off x="15481300" y="12707573"/>
          <a:ext cx="8382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127089</xdr:rowOff>
    </xdr:from>
    <xdr:ext cx="534377" cy="259045"/>
    <xdr:sp macro="" textlink="">
      <xdr:nvSpPr>
        <xdr:cNvPr id="611" name="公債費平均値テキスト"/>
        <xdr:cNvSpPr txBox="1"/>
      </xdr:nvSpPr>
      <xdr:spPr>
        <a:xfrm>
          <a:off x="16370300" y="12642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129968</xdr:rowOff>
    </xdr:from>
    <xdr:to>
      <xdr:col>22</xdr:col>
      <xdr:colOff>365125</xdr:colOff>
      <xdr:row>74</xdr:row>
      <xdr:rowOff>29548</xdr:rowOff>
    </xdr:to>
    <xdr:cxnSp macro="">
      <xdr:nvCxnSpPr>
        <xdr:cNvPr id="613" name="直線コネクタ 612"/>
        <xdr:cNvCxnSpPr/>
      </xdr:nvCxnSpPr>
      <xdr:spPr>
        <a:xfrm>
          <a:off x="14592300" y="12645818"/>
          <a:ext cx="889000" cy="7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5" name="テキスト ボックス 614"/>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129968</xdr:rowOff>
    </xdr:from>
    <xdr:to>
      <xdr:col>21</xdr:col>
      <xdr:colOff>161925</xdr:colOff>
      <xdr:row>73</xdr:row>
      <xdr:rowOff>157237</xdr:rowOff>
    </xdr:to>
    <xdr:cxnSp macro="">
      <xdr:nvCxnSpPr>
        <xdr:cNvPr id="616" name="直線コネクタ 615"/>
        <xdr:cNvCxnSpPr/>
      </xdr:nvCxnSpPr>
      <xdr:spPr>
        <a:xfrm flipV="1">
          <a:off x="13703300" y="12645818"/>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17550</xdr:rowOff>
    </xdr:from>
    <xdr:ext cx="534377" cy="259045"/>
    <xdr:sp macro="" textlink="">
      <xdr:nvSpPr>
        <xdr:cNvPr id="618" name="テキスト ボックス 617"/>
        <xdr:cNvSpPr txBox="1"/>
      </xdr:nvSpPr>
      <xdr:spPr>
        <a:xfrm>
          <a:off x="14325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157237</xdr:rowOff>
    </xdr:from>
    <xdr:to>
      <xdr:col>19</xdr:col>
      <xdr:colOff>644525</xdr:colOff>
      <xdr:row>74</xdr:row>
      <xdr:rowOff>1103</xdr:rowOff>
    </xdr:to>
    <xdr:cxnSp macro="">
      <xdr:nvCxnSpPr>
        <xdr:cNvPr id="619" name="直線コネクタ 618"/>
        <xdr:cNvCxnSpPr/>
      </xdr:nvCxnSpPr>
      <xdr:spPr>
        <a:xfrm flipV="1">
          <a:off x="12814300" y="12673087"/>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3149</xdr:rowOff>
    </xdr:from>
    <xdr:ext cx="534377" cy="259045"/>
    <xdr:sp macro="" textlink="">
      <xdr:nvSpPr>
        <xdr:cNvPr id="621" name="テキスト ボックス 620"/>
        <xdr:cNvSpPr txBox="1"/>
      </xdr:nvSpPr>
      <xdr:spPr>
        <a:xfrm>
          <a:off x="13436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156376</xdr:rowOff>
    </xdr:from>
    <xdr:ext cx="534377" cy="259045"/>
    <xdr:sp macro="" textlink="">
      <xdr:nvSpPr>
        <xdr:cNvPr id="623" name="テキスト ボックス 622"/>
        <xdr:cNvSpPr txBox="1"/>
      </xdr:nvSpPr>
      <xdr:spPr>
        <a:xfrm>
          <a:off x="12547111" y="123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140923</xdr:rowOff>
    </xdr:from>
    <xdr:to>
      <xdr:col>23</xdr:col>
      <xdr:colOff>568325</xdr:colOff>
      <xdr:row>74</xdr:row>
      <xdr:rowOff>71073</xdr:rowOff>
    </xdr:to>
    <xdr:sp macro="" textlink="">
      <xdr:nvSpPr>
        <xdr:cNvPr id="629" name="円/楕円 628"/>
        <xdr:cNvSpPr/>
      </xdr:nvSpPr>
      <xdr:spPr>
        <a:xfrm>
          <a:off x="16268700" y="1265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163800</xdr:rowOff>
    </xdr:from>
    <xdr:ext cx="534377" cy="259045"/>
    <xdr:sp macro="" textlink="">
      <xdr:nvSpPr>
        <xdr:cNvPr id="630" name="公債費該当値テキスト"/>
        <xdr:cNvSpPr txBox="1"/>
      </xdr:nvSpPr>
      <xdr:spPr>
        <a:xfrm>
          <a:off x="16370300" y="125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38,657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150198</xdr:rowOff>
    </xdr:from>
    <xdr:to>
      <xdr:col>22</xdr:col>
      <xdr:colOff>415925</xdr:colOff>
      <xdr:row>74</xdr:row>
      <xdr:rowOff>80348</xdr:rowOff>
    </xdr:to>
    <xdr:sp macro="" textlink="">
      <xdr:nvSpPr>
        <xdr:cNvPr id="631" name="円/楕円 630"/>
        <xdr:cNvSpPr/>
      </xdr:nvSpPr>
      <xdr:spPr>
        <a:xfrm>
          <a:off x="15430500" y="126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71475</xdr:rowOff>
    </xdr:from>
    <xdr:ext cx="534377" cy="259045"/>
    <xdr:sp macro="" textlink="">
      <xdr:nvSpPr>
        <xdr:cNvPr id="632" name="テキスト ボックス 631"/>
        <xdr:cNvSpPr txBox="1"/>
      </xdr:nvSpPr>
      <xdr:spPr>
        <a:xfrm>
          <a:off x="15214111" y="1275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38,373</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79168</xdr:rowOff>
    </xdr:from>
    <xdr:to>
      <xdr:col>21</xdr:col>
      <xdr:colOff>212725</xdr:colOff>
      <xdr:row>74</xdr:row>
      <xdr:rowOff>9318</xdr:rowOff>
    </xdr:to>
    <xdr:sp macro="" textlink="">
      <xdr:nvSpPr>
        <xdr:cNvPr id="633" name="円/楕円 632"/>
        <xdr:cNvSpPr/>
      </xdr:nvSpPr>
      <xdr:spPr>
        <a:xfrm>
          <a:off x="14541500" y="1259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445</xdr:rowOff>
    </xdr:from>
    <xdr:ext cx="534377" cy="259045"/>
    <xdr:sp macro="" textlink="">
      <xdr:nvSpPr>
        <xdr:cNvPr id="634" name="テキスト ボックス 633"/>
        <xdr:cNvSpPr txBox="1"/>
      </xdr:nvSpPr>
      <xdr:spPr>
        <a:xfrm>
          <a:off x="14325111" y="126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106437</xdr:rowOff>
    </xdr:from>
    <xdr:to>
      <xdr:col>20</xdr:col>
      <xdr:colOff>9525</xdr:colOff>
      <xdr:row>74</xdr:row>
      <xdr:rowOff>36587</xdr:rowOff>
    </xdr:to>
    <xdr:sp macro="" textlink="">
      <xdr:nvSpPr>
        <xdr:cNvPr id="635" name="円/楕円 634"/>
        <xdr:cNvSpPr/>
      </xdr:nvSpPr>
      <xdr:spPr>
        <a:xfrm>
          <a:off x="13652500" y="1262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27714</xdr:rowOff>
    </xdr:from>
    <xdr:ext cx="534377" cy="259045"/>
    <xdr:sp macro="" textlink="">
      <xdr:nvSpPr>
        <xdr:cNvPr id="636" name="テキスト ボックス 635"/>
        <xdr:cNvSpPr txBox="1"/>
      </xdr:nvSpPr>
      <xdr:spPr>
        <a:xfrm>
          <a:off x="13436111" y="127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39,713</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121753</xdr:rowOff>
    </xdr:from>
    <xdr:to>
      <xdr:col>18</xdr:col>
      <xdr:colOff>492125</xdr:colOff>
      <xdr:row>74</xdr:row>
      <xdr:rowOff>51903</xdr:rowOff>
    </xdr:to>
    <xdr:sp macro="" textlink="">
      <xdr:nvSpPr>
        <xdr:cNvPr id="637" name="円/楕円 636"/>
        <xdr:cNvSpPr/>
      </xdr:nvSpPr>
      <xdr:spPr>
        <a:xfrm>
          <a:off x="12763500" y="126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43030</xdr:rowOff>
    </xdr:from>
    <xdr:ext cx="534377" cy="259045"/>
    <xdr:sp macro="" textlink="">
      <xdr:nvSpPr>
        <xdr:cNvPr id="638" name="テキスト ボックス 637"/>
        <xdr:cNvSpPr txBox="1"/>
      </xdr:nvSpPr>
      <xdr:spPr>
        <a:xfrm>
          <a:off x="12547111" y="127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34041</xdr:rowOff>
    </xdr:from>
    <xdr:to>
      <xdr:col>23</xdr:col>
      <xdr:colOff>517525</xdr:colOff>
      <xdr:row>98</xdr:row>
      <xdr:rowOff>35916</xdr:rowOff>
    </xdr:to>
    <xdr:cxnSp macro="">
      <xdr:nvCxnSpPr>
        <xdr:cNvPr id="665" name="直線コネクタ 664"/>
        <xdr:cNvCxnSpPr/>
      </xdr:nvCxnSpPr>
      <xdr:spPr>
        <a:xfrm flipV="1">
          <a:off x="15481300" y="16836141"/>
          <a:ext cx="8382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6"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35916</xdr:rowOff>
    </xdr:from>
    <xdr:to>
      <xdr:col>22</xdr:col>
      <xdr:colOff>365125</xdr:colOff>
      <xdr:row>98</xdr:row>
      <xdr:rowOff>82093</xdr:rowOff>
    </xdr:to>
    <xdr:cxnSp macro="">
      <xdr:nvCxnSpPr>
        <xdr:cNvPr id="668" name="直線コネクタ 667"/>
        <xdr:cNvCxnSpPr/>
      </xdr:nvCxnSpPr>
      <xdr:spPr>
        <a:xfrm flipV="1">
          <a:off x="14592300" y="1683801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0" name="テキスト ボックス 669"/>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70252</xdr:rowOff>
    </xdr:from>
    <xdr:to>
      <xdr:col>21</xdr:col>
      <xdr:colOff>161925</xdr:colOff>
      <xdr:row>98</xdr:row>
      <xdr:rowOff>82093</xdr:rowOff>
    </xdr:to>
    <xdr:cxnSp macro="">
      <xdr:nvCxnSpPr>
        <xdr:cNvPr id="671" name="直線コネクタ 670"/>
        <xdr:cNvCxnSpPr/>
      </xdr:nvCxnSpPr>
      <xdr:spPr>
        <a:xfrm>
          <a:off x="13703300" y="16872352"/>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64216</xdr:rowOff>
    </xdr:from>
    <xdr:to>
      <xdr:col>19</xdr:col>
      <xdr:colOff>644525</xdr:colOff>
      <xdr:row>98</xdr:row>
      <xdr:rowOff>70252</xdr:rowOff>
    </xdr:to>
    <xdr:cxnSp macro="">
      <xdr:nvCxnSpPr>
        <xdr:cNvPr id="674" name="直線コネクタ 673"/>
        <xdr:cNvCxnSpPr/>
      </xdr:nvCxnSpPr>
      <xdr:spPr>
        <a:xfrm>
          <a:off x="12814300" y="16866316"/>
          <a:ext cx="8890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6" name="テキスト ボックス 675"/>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154691</xdr:rowOff>
    </xdr:from>
    <xdr:to>
      <xdr:col>23</xdr:col>
      <xdr:colOff>568325</xdr:colOff>
      <xdr:row>98</xdr:row>
      <xdr:rowOff>84841</xdr:rowOff>
    </xdr:to>
    <xdr:sp macro="" textlink="">
      <xdr:nvSpPr>
        <xdr:cNvPr id="684" name="円/楕円 683"/>
        <xdr:cNvSpPr/>
      </xdr:nvSpPr>
      <xdr:spPr>
        <a:xfrm>
          <a:off x="16268700" y="1678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69618</xdr:rowOff>
    </xdr:from>
    <xdr:ext cx="469744" cy="259045"/>
    <xdr:sp macro="" textlink="">
      <xdr:nvSpPr>
        <xdr:cNvPr id="685" name="積立金該当値テキスト"/>
        <xdr:cNvSpPr txBox="1"/>
      </xdr:nvSpPr>
      <xdr:spPr>
        <a:xfrm>
          <a:off x="16370300" y="1670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156566</xdr:rowOff>
    </xdr:from>
    <xdr:to>
      <xdr:col>22</xdr:col>
      <xdr:colOff>415925</xdr:colOff>
      <xdr:row>98</xdr:row>
      <xdr:rowOff>86716</xdr:rowOff>
    </xdr:to>
    <xdr:sp macro="" textlink="">
      <xdr:nvSpPr>
        <xdr:cNvPr id="686" name="円/楕円 685"/>
        <xdr:cNvSpPr/>
      </xdr:nvSpPr>
      <xdr:spPr>
        <a:xfrm>
          <a:off x="15430500" y="1678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77843</xdr:rowOff>
    </xdr:from>
    <xdr:ext cx="469744" cy="259045"/>
    <xdr:sp macro="" textlink="">
      <xdr:nvSpPr>
        <xdr:cNvPr id="687" name="テキスト ボックス 686"/>
        <xdr:cNvSpPr txBox="1"/>
      </xdr:nvSpPr>
      <xdr:spPr>
        <a:xfrm>
          <a:off x="15246427" y="1687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31293</xdr:rowOff>
    </xdr:from>
    <xdr:to>
      <xdr:col>21</xdr:col>
      <xdr:colOff>212725</xdr:colOff>
      <xdr:row>98</xdr:row>
      <xdr:rowOff>132893</xdr:rowOff>
    </xdr:to>
    <xdr:sp macro="" textlink="">
      <xdr:nvSpPr>
        <xdr:cNvPr id="688" name="円/楕円 687"/>
        <xdr:cNvSpPr/>
      </xdr:nvSpPr>
      <xdr:spPr>
        <a:xfrm>
          <a:off x="14541500" y="168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124020</xdr:rowOff>
    </xdr:from>
    <xdr:ext cx="469744" cy="259045"/>
    <xdr:sp macro="" textlink="">
      <xdr:nvSpPr>
        <xdr:cNvPr id="689" name="テキスト ボックス 688"/>
        <xdr:cNvSpPr txBox="1"/>
      </xdr:nvSpPr>
      <xdr:spPr>
        <a:xfrm>
          <a:off x="14357427" y="1692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19452</xdr:rowOff>
    </xdr:from>
    <xdr:to>
      <xdr:col>20</xdr:col>
      <xdr:colOff>9525</xdr:colOff>
      <xdr:row>98</xdr:row>
      <xdr:rowOff>121052</xdr:rowOff>
    </xdr:to>
    <xdr:sp macro="" textlink="">
      <xdr:nvSpPr>
        <xdr:cNvPr id="690" name="円/楕円 689"/>
        <xdr:cNvSpPr/>
      </xdr:nvSpPr>
      <xdr:spPr>
        <a:xfrm>
          <a:off x="13652500" y="168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112179</xdr:rowOff>
    </xdr:from>
    <xdr:ext cx="469744" cy="259045"/>
    <xdr:sp macro="" textlink="">
      <xdr:nvSpPr>
        <xdr:cNvPr id="691" name="テキスト ボックス 690"/>
        <xdr:cNvSpPr txBox="1"/>
      </xdr:nvSpPr>
      <xdr:spPr>
        <a:xfrm>
          <a:off x="13468427" y="1691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13416</xdr:rowOff>
    </xdr:from>
    <xdr:to>
      <xdr:col>18</xdr:col>
      <xdr:colOff>492125</xdr:colOff>
      <xdr:row>98</xdr:row>
      <xdr:rowOff>115016</xdr:rowOff>
    </xdr:to>
    <xdr:sp macro="" textlink="">
      <xdr:nvSpPr>
        <xdr:cNvPr id="692" name="円/楕円 691"/>
        <xdr:cNvSpPr/>
      </xdr:nvSpPr>
      <xdr:spPr>
        <a:xfrm>
          <a:off x="12763500" y="1681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106143</xdr:rowOff>
    </xdr:from>
    <xdr:ext cx="469744" cy="259045"/>
    <xdr:sp macro="" textlink="">
      <xdr:nvSpPr>
        <xdr:cNvPr id="693" name="テキスト ボックス 692"/>
        <xdr:cNvSpPr txBox="1"/>
      </xdr:nvSpPr>
      <xdr:spPr>
        <a:xfrm>
          <a:off x="12579427" y="1690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61160</xdr:rowOff>
    </xdr:from>
    <xdr:to>
      <xdr:col>32</xdr:col>
      <xdr:colOff>187325</xdr:colOff>
      <xdr:row>38</xdr:row>
      <xdr:rowOff>63936</xdr:rowOff>
    </xdr:to>
    <xdr:cxnSp macro="">
      <xdr:nvCxnSpPr>
        <xdr:cNvPr id="724" name="直線コネクタ 723"/>
        <xdr:cNvCxnSpPr/>
      </xdr:nvCxnSpPr>
      <xdr:spPr>
        <a:xfrm>
          <a:off x="21323300" y="6576260"/>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61160</xdr:rowOff>
    </xdr:from>
    <xdr:to>
      <xdr:col>31</xdr:col>
      <xdr:colOff>34925</xdr:colOff>
      <xdr:row>38</xdr:row>
      <xdr:rowOff>71447</xdr:rowOff>
    </xdr:to>
    <xdr:cxnSp macro="">
      <xdr:nvCxnSpPr>
        <xdr:cNvPr id="727" name="直線コネクタ 726"/>
        <xdr:cNvCxnSpPr/>
      </xdr:nvCxnSpPr>
      <xdr:spPr>
        <a:xfrm flipV="1">
          <a:off x="20434300" y="657626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34381</xdr:rowOff>
    </xdr:from>
    <xdr:to>
      <xdr:col>29</xdr:col>
      <xdr:colOff>517525</xdr:colOff>
      <xdr:row>38</xdr:row>
      <xdr:rowOff>71447</xdr:rowOff>
    </xdr:to>
    <xdr:cxnSp macro="">
      <xdr:nvCxnSpPr>
        <xdr:cNvPr id="730" name="直線コネクタ 729"/>
        <xdr:cNvCxnSpPr/>
      </xdr:nvCxnSpPr>
      <xdr:spPr>
        <a:xfrm>
          <a:off x="19545300" y="6549481"/>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152436</xdr:rowOff>
    </xdr:from>
    <xdr:to>
      <xdr:col>28</xdr:col>
      <xdr:colOff>314325</xdr:colOff>
      <xdr:row>38</xdr:row>
      <xdr:rowOff>34381</xdr:rowOff>
    </xdr:to>
    <xdr:cxnSp macro="">
      <xdr:nvCxnSpPr>
        <xdr:cNvPr id="733" name="直線コネクタ 732"/>
        <xdr:cNvCxnSpPr/>
      </xdr:nvCxnSpPr>
      <xdr:spPr>
        <a:xfrm>
          <a:off x="18656300" y="6496086"/>
          <a:ext cx="889000" cy="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89861</xdr:rowOff>
    </xdr:from>
    <xdr:ext cx="469744" cy="259045"/>
    <xdr:sp macro="" textlink="">
      <xdr:nvSpPr>
        <xdr:cNvPr id="735" name="テキスト ボックス 734"/>
        <xdr:cNvSpPr txBox="1"/>
      </xdr:nvSpPr>
      <xdr:spPr>
        <a:xfrm>
          <a:off x="19310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77450</xdr:rowOff>
    </xdr:from>
    <xdr:ext cx="469744" cy="259045"/>
    <xdr:sp macro="" textlink="">
      <xdr:nvSpPr>
        <xdr:cNvPr id="737" name="テキスト ボックス 736"/>
        <xdr:cNvSpPr txBox="1"/>
      </xdr:nvSpPr>
      <xdr:spPr>
        <a:xfrm>
          <a:off x="18421427"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13136</xdr:rowOff>
    </xdr:from>
    <xdr:to>
      <xdr:col>32</xdr:col>
      <xdr:colOff>238125</xdr:colOff>
      <xdr:row>38</xdr:row>
      <xdr:rowOff>114736</xdr:rowOff>
    </xdr:to>
    <xdr:sp macro="" textlink="">
      <xdr:nvSpPr>
        <xdr:cNvPr id="743" name="円/楕円 742"/>
        <xdr:cNvSpPr/>
      </xdr:nvSpPr>
      <xdr:spPr>
        <a:xfrm>
          <a:off x="22110700" y="65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163013</xdr:rowOff>
    </xdr:from>
    <xdr:ext cx="469744" cy="259045"/>
    <xdr:sp macro="" textlink="">
      <xdr:nvSpPr>
        <xdr:cNvPr id="744" name="投資及び出資金該当値テキスト"/>
        <xdr:cNvSpPr txBox="1"/>
      </xdr:nvSpPr>
      <xdr:spPr>
        <a:xfrm>
          <a:off x="22212300"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10360</xdr:rowOff>
    </xdr:from>
    <xdr:to>
      <xdr:col>31</xdr:col>
      <xdr:colOff>85725</xdr:colOff>
      <xdr:row>38</xdr:row>
      <xdr:rowOff>111960</xdr:rowOff>
    </xdr:to>
    <xdr:sp macro="" textlink="">
      <xdr:nvSpPr>
        <xdr:cNvPr id="745" name="円/楕円 744"/>
        <xdr:cNvSpPr/>
      </xdr:nvSpPr>
      <xdr:spPr>
        <a:xfrm>
          <a:off x="21272500" y="65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103087</xdr:rowOff>
    </xdr:from>
    <xdr:ext cx="469744" cy="259045"/>
    <xdr:sp macro="" textlink="">
      <xdr:nvSpPr>
        <xdr:cNvPr id="746" name="テキスト ボックス 745"/>
        <xdr:cNvSpPr txBox="1"/>
      </xdr:nvSpPr>
      <xdr:spPr>
        <a:xfrm>
          <a:off x="21088427" y="661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20647</xdr:rowOff>
    </xdr:from>
    <xdr:to>
      <xdr:col>29</xdr:col>
      <xdr:colOff>568325</xdr:colOff>
      <xdr:row>38</xdr:row>
      <xdr:rowOff>122247</xdr:rowOff>
    </xdr:to>
    <xdr:sp macro="" textlink="">
      <xdr:nvSpPr>
        <xdr:cNvPr id="747" name="円/楕円 746"/>
        <xdr:cNvSpPr/>
      </xdr:nvSpPr>
      <xdr:spPr>
        <a:xfrm>
          <a:off x="20383500" y="65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113374</xdr:rowOff>
    </xdr:from>
    <xdr:ext cx="469744" cy="259045"/>
    <xdr:sp macro="" textlink="">
      <xdr:nvSpPr>
        <xdr:cNvPr id="748" name="テキスト ボックス 747"/>
        <xdr:cNvSpPr txBox="1"/>
      </xdr:nvSpPr>
      <xdr:spPr>
        <a:xfrm>
          <a:off x="20199427" y="662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155031</xdr:rowOff>
    </xdr:from>
    <xdr:to>
      <xdr:col>28</xdr:col>
      <xdr:colOff>365125</xdr:colOff>
      <xdr:row>38</xdr:row>
      <xdr:rowOff>85181</xdr:rowOff>
    </xdr:to>
    <xdr:sp macro="" textlink="">
      <xdr:nvSpPr>
        <xdr:cNvPr id="749" name="円/楕円 748"/>
        <xdr:cNvSpPr/>
      </xdr:nvSpPr>
      <xdr:spPr>
        <a:xfrm>
          <a:off x="19494500" y="64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101708</xdr:rowOff>
    </xdr:from>
    <xdr:ext cx="469744" cy="259045"/>
    <xdr:sp macro="" textlink="">
      <xdr:nvSpPr>
        <xdr:cNvPr id="750" name="テキスト ボックス 749"/>
        <xdr:cNvSpPr txBox="1"/>
      </xdr:nvSpPr>
      <xdr:spPr>
        <a:xfrm>
          <a:off x="19310427" y="627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101636</xdr:rowOff>
    </xdr:from>
    <xdr:to>
      <xdr:col>27</xdr:col>
      <xdr:colOff>161925</xdr:colOff>
      <xdr:row>38</xdr:row>
      <xdr:rowOff>31786</xdr:rowOff>
    </xdr:to>
    <xdr:sp macro="" textlink="">
      <xdr:nvSpPr>
        <xdr:cNvPr id="751" name="円/楕円 750"/>
        <xdr:cNvSpPr/>
      </xdr:nvSpPr>
      <xdr:spPr>
        <a:xfrm>
          <a:off x="18605500" y="64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48313</xdr:rowOff>
    </xdr:from>
    <xdr:ext cx="469744" cy="259045"/>
    <xdr:sp macro="" textlink="">
      <xdr:nvSpPr>
        <xdr:cNvPr id="752" name="テキスト ボックス 751"/>
        <xdr:cNvSpPr txBox="1"/>
      </xdr:nvSpPr>
      <xdr:spPr>
        <a:xfrm>
          <a:off x="18421427" y="622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106683</xdr:rowOff>
    </xdr:from>
    <xdr:to>
      <xdr:col>32</xdr:col>
      <xdr:colOff>187325</xdr:colOff>
      <xdr:row>58</xdr:row>
      <xdr:rowOff>116350</xdr:rowOff>
    </xdr:to>
    <xdr:cxnSp macro="">
      <xdr:nvCxnSpPr>
        <xdr:cNvPr id="783" name="直線コネクタ 782"/>
        <xdr:cNvCxnSpPr/>
      </xdr:nvCxnSpPr>
      <xdr:spPr>
        <a:xfrm>
          <a:off x="21323300" y="10050783"/>
          <a:ext cx="8382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97572</xdr:rowOff>
    </xdr:from>
    <xdr:to>
      <xdr:col>31</xdr:col>
      <xdr:colOff>34925</xdr:colOff>
      <xdr:row>58</xdr:row>
      <xdr:rowOff>106683</xdr:rowOff>
    </xdr:to>
    <xdr:cxnSp macro="">
      <xdr:nvCxnSpPr>
        <xdr:cNvPr id="786" name="直線コネクタ 785"/>
        <xdr:cNvCxnSpPr/>
      </xdr:nvCxnSpPr>
      <xdr:spPr>
        <a:xfrm>
          <a:off x="20434300" y="10041672"/>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97572</xdr:rowOff>
    </xdr:from>
    <xdr:to>
      <xdr:col>29</xdr:col>
      <xdr:colOff>517525</xdr:colOff>
      <xdr:row>58</xdr:row>
      <xdr:rowOff>98030</xdr:rowOff>
    </xdr:to>
    <xdr:cxnSp macro="">
      <xdr:nvCxnSpPr>
        <xdr:cNvPr id="789" name="直線コネクタ 788"/>
        <xdr:cNvCxnSpPr/>
      </xdr:nvCxnSpPr>
      <xdr:spPr>
        <a:xfrm flipV="1">
          <a:off x="19545300" y="1004167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1" name="テキスト ボックス 790"/>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68997</xdr:rowOff>
    </xdr:from>
    <xdr:to>
      <xdr:col>28</xdr:col>
      <xdr:colOff>314325</xdr:colOff>
      <xdr:row>58</xdr:row>
      <xdr:rowOff>98030</xdr:rowOff>
    </xdr:to>
    <xdr:cxnSp macro="">
      <xdr:nvCxnSpPr>
        <xdr:cNvPr id="792" name="直線コネクタ 791"/>
        <xdr:cNvCxnSpPr/>
      </xdr:nvCxnSpPr>
      <xdr:spPr>
        <a:xfrm>
          <a:off x="18656300" y="10013097"/>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4" name="テキスト ボックス 793"/>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6" name="テキスト ボックス 795"/>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65550</xdr:rowOff>
    </xdr:from>
    <xdr:to>
      <xdr:col>32</xdr:col>
      <xdr:colOff>238125</xdr:colOff>
      <xdr:row>58</xdr:row>
      <xdr:rowOff>167150</xdr:rowOff>
    </xdr:to>
    <xdr:sp macro="" textlink="">
      <xdr:nvSpPr>
        <xdr:cNvPr id="802" name="円/楕円 801"/>
        <xdr:cNvSpPr/>
      </xdr:nvSpPr>
      <xdr:spPr>
        <a:xfrm>
          <a:off x="22110700" y="100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43977</xdr:rowOff>
    </xdr:from>
    <xdr:ext cx="469744" cy="259045"/>
    <xdr:sp macro="" textlink="">
      <xdr:nvSpPr>
        <xdr:cNvPr id="803" name="貸付金該当値テキスト"/>
        <xdr:cNvSpPr txBox="1"/>
      </xdr:nvSpPr>
      <xdr:spPr>
        <a:xfrm>
          <a:off x="22212300" y="99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55883</xdr:rowOff>
    </xdr:from>
    <xdr:to>
      <xdr:col>31</xdr:col>
      <xdr:colOff>85725</xdr:colOff>
      <xdr:row>58</xdr:row>
      <xdr:rowOff>157483</xdr:rowOff>
    </xdr:to>
    <xdr:sp macro="" textlink="">
      <xdr:nvSpPr>
        <xdr:cNvPr id="804" name="円/楕円 803"/>
        <xdr:cNvSpPr/>
      </xdr:nvSpPr>
      <xdr:spPr>
        <a:xfrm>
          <a:off x="21272500" y="999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148610</xdr:rowOff>
    </xdr:from>
    <xdr:ext cx="469744" cy="259045"/>
    <xdr:sp macro="" textlink="">
      <xdr:nvSpPr>
        <xdr:cNvPr id="805" name="テキスト ボックス 804"/>
        <xdr:cNvSpPr txBox="1"/>
      </xdr:nvSpPr>
      <xdr:spPr>
        <a:xfrm>
          <a:off x="21088427" y="1009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46772</xdr:rowOff>
    </xdr:from>
    <xdr:to>
      <xdr:col>29</xdr:col>
      <xdr:colOff>568325</xdr:colOff>
      <xdr:row>58</xdr:row>
      <xdr:rowOff>148372</xdr:rowOff>
    </xdr:to>
    <xdr:sp macro="" textlink="">
      <xdr:nvSpPr>
        <xdr:cNvPr id="806" name="円/楕円 805"/>
        <xdr:cNvSpPr/>
      </xdr:nvSpPr>
      <xdr:spPr>
        <a:xfrm>
          <a:off x="20383500" y="999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139499</xdr:rowOff>
    </xdr:from>
    <xdr:ext cx="469744" cy="259045"/>
    <xdr:sp macro="" textlink="">
      <xdr:nvSpPr>
        <xdr:cNvPr id="807" name="テキスト ボックス 806"/>
        <xdr:cNvSpPr txBox="1"/>
      </xdr:nvSpPr>
      <xdr:spPr>
        <a:xfrm>
          <a:off x="20199427" y="1008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47230</xdr:rowOff>
    </xdr:from>
    <xdr:to>
      <xdr:col>28</xdr:col>
      <xdr:colOff>365125</xdr:colOff>
      <xdr:row>58</xdr:row>
      <xdr:rowOff>148830</xdr:rowOff>
    </xdr:to>
    <xdr:sp macro="" textlink="">
      <xdr:nvSpPr>
        <xdr:cNvPr id="808" name="円/楕円 807"/>
        <xdr:cNvSpPr/>
      </xdr:nvSpPr>
      <xdr:spPr>
        <a:xfrm>
          <a:off x="19494500" y="99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139957</xdr:rowOff>
    </xdr:from>
    <xdr:ext cx="469744" cy="259045"/>
    <xdr:sp macro="" textlink="">
      <xdr:nvSpPr>
        <xdr:cNvPr id="809" name="テキスト ボックス 808"/>
        <xdr:cNvSpPr txBox="1"/>
      </xdr:nvSpPr>
      <xdr:spPr>
        <a:xfrm>
          <a:off x="19310427" y="1008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18197</xdr:rowOff>
    </xdr:from>
    <xdr:to>
      <xdr:col>27</xdr:col>
      <xdr:colOff>161925</xdr:colOff>
      <xdr:row>58</xdr:row>
      <xdr:rowOff>119797</xdr:rowOff>
    </xdr:to>
    <xdr:sp macro="" textlink="">
      <xdr:nvSpPr>
        <xdr:cNvPr id="810" name="円/楕円 809"/>
        <xdr:cNvSpPr/>
      </xdr:nvSpPr>
      <xdr:spPr>
        <a:xfrm>
          <a:off x="18605500" y="99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110924</xdr:rowOff>
    </xdr:from>
    <xdr:ext cx="469744" cy="259045"/>
    <xdr:sp macro="" textlink="">
      <xdr:nvSpPr>
        <xdr:cNvPr id="811" name="テキスト ボックス 810"/>
        <xdr:cNvSpPr txBox="1"/>
      </xdr:nvSpPr>
      <xdr:spPr>
        <a:xfrm>
          <a:off x="18421427" y="1005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86959</xdr:rowOff>
    </xdr:from>
    <xdr:to>
      <xdr:col>32</xdr:col>
      <xdr:colOff>187325</xdr:colOff>
      <xdr:row>76</xdr:row>
      <xdr:rowOff>95221</xdr:rowOff>
    </xdr:to>
    <xdr:cxnSp macro="">
      <xdr:nvCxnSpPr>
        <xdr:cNvPr id="843" name="直線コネクタ 842"/>
        <xdr:cNvCxnSpPr/>
      </xdr:nvCxnSpPr>
      <xdr:spPr>
        <a:xfrm flipV="1">
          <a:off x="21323300" y="13117159"/>
          <a:ext cx="8382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95221</xdr:rowOff>
    </xdr:from>
    <xdr:to>
      <xdr:col>31</xdr:col>
      <xdr:colOff>34925</xdr:colOff>
      <xdr:row>76</xdr:row>
      <xdr:rowOff>145056</xdr:rowOff>
    </xdr:to>
    <xdr:cxnSp macro="">
      <xdr:nvCxnSpPr>
        <xdr:cNvPr id="846" name="直線コネクタ 845"/>
        <xdr:cNvCxnSpPr/>
      </xdr:nvCxnSpPr>
      <xdr:spPr>
        <a:xfrm flipV="1">
          <a:off x="20434300" y="13125421"/>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8" name="テキスト ボックス 847"/>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145056</xdr:rowOff>
    </xdr:from>
    <xdr:to>
      <xdr:col>29</xdr:col>
      <xdr:colOff>517525</xdr:colOff>
      <xdr:row>77</xdr:row>
      <xdr:rowOff>13122</xdr:rowOff>
    </xdr:to>
    <xdr:cxnSp macro="">
      <xdr:nvCxnSpPr>
        <xdr:cNvPr id="849" name="直線コネクタ 848"/>
        <xdr:cNvCxnSpPr/>
      </xdr:nvCxnSpPr>
      <xdr:spPr>
        <a:xfrm flipV="1">
          <a:off x="19545300" y="13175256"/>
          <a:ext cx="8890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39047</xdr:rowOff>
    </xdr:from>
    <xdr:ext cx="534377" cy="259045"/>
    <xdr:sp macro="" textlink="">
      <xdr:nvSpPr>
        <xdr:cNvPr id="851" name="テキスト ボックス 850"/>
        <xdr:cNvSpPr txBox="1"/>
      </xdr:nvSpPr>
      <xdr:spPr>
        <a:xfrm>
          <a:off x="20167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13122</xdr:rowOff>
    </xdr:from>
    <xdr:to>
      <xdr:col>28</xdr:col>
      <xdr:colOff>314325</xdr:colOff>
      <xdr:row>78</xdr:row>
      <xdr:rowOff>11357</xdr:rowOff>
    </xdr:to>
    <xdr:cxnSp macro="">
      <xdr:nvCxnSpPr>
        <xdr:cNvPr id="852" name="直線コネクタ 851"/>
        <xdr:cNvCxnSpPr/>
      </xdr:nvCxnSpPr>
      <xdr:spPr>
        <a:xfrm flipV="1">
          <a:off x="18656300" y="13214772"/>
          <a:ext cx="889000" cy="16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70234</xdr:rowOff>
    </xdr:from>
    <xdr:ext cx="534377" cy="259045"/>
    <xdr:sp macro="" textlink="">
      <xdr:nvSpPr>
        <xdr:cNvPr id="854" name="テキスト ボックス 853"/>
        <xdr:cNvSpPr txBox="1"/>
      </xdr:nvSpPr>
      <xdr:spPr>
        <a:xfrm>
          <a:off x="19278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6" name="テキスト ボックス 855"/>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36159</xdr:rowOff>
    </xdr:from>
    <xdr:to>
      <xdr:col>32</xdr:col>
      <xdr:colOff>238125</xdr:colOff>
      <xdr:row>76</xdr:row>
      <xdr:rowOff>137759</xdr:rowOff>
    </xdr:to>
    <xdr:sp macro="" textlink="">
      <xdr:nvSpPr>
        <xdr:cNvPr id="862" name="円/楕円 861"/>
        <xdr:cNvSpPr/>
      </xdr:nvSpPr>
      <xdr:spPr>
        <a:xfrm>
          <a:off x="22110700" y="130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14586</xdr:rowOff>
    </xdr:from>
    <xdr:ext cx="534377" cy="259045"/>
    <xdr:sp macro="" textlink="">
      <xdr:nvSpPr>
        <xdr:cNvPr id="863" name="繰出金該当値テキスト"/>
        <xdr:cNvSpPr txBox="1"/>
      </xdr:nvSpPr>
      <xdr:spPr>
        <a:xfrm>
          <a:off x="22212300" y="1304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36,115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44421</xdr:rowOff>
    </xdr:from>
    <xdr:to>
      <xdr:col>31</xdr:col>
      <xdr:colOff>85725</xdr:colOff>
      <xdr:row>76</xdr:row>
      <xdr:rowOff>146021</xdr:rowOff>
    </xdr:to>
    <xdr:sp macro="" textlink="">
      <xdr:nvSpPr>
        <xdr:cNvPr id="864" name="円/楕円 863"/>
        <xdr:cNvSpPr/>
      </xdr:nvSpPr>
      <xdr:spPr>
        <a:xfrm>
          <a:off x="21272500" y="1307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137148</xdr:rowOff>
    </xdr:from>
    <xdr:ext cx="534377" cy="259045"/>
    <xdr:sp macro="" textlink="">
      <xdr:nvSpPr>
        <xdr:cNvPr id="865" name="テキスト ボックス 864"/>
        <xdr:cNvSpPr txBox="1"/>
      </xdr:nvSpPr>
      <xdr:spPr>
        <a:xfrm>
          <a:off x="21056111" y="131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94256</xdr:rowOff>
    </xdr:from>
    <xdr:to>
      <xdr:col>29</xdr:col>
      <xdr:colOff>568325</xdr:colOff>
      <xdr:row>77</xdr:row>
      <xdr:rowOff>24406</xdr:rowOff>
    </xdr:to>
    <xdr:sp macro="" textlink="">
      <xdr:nvSpPr>
        <xdr:cNvPr id="866" name="円/楕円 865"/>
        <xdr:cNvSpPr/>
      </xdr:nvSpPr>
      <xdr:spPr>
        <a:xfrm>
          <a:off x="20383500" y="131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40932</xdr:rowOff>
    </xdr:from>
    <xdr:ext cx="534377" cy="259045"/>
    <xdr:sp macro="" textlink="">
      <xdr:nvSpPr>
        <xdr:cNvPr id="867" name="テキスト ボックス 866"/>
        <xdr:cNvSpPr txBox="1"/>
      </xdr:nvSpPr>
      <xdr:spPr>
        <a:xfrm>
          <a:off x="20167111" y="1289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133772</xdr:rowOff>
    </xdr:from>
    <xdr:to>
      <xdr:col>28</xdr:col>
      <xdr:colOff>365125</xdr:colOff>
      <xdr:row>77</xdr:row>
      <xdr:rowOff>63922</xdr:rowOff>
    </xdr:to>
    <xdr:sp macro="" textlink="">
      <xdr:nvSpPr>
        <xdr:cNvPr id="868" name="円/楕円 867"/>
        <xdr:cNvSpPr/>
      </xdr:nvSpPr>
      <xdr:spPr>
        <a:xfrm>
          <a:off x="19494500" y="1316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80448</xdr:rowOff>
    </xdr:from>
    <xdr:ext cx="534377" cy="259045"/>
    <xdr:sp macro="" textlink="">
      <xdr:nvSpPr>
        <xdr:cNvPr id="869" name="テキスト ボックス 868"/>
        <xdr:cNvSpPr txBox="1"/>
      </xdr:nvSpPr>
      <xdr:spPr>
        <a:xfrm>
          <a:off x="19278111" y="1293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132007</xdr:rowOff>
    </xdr:from>
    <xdr:to>
      <xdr:col>27</xdr:col>
      <xdr:colOff>161925</xdr:colOff>
      <xdr:row>78</xdr:row>
      <xdr:rowOff>62157</xdr:rowOff>
    </xdr:to>
    <xdr:sp macro="" textlink="">
      <xdr:nvSpPr>
        <xdr:cNvPr id="870" name="円/楕円 869"/>
        <xdr:cNvSpPr/>
      </xdr:nvSpPr>
      <xdr:spPr>
        <a:xfrm>
          <a:off x="18605500" y="1333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53284</xdr:rowOff>
    </xdr:from>
    <xdr:ext cx="534377" cy="259045"/>
    <xdr:sp macro="" textlink="">
      <xdr:nvSpPr>
        <xdr:cNvPr id="871" name="テキスト ボックス 870"/>
        <xdr:cNvSpPr txBox="1"/>
      </xdr:nvSpPr>
      <xdr:spPr>
        <a:xfrm>
          <a:off x="18389111" y="134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350,208</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もっとも比重を占めている扶助費は一人あたり</a:t>
          </a:r>
          <a:r>
            <a:rPr kumimoji="1" lang="en-US" altLang="ja-JP" sz="1300">
              <a:latin typeface="ＭＳ Ｐゴシック"/>
            </a:rPr>
            <a:t>84,814</a:t>
          </a:r>
          <a:r>
            <a:rPr kumimoji="1" lang="ja-JP" altLang="en-US" sz="1300">
              <a:latin typeface="ＭＳ Ｐゴシック"/>
            </a:rPr>
            <a:t>円で、類似団体平均</a:t>
          </a:r>
          <a:r>
            <a:rPr kumimoji="1" lang="en-US" altLang="ja-JP" sz="1300">
              <a:latin typeface="ＭＳ Ｐゴシック"/>
            </a:rPr>
            <a:t>107,500</a:t>
          </a:r>
          <a:r>
            <a:rPr kumimoji="1" lang="ja-JP" altLang="en-US" sz="1300">
              <a:latin typeface="ＭＳ Ｐゴシック"/>
            </a:rPr>
            <a:t>円を下回ってはいるが、毎年上昇傾向にあり、伸び率は類似団体を上回っている。</a:t>
          </a:r>
          <a:endParaRPr kumimoji="1" lang="en-US" altLang="ja-JP" sz="1300">
            <a:latin typeface="ＭＳ Ｐゴシック"/>
          </a:endParaRPr>
        </a:p>
        <a:p>
          <a:r>
            <a:rPr kumimoji="1" lang="ja-JP" altLang="en-US" sz="1300">
              <a:latin typeface="ＭＳ Ｐゴシック"/>
            </a:rPr>
            <a:t>補助費等が増加しているが、これは土地開発基金の廃止に伴う基金への償還金や、大手企業への市税還付金などが発生した臨時的な増加である。</a:t>
          </a:r>
          <a:endParaRPr kumimoji="1" lang="en-US" altLang="ja-JP" sz="1300">
            <a:latin typeface="ＭＳ Ｐゴシック"/>
          </a:endParaRPr>
        </a:p>
        <a:p>
          <a:r>
            <a:rPr kumimoji="1" lang="ja-JP" altLang="en-US" sz="1300">
              <a:latin typeface="ＭＳ Ｐゴシック"/>
            </a:rPr>
            <a:t>扶助費の増や、老朽化した施設の更新による普通建設事業費の増は今後も増加すると考えられるため、事業の取捨選択を行い、健全な財政運営に努めていく。</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神奈川県横須賀市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412,026
406,648
100.83
147,757,674
144,294,749
3,234,195
81,500,774
173,373,364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16147</xdr:rowOff>
    </xdr:from>
    <xdr:to>
      <xdr:col>6</xdr:col>
      <xdr:colOff>511175</xdr:colOff>
      <xdr:row>34</xdr:row>
      <xdr:rowOff>31931</xdr:rowOff>
    </xdr:to>
    <xdr:cxnSp macro="">
      <xdr:nvCxnSpPr>
        <xdr:cNvPr id="63" name="直線コネクタ 62"/>
        <xdr:cNvCxnSpPr/>
      </xdr:nvCxnSpPr>
      <xdr:spPr>
        <a:xfrm>
          <a:off x="3797300" y="5673997"/>
          <a:ext cx="838200" cy="18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16147</xdr:rowOff>
    </xdr:from>
    <xdr:to>
      <xdr:col>5</xdr:col>
      <xdr:colOff>358775</xdr:colOff>
      <xdr:row>33</xdr:row>
      <xdr:rowOff>108676</xdr:rowOff>
    </xdr:to>
    <xdr:cxnSp macro="">
      <xdr:nvCxnSpPr>
        <xdr:cNvPr id="66" name="直線コネクタ 65"/>
        <xdr:cNvCxnSpPr/>
      </xdr:nvCxnSpPr>
      <xdr:spPr>
        <a:xfrm flipV="1">
          <a:off x="2908300" y="5673997"/>
          <a:ext cx="8890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144616</xdr:rowOff>
    </xdr:from>
    <xdr:ext cx="469744" cy="259045"/>
    <xdr:sp macro="" textlink="">
      <xdr:nvSpPr>
        <xdr:cNvPr id="68" name="テキスト ボックス 67"/>
        <xdr:cNvSpPr txBox="1"/>
      </xdr:nvSpPr>
      <xdr:spPr>
        <a:xfrm>
          <a:off x="3562427"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108676</xdr:rowOff>
    </xdr:from>
    <xdr:to>
      <xdr:col>4</xdr:col>
      <xdr:colOff>155575</xdr:colOff>
      <xdr:row>33</xdr:row>
      <xdr:rowOff>151130</xdr:rowOff>
    </xdr:to>
    <xdr:cxnSp macro="">
      <xdr:nvCxnSpPr>
        <xdr:cNvPr id="69" name="直線コネクタ 68"/>
        <xdr:cNvCxnSpPr/>
      </xdr:nvCxnSpPr>
      <xdr:spPr>
        <a:xfrm flipV="1">
          <a:off x="2019300" y="576652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14531</xdr:rowOff>
    </xdr:from>
    <xdr:ext cx="469744" cy="259045"/>
    <xdr:sp macro="" textlink="">
      <xdr:nvSpPr>
        <xdr:cNvPr id="71" name="テキスト ボックス 70"/>
        <xdr:cNvSpPr txBox="1"/>
      </xdr:nvSpPr>
      <xdr:spPr>
        <a:xfrm>
          <a:off x="2673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132624</xdr:rowOff>
    </xdr:from>
    <xdr:to>
      <xdr:col>2</xdr:col>
      <xdr:colOff>638175</xdr:colOff>
      <xdr:row>33</xdr:row>
      <xdr:rowOff>151130</xdr:rowOff>
    </xdr:to>
    <xdr:cxnSp macro="">
      <xdr:nvCxnSpPr>
        <xdr:cNvPr id="72" name="直線コネクタ 71"/>
        <xdr:cNvCxnSpPr/>
      </xdr:nvCxnSpPr>
      <xdr:spPr>
        <a:xfrm>
          <a:off x="1130300" y="5790474"/>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34126</xdr:rowOff>
    </xdr:from>
    <xdr:ext cx="469744" cy="259045"/>
    <xdr:sp macro="" textlink="">
      <xdr:nvSpPr>
        <xdr:cNvPr id="74" name="テキスト ボックス 73"/>
        <xdr:cNvSpPr txBox="1"/>
      </xdr:nvSpPr>
      <xdr:spPr>
        <a:xfrm>
          <a:off x="1784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151147</xdr:rowOff>
    </xdr:from>
    <xdr:ext cx="469744" cy="259045"/>
    <xdr:sp macro="" textlink="">
      <xdr:nvSpPr>
        <xdr:cNvPr id="76" name="テキスト ボックス 75"/>
        <xdr:cNvSpPr txBox="1"/>
      </xdr:nvSpPr>
      <xdr:spPr>
        <a:xfrm>
          <a:off x="895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152581</xdr:rowOff>
    </xdr:from>
    <xdr:to>
      <xdr:col>6</xdr:col>
      <xdr:colOff>561975</xdr:colOff>
      <xdr:row>34</xdr:row>
      <xdr:rowOff>82731</xdr:rowOff>
    </xdr:to>
    <xdr:sp macro="" textlink="">
      <xdr:nvSpPr>
        <xdr:cNvPr id="82" name="円/楕円 81"/>
        <xdr:cNvSpPr/>
      </xdr:nvSpPr>
      <xdr:spPr>
        <a:xfrm>
          <a:off x="4584700" y="58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4008</xdr:rowOff>
    </xdr:from>
    <xdr:ext cx="469744" cy="259045"/>
    <xdr:sp macro="" textlink="">
      <xdr:nvSpPr>
        <xdr:cNvPr id="83" name="議会費該当値テキスト"/>
        <xdr:cNvSpPr txBox="1"/>
      </xdr:nvSpPr>
      <xdr:spPr>
        <a:xfrm>
          <a:off x="4686300" y="566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136797</xdr:rowOff>
    </xdr:from>
    <xdr:to>
      <xdr:col>5</xdr:col>
      <xdr:colOff>409575</xdr:colOff>
      <xdr:row>33</xdr:row>
      <xdr:rowOff>66947</xdr:rowOff>
    </xdr:to>
    <xdr:sp macro="" textlink="">
      <xdr:nvSpPr>
        <xdr:cNvPr id="84" name="円/楕円 83"/>
        <xdr:cNvSpPr/>
      </xdr:nvSpPr>
      <xdr:spPr>
        <a:xfrm>
          <a:off x="3746500" y="56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83474</xdr:rowOff>
    </xdr:from>
    <xdr:ext cx="469744" cy="259045"/>
    <xdr:sp macro="" textlink="">
      <xdr:nvSpPr>
        <xdr:cNvPr id="85" name="テキスト ボックス 84"/>
        <xdr:cNvSpPr txBox="1"/>
      </xdr:nvSpPr>
      <xdr:spPr>
        <a:xfrm>
          <a:off x="3562427" y="539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57876</xdr:rowOff>
    </xdr:from>
    <xdr:to>
      <xdr:col>4</xdr:col>
      <xdr:colOff>206375</xdr:colOff>
      <xdr:row>33</xdr:row>
      <xdr:rowOff>159476</xdr:rowOff>
    </xdr:to>
    <xdr:sp macro="" textlink="">
      <xdr:nvSpPr>
        <xdr:cNvPr id="86" name="円/楕円 85"/>
        <xdr:cNvSpPr/>
      </xdr:nvSpPr>
      <xdr:spPr>
        <a:xfrm>
          <a:off x="2857500" y="57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4553</xdr:rowOff>
    </xdr:from>
    <xdr:ext cx="469744" cy="259045"/>
    <xdr:sp macro="" textlink="">
      <xdr:nvSpPr>
        <xdr:cNvPr id="87" name="テキスト ボックス 86"/>
        <xdr:cNvSpPr txBox="1"/>
      </xdr:nvSpPr>
      <xdr:spPr>
        <a:xfrm>
          <a:off x="2673427" y="549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100330</xdr:rowOff>
    </xdr:from>
    <xdr:to>
      <xdr:col>3</xdr:col>
      <xdr:colOff>3175</xdr:colOff>
      <xdr:row>34</xdr:row>
      <xdr:rowOff>30480</xdr:rowOff>
    </xdr:to>
    <xdr:sp macro="" textlink="">
      <xdr:nvSpPr>
        <xdr:cNvPr id="88" name="円/楕円 87"/>
        <xdr:cNvSpPr/>
      </xdr:nvSpPr>
      <xdr:spPr>
        <a:xfrm>
          <a:off x="1968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47007</xdr:rowOff>
    </xdr:from>
    <xdr:ext cx="469744" cy="259045"/>
    <xdr:sp macro="" textlink="">
      <xdr:nvSpPr>
        <xdr:cNvPr id="89" name="テキスト ボックス 88"/>
        <xdr:cNvSpPr txBox="1"/>
      </xdr:nvSpPr>
      <xdr:spPr>
        <a:xfrm>
          <a:off x="1784427"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81824</xdr:rowOff>
    </xdr:from>
    <xdr:to>
      <xdr:col>1</xdr:col>
      <xdr:colOff>485775</xdr:colOff>
      <xdr:row>34</xdr:row>
      <xdr:rowOff>11974</xdr:rowOff>
    </xdr:to>
    <xdr:sp macro="" textlink="">
      <xdr:nvSpPr>
        <xdr:cNvPr id="90" name="円/楕円 89"/>
        <xdr:cNvSpPr/>
      </xdr:nvSpPr>
      <xdr:spPr>
        <a:xfrm>
          <a:off x="1079500" y="57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28501</xdr:rowOff>
    </xdr:from>
    <xdr:ext cx="469744" cy="259045"/>
    <xdr:sp macro="" textlink="">
      <xdr:nvSpPr>
        <xdr:cNvPr id="91" name="テキスト ボックス 90"/>
        <xdr:cNvSpPr txBox="1"/>
      </xdr:nvSpPr>
      <xdr:spPr>
        <a:xfrm>
          <a:off x="895427" y="55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114913</xdr:rowOff>
    </xdr:from>
    <xdr:to>
      <xdr:col>6</xdr:col>
      <xdr:colOff>511175</xdr:colOff>
      <xdr:row>56</xdr:row>
      <xdr:rowOff>73275</xdr:rowOff>
    </xdr:to>
    <xdr:cxnSp macro="">
      <xdr:nvCxnSpPr>
        <xdr:cNvPr id="123" name="直線コネクタ 122"/>
        <xdr:cNvCxnSpPr/>
      </xdr:nvCxnSpPr>
      <xdr:spPr>
        <a:xfrm flipV="1">
          <a:off x="3797300" y="9373213"/>
          <a:ext cx="838200" cy="30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170850</xdr:rowOff>
    </xdr:from>
    <xdr:ext cx="534377" cy="259045"/>
    <xdr:sp macro="" textlink="">
      <xdr:nvSpPr>
        <xdr:cNvPr id="124" name="総務費平均値テキスト"/>
        <xdr:cNvSpPr txBox="1"/>
      </xdr:nvSpPr>
      <xdr:spPr>
        <a:xfrm>
          <a:off x="4686300" y="96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73275</xdr:rowOff>
    </xdr:from>
    <xdr:to>
      <xdr:col>5</xdr:col>
      <xdr:colOff>358775</xdr:colOff>
      <xdr:row>56</xdr:row>
      <xdr:rowOff>169549</xdr:rowOff>
    </xdr:to>
    <xdr:cxnSp macro="">
      <xdr:nvCxnSpPr>
        <xdr:cNvPr id="126" name="直線コネクタ 125"/>
        <xdr:cNvCxnSpPr/>
      </xdr:nvCxnSpPr>
      <xdr:spPr>
        <a:xfrm flipV="1">
          <a:off x="2908300" y="9674475"/>
          <a:ext cx="889000" cy="9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169549</xdr:rowOff>
    </xdr:from>
    <xdr:to>
      <xdr:col>4</xdr:col>
      <xdr:colOff>155575</xdr:colOff>
      <xdr:row>57</xdr:row>
      <xdr:rowOff>52538</xdr:rowOff>
    </xdr:to>
    <xdr:cxnSp macro="">
      <xdr:nvCxnSpPr>
        <xdr:cNvPr id="129" name="直線コネクタ 128"/>
        <xdr:cNvCxnSpPr/>
      </xdr:nvCxnSpPr>
      <xdr:spPr>
        <a:xfrm flipV="1">
          <a:off x="2019300" y="9770749"/>
          <a:ext cx="889000" cy="5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101883</xdr:rowOff>
    </xdr:from>
    <xdr:to>
      <xdr:col>2</xdr:col>
      <xdr:colOff>638175</xdr:colOff>
      <xdr:row>57</xdr:row>
      <xdr:rowOff>52538</xdr:rowOff>
    </xdr:to>
    <xdr:cxnSp macro="">
      <xdr:nvCxnSpPr>
        <xdr:cNvPr id="132" name="直線コネクタ 131"/>
        <xdr:cNvCxnSpPr/>
      </xdr:nvCxnSpPr>
      <xdr:spPr>
        <a:xfrm>
          <a:off x="1130300" y="9703083"/>
          <a:ext cx="889000" cy="12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4" name="テキスト ボックス 133"/>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64113</xdr:rowOff>
    </xdr:from>
    <xdr:to>
      <xdr:col>6</xdr:col>
      <xdr:colOff>561975</xdr:colOff>
      <xdr:row>54</xdr:row>
      <xdr:rowOff>165713</xdr:rowOff>
    </xdr:to>
    <xdr:sp macro="" textlink="">
      <xdr:nvSpPr>
        <xdr:cNvPr id="142" name="円/楕円 141"/>
        <xdr:cNvSpPr/>
      </xdr:nvSpPr>
      <xdr:spPr>
        <a:xfrm>
          <a:off x="4584700" y="93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86990</xdr:rowOff>
    </xdr:from>
    <xdr:ext cx="534377" cy="259045"/>
    <xdr:sp macro="" textlink="">
      <xdr:nvSpPr>
        <xdr:cNvPr id="143" name="総務費該当値テキスト"/>
        <xdr:cNvSpPr txBox="1"/>
      </xdr:nvSpPr>
      <xdr:spPr>
        <a:xfrm>
          <a:off x="4686300" y="917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45,759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22475</xdr:rowOff>
    </xdr:from>
    <xdr:to>
      <xdr:col>5</xdr:col>
      <xdr:colOff>409575</xdr:colOff>
      <xdr:row>56</xdr:row>
      <xdr:rowOff>124075</xdr:rowOff>
    </xdr:to>
    <xdr:sp macro="" textlink="">
      <xdr:nvSpPr>
        <xdr:cNvPr id="144" name="円/楕円 143"/>
        <xdr:cNvSpPr/>
      </xdr:nvSpPr>
      <xdr:spPr>
        <a:xfrm>
          <a:off x="3746500" y="962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115202</xdr:rowOff>
    </xdr:from>
    <xdr:ext cx="534377" cy="259045"/>
    <xdr:sp macro="" textlink="">
      <xdr:nvSpPr>
        <xdr:cNvPr id="145" name="テキスト ボックス 144"/>
        <xdr:cNvSpPr txBox="1"/>
      </xdr:nvSpPr>
      <xdr:spPr>
        <a:xfrm>
          <a:off x="3530111" y="97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118749</xdr:rowOff>
    </xdr:from>
    <xdr:to>
      <xdr:col>4</xdr:col>
      <xdr:colOff>206375</xdr:colOff>
      <xdr:row>57</xdr:row>
      <xdr:rowOff>48899</xdr:rowOff>
    </xdr:to>
    <xdr:sp macro="" textlink="">
      <xdr:nvSpPr>
        <xdr:cNvPr id="146" name="円/楕円 145"/>
        <xdr:cNvSpPr/>
      </xdr:nvSpPr>
      <xdr:spPr>
        <a:xfrm>
          <a:off x="2857500" y="971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40026</xdr:rowOff>
    </xdr:from>
    <xdr:ext cx="534377" cy="259045"/>
    <xdr:sp macro="" textlink="">
      <xdr:nvSpPr>
        <xdr:cNvPr id="147" name="テキスト ボックス 146"/>
        <xdr:cNvSpPr txBox="1"/>
      </xdr:nvSpPr>
      <xdr:spPr>
        <a:xfrm>
          <a:off x="2641111" y="981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1738</xdr:rowOff>
    </xdr:from>
    <xdr:to>
      <xdr:col>3</xdr:col>
      <xdr:colOff>3175</xdr:colOff>
      <xdr:row>57</xdr:row>
      <xdr:rowOff>103338</xdr:rowOff>
    </xdr:to>
    <xdr:sp macro="" textlink="">
      <xdr:nvSpPr>
        <xdr:cNvPr id="148" name="円/楕円 147"/>
        <xdr:cNvSpPr/>
      </xdr:nvSpPr>
      <xdr:spPr>
        <a:xfrm>
          <a:off x="1968500" y="97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94465</xdr:rowOff>
    </xdr:from>
    <xdr:ext cx="534377" cy="259045"/>
    <xdr:sp macro="" textlink="">
      <xdr:nvSpPr>
        <xdr:cNvPr id="149" name="テキスト ボックス 148"/>
        <xdr:cNvSpPr txBox="1"/>
      </xdr:nvSpPr>
      <xdr:spPr>
        <a:xfrm>
          <a:off x="1752111" y="98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51083</xdr:rowOff>
    </xdr:from>
    <xdr:to>
      <xdr:col>1</xdr:col>
      <xdr:colOff>485775</xdr:colOff>
      <xdr:row>56</xdr:row>
      <xdr:rowOff>152683</xdr:rowOff>
    </xdr:to>
    <xdr:sp macro="" textlink="">
      <xdr:nvSpPr>
        <xdr:cNvPr id="150" name="円/楕円 149"/>
        <xdr:cNvSpPr/>
      </xdr:nvSpPr>
      <xdr:spPr>
        <a:xfrm>
          <a:off x="1079500" y="96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143810</xdr:rowOff>
    </xdr:from>
    <xdr:ext cx="534377" cy="259045"/>
    <xdr:sp macro="" textlink="">
      <xdr:nvSpPr>
        <xdr:cNvPr id="151" name="テキスト ボックス 150"/>
        <xdr:cNvSpPr txBox="1"/>
      </xdr:nvSpPr>
      <xdr:spPr>
        <a:xfrm>
          <a:off x="863111" y="97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142773</xdr:rowOff>
    </xdr:from>
    <xdr:to>
      <xdr:col>6</xdr:col>
      <xdr:colOff>511175</xdr:colOff>
      <xdr:row>78</xdr:row>
      <xdr:rowOff>53620</xdr:rowOff>
    </xdr:to>
    <xdr:cxnSp macro="">
      <xdr:nvCxnSpPr>
        <xdr:cNvPr id="181" name="直線コネクタ 180"/>
        <xdr:cNvCxnSpPr/>
      </xdr:nvCxnSpPr>
      <xdr:spPr>
        <a:xfrm flipV="1">
          <a:off x="3797300" y="13344423"/>
          <a:ext cx="8382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4310</xdr:rowOff>
    </xdr:from>
    <xdr:ext cx="599010" cy="259045"/>
    <xdr:sp macro="" textlink="">
      <xdr:nvSpPr>
        <xdr:cNvPr id="182" name="民生費平均値テキスト"/>
        <xdr:cNvSpPr txBox="1"/>
      </xdr:nvSpPr>
      <xdr:spPr>
        <a:xfrm>
          <a:off x="4686300" y="128630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53620</xdr:rowOff>
    </xdr:from>
    <xdr:to>
      <xdr:col>5</xdr:col>
      <xdr:colOff>358775</xdr:colOff>
      <xdr:row>78</xdr:row>
      <xdr:rowOff>74371</xdr:rowOff>
    </xdr:to>
    <xdr:cxnSp macro="">
      <xdr:nvCxnSpPr>
        <xdr:cNvPr id="184" name="直線コネクタ 183"/>
        <xdr:cNvCxnSpPr/>
      </xdr:nvCxnSpPr>
      <xdr:spPr>
        <a:xfrm flipV="1">
          <a:off x="2908300" y="13426720"/>
          <a:ext cx="889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xdr:rowOff>
    </xdr:from>
    <xdr:ext cx="599010" cy="259045"/>
    <xdr:sp macro="" textlink="">
      <xdr:nvSpPr>
        <xdr:cNvPr id="186" name="テキスト ボックス 185"/>
        <xdr:cNvSpPr txBox="1"/>
      </xdr:nvSpPr>
      <xdr:spPr>
        <a:xfrm>
          <a:off x="3497794"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74371</xdr:rowOff>
    </xdr:from>
    <xdr:to>
      <xdr:col>4</xdr:col>
      <xdr:colOff>155575</xdr:colOff>
      <xdr:row>78</xdr:row>
      <xdr:rowOff>165342</xdr:rowOff>
    </xdr:to>
    <xdr:cxnSp macro="">
      <xdr:nvCxnSpPr>
        <xdr:cNvPr id="187" name="直線コネクタ 186"/>
        <xdr:cNvCxnSpPr/>
      </xdr:nvCxnSpPr>
      <xdr:spPr>
        <a:xfrm flipV="1">
          <a:off x="2019300" y="13447471"/>
          <a:ext cx="889000" cy="9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48633</xdr:rowOff>
    </xdr:from>
    <xdr:ext cx="599010" cy="259045"/>
    <xdr:sp macro="" textlink="">
      <xdr:nvSpPr>
        <xdr:cNvPr id="189" name="テキスト ボックス 188"/>
        <xdr:cNvSpPr txBox="1"/>
      </xdr:nvSpPr>
      <xdr:spPr>
        <a:xfrm>
          <a:off x="2608794"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165342</xdr:rowOff>
    </xdr:from>
    <xdr:to>
      <xdr:col>2</xdr:col>
      <xdr:colOff>638175</xdr:colOff>
      <xdr:row>79</xdr:row>
      <xdr:rowOff>89333</xdr:rowOff>
    </xdr:to>
    <xdr:cxnSp macro="">
      <xdr:nvCxnSpPr>
        <xdr:cNvPr id="190" name="直線コネクタ 189"/>
        <xdr:cNvCxnSpPr/>
      </xdr:nvCxnSpPr>
      <xdr:spPr>
        <a:xfrm flipV="1">
          <a:off x="1130300" y="13538442"/>
          <a:ext cx="889000" cy="9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166552</xdr:rowOff>
    </xdr:from>
    <xdr:ext cx="599010" cy="259045"/>
    <xdr:sp macro="" textlink="">
      <xdr:nvSpPr>
        <xdr:cNvPr id="192" name="テキスト ボックス 191"/>
        <xdr:cNvSpPr txBox="1"/>
      </xdr:nvSpPr>
      <xdr:spPr>
        <a:xfrm>
          <a:off x="1719794"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41533</xdr:rowOff>
    </xdr:from>
    <xdr:ext cx="599010" cy="259045"/>
    <xdr:sp macro="" textlink="">
      <xdr:nvSpPr>
        <xdr:cNvPr id="194" name="テキスト ボックス 193"/>
        <xdr:cNvSpPr txBox="1"/>
      </xdr:nvSpPr>
      <xdr:spPr>
        <a:xfrm>
          <a:off x="830794" y="1307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91973</xdr:rowOff>
    </xdr:from>
    <xdr:to>
      <xdr:col>6</xdr:col>
      <xdr:colOff>561975</xdr:colOff>
      <xdr:row>78</xdr:row>
      <xdr:rowOff>22123</xdr:rowOff>
    </xdr:to>
    <xdr:sp macro="" textlink="">
      <xdr:nvSpPr>
        <xdr:cNvPr id="200" name="円/楕円 199"/>
        <xdr:cNvSpPr/>
      </xdr:nvSpPr>
      <xdr:spPr>
        <a:xfrm>
          <a:off x="4584700" y="132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70400</xdr:rowOff>
    </xdr:from>
    <xdr:ext cx="599010" cy="259045"/>
    <xdr:sp macro="" textlink="">
      <xdr:nvSpPr>
        <xdr:cNvPr id="201" name="民生費該当値テキスト"/>
        <xdr:cNvSpPr txBox="1"/>
      </xdr:nvSpPr>
      <xdr:spPr>
        <a:xfrm>
          <a:off x="4686300" y="1327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139,258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2820</xdr:rowOff>
    </xdr:from>
    <xdr:to>
      <xdr:col>5</xdr:col>
      <xdr:colOff>409575</xdr:colOff>
      <xdr:row>78</xdr:row>
      <xdr:rowOff>104420</xdr:rowOff>
    </xdr:to>
    <xdr:sp macro="" textlink="">
      <xdr:nvSpPr>
        <xdr:cNvPr id="202" name="円/楕円 201"/>
        <xdr:cNvSpPr/>
      </xdr:nvSpPr>
      <xdr:spPr>
        <a:xfrm>
          <a:off x="3746500" y="133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95547</xdr:rowOff>
    </xdr:from>
    <xdr:ext cx="599010" cy="259045"/>
    <xdr:sp macro="" textlink="">
      <xdr:nvSpPr>
        <xdr:cNvPr id="203" name="テキスト ボックス 202"/>
        <xdr:cNvSpPr txBox="1"/>
      </xdr:nvSpPr>
      <xdr:spPr>
        <a:xfrm>
          <a:off x="3497794" y="1346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132,778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23571</xdr:rowOff>
    </xdr:from>
    <xdr:to>
      <xdr:col>4</xdr:col>
      <xdr:colOff>206375</xdr:colOff>
      <xdr:row>78</xdr:row>
      <xdr:rowOff>125171</xdr:rowOff>
    </xdr:to>
    <xdr:sp macro="" textlink="">
      <xdr:nvSpPr>
        <xdr:cNvPr id="204" name="円/楕円 203"/>
        <xdr:cNvSpPr/>
      </xdr:nvSpPr>
      <xdr:spPr>
        <a:xfrm>
          <a:off x="2857500" y="133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116298</xdr:rowOff>
    </xdr:from>
    <xdr:ext cx="599010" cy="259045"/>
    <xdr:sp macro="" textlink="">
      <xdr:nvSpPr>
        <xdr:cNvPr id="205" name="テキスト ボックス 204"/>
        <xdr:cNvSpPr txBox="1"/>
      </xdr:nvSpPr>
      <xdr:spPr>
        <a:xfrm>
          <a:off x="2608794" y="1348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114542</xdr:rowOff>
    </xdr:from>
    <xdr:to>
      <xdr:col>3</xdr:col>
      <xdr:colOff>3175</xdr:colOff>
      <xdr:row>79</xdr:row>
      <xdr:rowOff>44692</xdr:rowOff>
    </xdr:to>
    <xdr:sp macro="" textlink="">
      <xdr:nvSpPr>
        <xdr:cNvPr id="206" name="円/楕円 205"/>
        <xdr:cNvSpPr/>
      </xdr:nvSpPr>
      <xdr:spPr>
        <a:xfrm>
          <a:off x="1968500" y="134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35819</xdr:rowOff>
    </xdr:from>
    <xdr:ext cx="599010" cy="259045"/>
    <xdr:sp macro="" textlink="">
      <xdr:nvSpPr>
        <xdr:cNvPr id="207" name="テキスト ボックス 206"/>
        <xdr:cNvSpPr txBox="1"/>
      </xdr:nvSpPr>
      <xdr:spPr>
        <a:xfrm>
          <a:off x="1719794" y="1358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123,981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38533</xdr:rowOff>
    </xdr:from>
    <xdr:to>
      <xdr:col>1</xdr:col>
      <xdr:colOff>485775</xdr:colOff>
      <xdr:row>79</xdr:row>
      <xdr:rowOff>140133</xdr:rowOff>
    </xdr:to>
    <xdr:sp macro="" textlink="">
      <xdr:nvSpPr>
        <xdr:cNvPr id="208" name="円/楕円 207"/>
        <xdr:cNvSpPr/>
      </xdr:nvSpPr>
      <xdr:spPr>
        <a:xfrm>
          <a:off x="1079500" y="135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131260</xdr:rowOff>
    </xdr:from>
    <xdr:ext cx="599010" cy="259045"/>
    <xdr:sp macro="" textlink="">
      <xdr:nvSpPr>
        <xdr:cNvPr id="209" name="テキスト ボックス 208"/>
        <xdr:cNvSpPr txBox="1"/>
      </xdr:nvSpPr>
      <xdr:spPr>
        <a:xfrm>
          <a:off x="830794" y="1367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109068</xdr:rowOff>
    </xdr:from>
    <xdr:to>
      <xdr:col>6</xdr:col>
      <xdr:colOff>511175</xdr:colOff>
      <xdr:row>96</xdr:row>
      <xdr:rowOff>157325</xdr:rowOff>
    </xdr:to>
    <xdr:cxnSp macro="">
      <xdr:nvCxnSpPr>
        <xdr:cNvPr id="237" name="直線コネクタ 236"/>
        <xdr:cNvCxnSpPr/>
      </xdr:nvCxnSpPr>
      <xdr:spPr>
        <a:xfrm>
          <a:off x="3797300" y="16568268"/>
          <a:ext cx="838200" cy="4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124843</xdr:rowOff>
    </xdr:from>
    <xdr:ext cx="534377" cy="259045"/>
    <xdr:sp macro="" textlink="">
      <xdr:nvSpPr>
        <xdr:cNvPr id="238" name="衛生費平均値テキスト"/>
        <xdr:cNvSpPr txBox="1"/>
      </xdr:nvSpPr>
      <xdr:spPr>
        <a:xfrm>
          <a:off x="4686300" y="16584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83601</xdr:rowOff>
    </xdr:from>
    <xdr:to>
      <xdr:col>5</xdr:col>
      <xdr:colOff>358775</xdr:colOff>
      <xdr:row>96</xdr:row>
      <xdr:rowOff>109068</xdr:rowOff>
    </xdr:to>
    <xdr:cxnSp macro="">
      <xdr:nvCxnSpPr>
        <xdr:cNvPr id="240" name="直線コネクタ 239"/>
        <xdr:cNvCxnSpPr/>
      </xdr:nvCxnSpPr>
      <xdr:spPr>
        <a:xfrm>
          <a:off x="2908300" y="16542801"/>
          <a:ext cx="889000" cy="2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38112</xdr:rowOff>
    </xdr:from>
    <xdr:ext cx="534377" cy="259045"/>
    <xdr:sp macro="" textlink="">
      <xdr:nvSpPr>
        <xdr:cNvPr id="242" name="テキスト ボックス 241"/>
        <xdr:cNvSpPr txBox="1"/>
      </xdr:nvSpPr>
      <xdr:spPr>
        <a:xfrm>
          <a:off x="3530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83601</xdr:rowOff>
    </xdr:from>
    <xdr:to>
      <xdr:col>4</xdr:col>
      <xdr:colOff>155575</xdr:colOff>
      <xdr:row>96</xdr:row>
      <xdr:rowOff>150924</xdr:rowOff>
    </xdr:to>
    <xdr:cxnSp macro="">
      <xdr:nvCxnSpPr>
        <xdr:cNvPr id="243" name="直線コネクタ 242"/>
        <xdr:cNvCxnSpPr/>
      </xdr:nvCxnSpPr>
      <xdr:spPr>
        <a:xfrm flipV="1">
          <a:off x="2019300" y="16542801"/>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79443</xdr:rowOff>
    </xdr:from>
    <xdr:ext cx="534377" cy="259045"/>
    <xdr:sp macro="" textlink="">
      <xdr:nvSpPr>
        <xdr:cNvPr id="245" name="テキスト ボックス 244"/>
        <xdr:cNvSpPr txBox="1"/>
      </xdr:nvSpPr>
      <xdr:spPr>
        <a:xfrm>
          <a:off x="2641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148799</xdr:rowOff>
    </xdr:from>
    <xdr:to>
      <xdr:col>2</xdr:col>
      <xdr:colOff>638175</xdr:colOff>
      <xdr:row>96</xdr:row>
      <xdr:rowOff>150924</xdr:rowOff>
    </xdr:to>
    <xdr:cxnSp macro="">
      <xdr:nvCxnSpPr>
        <xdr:cNvPr id="246" name="直線コネクタ 245"/>
        <xdr:cNvCxnSpPr/>
      </xdr:nvCxnSpPr>
      <xdr:spPr>
        <a:xfrm>
          <a:off x="1130300" y="16607999"/>
          <a:ext cx="889000" cy="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113733</xdr:rowOff>
    </xdr:from>
    <xdr:ext cx="534377" cy="259045"/>
    <xdr:sp macro="" textlink="">
      <xdr:nvSpPr>
        <xdr:cNvPr id="248" name="テキスト ボックス 247"/>
        <xdr:cNvSpPr txBox="1"/>
      </xdr:nvSpPr>
      <xdr:spPr>
        <a:xfrm>
          <a:off x="1752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101961</xdr:rowOff>
    </xdr:from>
    <xdr:ext cx="534377" cy="259045"/>
    <xdr:sp macro="" textlink="">
      <xdr:nvSpPr>
        <xdr:cNvPr id="250" name="テキスト ボックス 249"/>
        <xdr:cNvSpPr txBox="1"/>
      </xdr:nvSpPr>
      <xdr:spPr>
        <a:xfrm>
          <a:off x="863111" y="167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106525</xdr:rowOff>
    </xdr:from>
    <xdr:to>
      <xdr:col>6</xdr:col>
      <xdr:colOff>561975</xdr:colOff>
      <xdr:row>97</xdr:row>
      <xdr:rowOff>36675</xdr:rowOff>
    </xdr:to>
    <xdr:sp macro="" textlink="">
      <xdr:nvSpPr>
        <xdr:cNvPr id="256" name="円/楕円 255"/>
        <xdr:cNvSpPr/>
      </xdr:nvSpPr>
      <xdr:spPr>
        <a:xfrm>
          <a:off x="4584700" y="165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129402</xdr:rowOff>
    </xdr:from>
    <xdr:ext cx="534377" cy="259045"/>
    <xdr:sp macro="" textlink="">
      <xdr:nvSpPr>
        <xdr:cNvPr id="257" name="衛生費該当値テキスト"/>
        <xdr:cNvSpPr txBox="1"/>
      </xdr:nvSpPr>
      <xdr:spPr>
        <a:xfrm>
          <a:off x="4686300" y="164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34,229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58268</xdr:rowOff>
    </xdr:from>
    <xdr:to>
      <xdr:col>5</xdr:col>
      <xdr:colOff>409575</xdr:colOff>
      <xdr:row>96</xdr:row>
      <xdr:rowOff>159868</xdr:rowOff>
    </xdr:to>
    <xdr:sp macro="" textlink="">
      <xdr:nvSpPr>
        <xdr:cNvPr id="258" name="円/楕円 257"/>
        <xdr:cNvSpPr/>
      </xdr:nvSpPr>
      <xdr:spPr>
        <a:xfrm>
          <a:off x="3746500" y="165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4945</xdr:rowOff>
    </xdr:from>
    <xdr:ext cx="534377" cy="259045"/>
    <xdr:sp macro="" textlink="">
      <xdr:nvSpPr>
        <xdr:cNvPr id="259" name="テキスト ボックス 258"/>
        <xdr:cNvSpPr txBox="1"/>
      </xdr:nvSpPr>
      <xdr:spPr>
        <a:xfrm>
          <a:off x="3530111" y="162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32801</xdr:rowOff>
    </xdr:from>
    <xdr:to>
      <xdr:col>4</xdr:col>
      <xdr:colOff>206375</xdr:colOff>
      <xdr:row>96</xdr:row>
      <xdr:rowOff>134401</xdr:rowOff>
    </xdr:to>
    <xdr:sp macro="" textlink="">
      <xdr:nvSpPr>
        <xdr:cNvPr id="260" name="円/楕円 259"/>
        <xdr:cNvSpPr/>
      </xdr:nvSpPr>
      <xdr:spPr>
        <a:xfrm>
          <a:off x="2857500" y="1649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150928</xdr:rowOff>
    </xdr:from>
    <xdr:ext cx="534377" cy="259045"/>
    <xdr:sp macro="" textlink="">
      <xdr:nvSpPr>
        <xdr:cNvPr id="261" name="テキスト ボックス 260"/>
        <xdr:cNvSpPr txBox="1"/>
      </xdr:nvSpPr>
      <xdr:spPr>
        <a:xfrm>
          <a:off x="2641111" y="1626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100124</xdr:rowOff>
    </xdr:from>
    <xdr:to>
      <xdr:col>3</xdr:col>
      <xdr:colOff>3175</xdr:colOff>
      <xdr:row>97</xdr:row>
      <xdr:rowOff>30274</xdr:rowOff>
    </xdr:to>
    <xdr:sp macro="" textlink="">
      <xdr:nvSpPr>
        <xdr:cNvPr id="262" name="円/楕円 261"/>
        <xdr:cNvSpPr/>
      </xdr:nvSpPr>
      <xdr:spPr>
        <a:xfrm>
          <a:off x="1968500" y="1655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46801</xdr:rowOff>
    </xdr:from>
    <xdr:ext cx="534377" cy="259045"/>
    <xdr:sp macro="" textlink="">
      <xdr:nvSpPr>
        <xdr:cNvPr id="263" name="テキスト ボックス 262"/>
        <xdr:cNvSpPr txBox="1"/>
      </xdr:nvSpPr>
      <xdr:spPr>
        <a:xfrm>
          <a:off x="1752111" y="1633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97999</xdr:rowOff>
    </xdr:from>
    <xdr:to>
      <xdr:col>1</xdr:col>
      <xdr:colOff>485775</xdr:colOff>
      <xdr:row>97</xdr:row>
      <xdr:rowOff>28149</xdr:rowOff>
    </xdr:to>
    <xdr:sp macro="" textlink="">
      <xdr:nvSpPr>
        <xdr:cNvPr id="264" name="円/楕円 263"/>
        <xdr:cNvSpPr/>
      </xdr:nvSpPr>
      <xdr:spPr>
        <a:xfrm>
          <a:off x="1079500" y="165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44676</xdr:rowOff>
    </xdr:from>
    <xdr:ext cx="534377" cy="259045"/>
    <xdr:sp macro="" textlink="">
      <xdr:nvSpPr>
        <xdr:cNvPr id="265" name="テキスト ボックス 264"/>
        <xdr:cNvSpPr txBox="1"/>
      </xdr:nvSpPr>
      <xdr:spPr>
        <a:xfrm>
          <a:off x="863111" y="163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30886</xdr:rowOff>
    </xdr:from>
    <xdr:to>
      <xdr:col>15</xdr:col>
      <xdr:colOff>180975</xdr:colOff>
      <xdr:row>37</xdr:row>
      <xdr:rowOff>44145</xdr:rowOff>
    </xdr:to>
    <xdr:cxnSp macro="">
      <xdr:nvCxnSpPr>
        <xdr:cNvPr id="292" name="直線コネクタ 291"/>
        <xdr:cNvCxnSpPr/>
      </xdr:nvCxnSpPr>
      <xdr:spPr>
        <a:xfrm flipV="1">
          <a:off x="9639300" y="6374536"/>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3"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39573</xdr:rowOff>
    </xdr:from>
    <xdr:to>
      <xdr:col>14</xdr:col>
      <xdr:colOff>28575</xdr:colOff>
      <xdr:row>37</xdr:row>
      <xdr:rowOff>44145</xdr:rowOff>
    </xdr:to>
    <xdr:cxnSp macro="">
      <xdr:nvCxnSpPr>
        <xdr:cNvPr id="295" name="直線コネクタ 294"/>
        <xdr:cNvCxnSpPr/>
      </xdr:nvCxnSpPr>
      <xdr:spPr>
        <a:xfrm>
          <a:off x="8750300" y="63832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7" name="テキスト ボックス 296"/>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33172</xdr:rowOff>
    </xdr:from>
    <xdr:to>
      <xdr:col>12</xdr:col>
      <xdr:colOff>511175</xdr:colOff>
      <xdr:row>37</xdr:row>
      <xdr:rowOff>39573</xdr:rowOff>
    </xdr:to>
    <xdr:cxnSp macro="">
      <xdr:nvCxnSpPr>
        <xdr:cNvPr id="298" name="直線コネクタ 297"/>
        <xdr:cNvCxnSpPr/>
      </xdr:nvCxnSpPr>
      <xdr:spPr>
        <a:xfrm>
          <a:off x="7861300" y="637682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300" name="テキスト ボックス 299"/>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154331</xdr:rowOff>
    </xdr:from>
    <xdr:to>
      <xdr:col>11</xdr:col>
      <xdr:colOff>307975</xdr:colOff>
      <xdr:row>37</xdr:row>
      <xdr:rowOff>33172</xdr:rowOff>
    </xdr:to>
    <xdr:cxnSp macro="">
      <xdr:nvCxnSpPr>
        <xdr:cNvPr id="301" name="直線コネクタ 300"/>
        <xdr:cNvCxnSpPr/>
      </xdr:nvCxnSpPr>
      <xdr:spPr>
        <a:xfrm>
          <a:off x="6972300" y="632653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303" name="テキスト ボックス 302"/>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5" name="テキスト ボックス 304"/>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151536</xdr:rowOff>
    </xdr:from>
    <xdr:to>
      <xdr:col>15</xdr:col>
      <xdr:colOff>231775</xdr:colOff>
      <xdr:row>37</xdr:row>
      <xdr:rowOff>81686</xdr:rowOff>
    </xdr:to>
    <xdr:sp macro="" textlink="">
      <xdr:nvSpPr>
        <xdr:cNvPr id="311" name="円/楕円 310"/>
        <xdr:cNvSpPr/>
      </xdr:nvSpPr>
      <xdr:spPr>
        <a:xfrm>
          <a:off x="10426700" y="63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129963</xdr:rowOff>
    </xdr:from>
    <xdr:ext cx="378565" cy="259045"/>
    <xdr:sp macro="" textlink="">
      <xdr:nvSpPr>
        <xdr:cNvPr id="312" name="労働費該当値テキスト"/>
        <xdr:cNvSpPr txBox="1"/>
      </xdr:nvSpPr>
      <xdr:spPr>
        <a:xfrm>
          <a:off x="10528300" y="6302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164795</xdr:rowOff>
    </xdr:from>
    <xdr:to>
      <xdr:col>14</xdr:col>
      <xdr:colOff>79375</xdr:colOff>
      <xdr:row>37</xdr:row>
      <xdr:rowOff>94945</xdr:rowOff>
    </xdr:to>
    <xdr:sp macro="" textlink="">
      <xdr:nvSpPr>
        <xdr:cNvPr id="313" name="円/楕円 312"/>
        <xdr:cNvSpPr/>
      </xdr:nvSpPr>
      <xdr:spPr>
        <a:xfrm>
          <a:off x="9588500" y="63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86072</xdr:rowOff>
    </xdr:from>
    <xdr:ext cx="378565" cy="259045"/>
    <xdr:sp macro="" textlink="">
      <xdr:nvSpPr>
        <xdr:cNvPr id="314" name="テキスト ボックス 313"/>
        <xdr:cNvSpPr txBox="1"/>
      </xdr:nvSpPr>
      <xdr:spPr>
        <a:xfrm>
          <a:off x="9450017" y="642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160223</xdr:rowOff>
    </xdr:from>
    <xdr:to>
      <xdr:col>12</xdr:col>
      <xdr:colOff>561975</xdr:colOff>
      <xdr:row>37</xdr:row>
      <xdr:rowOff>90373</xdr:rowOff>
    </xdr:to>
    <xdr:sp macro="" textlink="">
      <xdr:nvSpPr>
        <xdr:cNvPr id="315" name="円/楕円 314"/>
        <xdr:cNvSpPr/>
      </xdr:nvSpPr>
      <xdr:spPr>
        <a:xfrm>
          <a:off x="8699500" y="63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81500</xdr:rowOff>
    </xdr:from>
    <xdr:ext cx="378565" cy="259045"/>
    <xdr:sp macro="" textlink="">
      <xdr:nvSpPr>
        <xdr:cNvPr id="316" name="テキスト ボックス 315"/>
        <xdr:cNvSpPr txBox="1"/>
      </xdr:nvSpPr>
      <xdr:spPr>
        <a:xfrm>
          <a:off x="8561017" y="6425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153822</xdr:rowOff>
    </xdr:from>
    <xdr:to>
      <xdr:col>11</xdr:col>
      <xdr:colOff>358775</xdr:colOff>
      <xdr:row>37</xdr:row>
      <xdr:rowOff>83972</xdr:rowOff>
    </xdr:to>
    <xdr:sp macro="" textlink="">
      <xdr:nvSpPr>
        <xdr:cNvPr id="317" name="円/楕円 316"/>
        <xdr:cNvSpPr/>
      </xdr:nvSpPr>
      <xdr:spPr>
        <a:xfrm>
          <a:off x="7810500" y="63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75099</xdr:rowOff>
    </xdr:from>
    <xdr:ext cx="378565" cy="259045"/>
    <xdr:sp macro="" textlink="">
      <xdr:nvSpPr>
        <xdr:cNvPr id="318" name="テキスト ボックス 317"/>
        <xdr:cNvSpPr txBox="1"/>
      </xdr:nvSpPr>
      <xdr:spPr>
        <a:xfrm>
          <a:off x="7672017" y="6418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103531</xdr:rowOff>
    </xdr:from>
    <xdr:to>
      <xdr:col>10</xdr:col>
      <xdr:colOff>155575</xdr:colOff>
      <xdr:row>37</xdr:row>
      <xdr:rowOff>33681</xdr:rowOff>
    </xdr:to>
    <xdr:sp macro="" textlink="">
      <xdr:nvSpPr>
        <xdr:cNvPr id="319" name="円/楕円 318"/>
        <xdr:cNvSpPr/>
      </xdr:nvSpPr>
      <xdr:spPr>
        <a:xfrm>
          <a:off x="6921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24808</xdr:rowOff>
    </xdr:from>
    <xdr:ext cx="378565" cy="259045"/>
    <xdr:sp macro="" textlink="">
      <xdr:nvSpPr>
        <xdr:cNvPr id="320" name="テキスト ボックス 319"/>
        <xdr:cNvSpPr txBox="1"/>
      </xdr:nvSpPr>
      <xdr:spPr>
        <a:xfrm>
          <a:off x="6783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59799</xdr:rowOff>
    </xdr:from>
    <xdr:to>
      <xdr:col>15</xdr:col>
      <xdr:colOff>180975</xdr:colOff>
      <xdr:row>58</xdr:row>
      <xdr:rowOff>81135</xdr:rowOff>
    </xdr:to>
    <xdr:cxnSp macro="">
      <xdr:nvCxnSpPr>
        <xdr:cNvPr id="351" name="直線コネクタ 350"/>
        <xdr:cNvCxnSpPr/>
      </xdr:nvCxnSpPr>
      <xdr:spPr>
        <a:xfrm>
          <a:off x="9639300" y="10003899"/>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2"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59799</xdr:rowOff>
    </xdr:from>
    <xdr:to>
      <xdr:col>14</xdr:col>
      <xdr:colOff>28575</xdr:colOff>
      <xdr:row>58</xdr:row>
      <xdr:rowOff>101274</xdr:rowOff>
    </xdr:to>
    <xdr:cxnSp macro="">
      <xdr:nvCxnSpPr>
        <xdr:cNvPr id="354" name="直線コネクタ 353"/>
        <xdr:cNvCxnSpPr/>
      </xdr:nvCxnSpPr>
      <xdr:spPr>
        <a:xfrm flipV="1">
          <a:off x="8750300" y="10003899"/>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6" name="テキスト ボックス 355"/>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29101</xdr:rowOff>
    </xdr:from>
    <xdr:to>
      <xdr:col>12</xdr:col>
      <xdr:colOff>511175</xdr:colOff>
      <xdr:row>58</xdr:row>
      <xdr:rowOff>101274</xdr:rowOff>
    </xdr:to>
    <xdr:cxnSp macro="">
      <xdr:nvCxnSpPr>
        <xdr:cNvPr id="357" name="直線コネクタ 356"/>
        <xdr:cNvCxnSpPr/>
      </xdr:nvCxnSpPr>
      <xdr:spPr>
        <a:xfrm>
          <a:off x="7861300" y="9973201"/>
          <a:ext cx="889000" cy="7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59" name="テキスト ボックス 358"/>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10595</xdr:rowOff>
    </xdr:from>
    <xdr:to>
      <xdr:col>11</xdr:col>
      <xdr:colOff>307975</xdr:colOff>
      <xdr:row>58</xdr:row>
      <xdr:rowOff>29101</xdr:rowOff>
    </xdr:to>
    <xdr:cxnSp macro="">
      <xdr:nvCxnSpPr>
        <xdr:cNvPr id="360" name="直線コネクタ 359"/>
        <xdr:cNvCxnSpPr/>
      </xdr:nvCxnSpPr>
      <xdr:spPr>
        <a:xfrm>
          <a:off x="6972300" y="9954695"/>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2" name="テキスト ボックス 361"/>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4" name="テキスト ボックス 363"/>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30335</xdr:rowOff>
    </xdr:from>
    <xdr:to>
      <xdr:col>15</xdr:col>
      <xdr:colOff>231775</xdr:colOff>
      <xdr:row>58</xdr:row>
      <xdr:rowOff>131935</xdr:rowOff>
    </xdr:to>
    <xdr:sp macro="" textlink="">
      <xdr:nvSpPr>
        <xdr:cNvPr id="370" name="円/楕円 369"/>
        <xdr:cNvSpPr/>
      </xdr:nvSpPr>
      <xdr:spPr>
        <a:xfrm>
          <a:off x="10426700" y="99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8762</xdr:rowOff>
    </xdr:from>
    <xdr:ext cx="469744" cy="259045"/>
    <xdr:sp macro="" textlink="">
      <xdr:nvSpPr>
        <xdr:cNvPr id="371" name="農林水産業費該当値テキスト"/>
        <xdr:cNvSpPr txBox="1"/>
      </xdr:nvSpPr>
      <xdr:spPr>
        <a:xfrm>
          <a:off x="10528300" y="99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8999</xdr:rowOff>
    </xdr:from>
    <xdr:to>
      <xdr:col>14</xdr:col>
      <xdr:colOff>79375</xdr:colOff>
      <xdr:row>58</xdr:row>
      <xdr:rowOff>110599</xdr:rowOff>
    </xdr:to>
    <xdr:sp macro="" textlink="">
      <xdr:nvSpPr>
        <xdr:cNvPr id="372" name="円/楕円 371"/>
        <xdr:cNvSpPr/>
      </xdr:nvSpPr>
      <xdr:spPr>
        <a:xfrm>
          <a:off x="9588500" y="99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101726</xdr:rowOff>
    </xdr:from>
    <xdr:ext cx="469744" cy="259045"/>
    <xdr:sp macro="" textlink="">
      <xdr:nvSpPr>
        <xdr:cNvPr id="373" name="テキスト ボックス 372"/>
        <xdr:cNvSpPr txBox="1"/>
      </xdr:nvSpPr>
      <xdr:spPr>
        <a:xfrm>
          <a:off x="9404427" y="1004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50474</xdr:rowOff>
    </xdr:from>
    <xdr:to>
      <xdr:col>12</xdr:col>
      <xdr:colOff>561975</xdr:colOff>
      <xdr:row>58</xdr:row>
      <xdr:rowOff>152074</xdr:rowOff>
    </xdr:to>
    <xdr:sp macro="" textlink="">
      <xdr:nvSpPr>
        <xdr:cNvPr id="374" name="円/楕円 373"/>
        <xdr:cNvSpPr/>
      </xdr:nvSpPr>
      <xdr:spPr>
        <a:xfrm>
          <a:off x="8699500" y="99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143201</xdr:rowOff>
    </xdr:from>
    <xdr:ext cx="469744" cy="259045"/>
    <xdr:sp macro="" textlink="">
      <xdr:nvSpPr>
        <xdr:cNvPr id="375" name="テキスト ボックス 374"/>
        <xdr:cNvSpPr txBox="1"/>
      </xdr:nvSpPr>
      <xdr:spPr>
        <a:xfrm>
          <a:off x="8515427" y="1008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149751</xdr:rowOff>
    </xdr:from>
    <xdr:to>
      <xdr:col>11</xdr:col>
      <xdr:colOff>358775</xdr:colOff>
      <xdr:row>58</xdr:row>
      <xdr:rowOff>79901</xdr:rowOff>
    </xdr:to>
    <xdr:sp macro="" textlink="">
      <xdr:nvSpPr>
        <xdr:cNvPr id="376" name="円/楕円 375"/>
        <xdr:cNvSpPr/>
      </xdr:nvSpPr>
      <xdr:spPr>
        <a:xfrm>
          <a:off x="7810500" y="99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71028</xdr:rowOff>
    </xdr:from>
    <xdr:ext cx="469744" cy="259045"/>
    <xdr:sp macro="" textlink="">
      <xdr:nvSpPr>
        <xdr:cNvPr id="377" name="テキスト ボックス 376"/>
        <xdr:cNvSpPr txBox="1"/>
      </xdr:nvSpPr>
      <xdr:spPr>
        <a:xfrm>
          <a:off x="7626427" y="1001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131245</xdr:rowOff>
    </xdr:from>
    <xdr:to>
      <xdr:col>10</xdr:col>
      <xdr:colOff>155575</xdr:colOff>
      <xdr:row>58</xdr:row>
      <xdr:rowOff>61395</xdr:rowOff>
    </xdr:to>
    <xdr:sp macro="" textlink="">
      <xdr:nvSpPr>
        <xdr:cNvPr id="378" name="円/楕円 377"/>
        <xdr:cNvSpPr/>
      </xdr:nvSpPr>
      <xdr:spPr>
        <a:xfrm>
          <a:off x="6921500" y="990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52522</xdr:rowOff>
    </xdr:from>
    <xdr:ext cx="469744" cy="259045"/>
    <xdr:sp macro="" textlink="">
      <xdr:nvSpPr>
        <xdr:cNvPr id="379" name="テキスト ボックス 378"/>
        <xdr:cNvSpPr txBox="1"/>
      </xdr:nvSpPr>
      <xdr:spPr>
        <a:xfrm>
          <a:off x="6737427" y="999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127561</xdr:rowOff>
    </xdr:from>
    <xdr:to>
      <xdr:col>15</xdr:col>
      <xdr:colOff>180975</xdr:colOff>
      <xdr:row>77</xdr:row>
      <xdr:rowOff>146306</xdr:rowOff>
    </xdr:to>
    <xdr:cxnSp macro="">
      <xdr:nvCxnSpPr>
        <xdr:cNvPr id="406" name="直線コネクタ 405"/>
        <xdr:cNvCxnSpPr/>
      </xdr:nvCxnSpPr>
      <xdr:spPr>
        <a:xfrm>
          <a:off x="9639300" y="13329211"/>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7"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127561</xdr:rowOff>
    </xdr:from>
    <xdr:to>
      <xdr:col>14</xdr:col>
      <xdr:colOff>28575</xdr:colOff>
      <xdr:row>77</xdr:row>
      <xdr:rowOff>157349</xdr:rowOff>
    </xdr:to>
    <xdr:cxnSp macro="">
      <xdr:nvCxnSpPr>
        <xdr:cNvPr id="409" name="直線コネクタ 408"/>
        <xdr:cNvCxnSpPr/>
      </xdr:nvCxnSpPr>
      <xdr:spPr>
        <a:xfrm flipV="1">
          <a:off x="8750300" y="13329211"/>
          <a:ext cx="889000" cy="2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1" name="テキスト ボックス 410"/>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157349</xdr:rowOff>
    </xdr:from>
    <xdr:to>
      <xdr:col>12</xdr:col>
      <xdr:colOff>511175</xdr:colOff>
      <xdr:row>77</xdr:row>
      <xdr:rowOff>157531</xdr:rowOff>
    </xdr:to>
    <xdr:cxnSp macro="">
      <xdr:nvCxnSpPr>
        <xdr:cNvPr id="412" name="直線コネクタ 411"/>
        <xdr:cNvCxnSpPr/>
      </xdr:nvCxnSpPr>
      <xdr:spPr>
        <a:xfrm flipV="1">
          <a:off x="7861300" y="13358999"/>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4" name="テキスト ボックス 413"/>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136500</xdr:rowOff>
    </xdr:from>
    <xdr:to>
      <xdr:col>11</xdr:col>
      <xdr:colOff>307975</xdr:colOff>
      <xdr:row>77</xdr:row>
      <xdr:rowOff>157531</xdr:rowOff>
    </xdr:to>
    <xdr:cxnSp macro="">
      <xdr:nvCxnSpPr>
        <xdr:cNvPr id="415" name="直線コネクタ 414"/>
        <xdr:cNvCxnSpPr/>
      </xdr:nvCxnSpPr>
      <xdr:spPr>
        <a:xfrm>
          <a:off x="6972300" y="1333815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7" name="テキスト ボックス 416"/>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19" name="テキスト ボックス 418"/>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95506</xdr:rowOff>
    </xdr:from>
    <xdr:to>
      <xdr:col>15</xdr:col>
      <xdr:colOff>231775</xdr:colOff>
      <xdr:row>78</xdr:row>
      <xdr:rowOff>25656</xdr:rowOff>
    </xdr:to>
    <xdr:sp macro="" textlink="">
      <xdr:nvSpPr>
        <xdr:cNvPr id="425" name="円/楕円 424"/>
        <xdr:cNvSpPr/>
      </xdr:nvSpPr>
      <xdr:spPr>
        <a:xfrm>
          <a:off x="10426700" y="132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73933</xdr:rowOff>
    </xdr:from>
    <xdr:ext cx="469744" cy="259045"/>
    <xdr:sp macro="" textlink="">
      <xdr:nvSpPr>
        <xdr:cNvPr id="426" name="商工費該当値テキスト"/>
        <xdr:cNvSpPr txBox="1"/>
      </xdr:nvSpPr>
      <xdr:spPr>
        <a:xfrm>
          <a:off x="10528300" y="1327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76761</xdr:rowOff>
    </xdr:from>
    <xdr:to>
      <xdr:col>14</xdr:col>
      <xdr:colOff>79375</xdr:colOff>
      <xdr:row>78</xdr:row>
      <xdr:rowOff>6911</xdr:rowOff>
    </xdr:to>
    <xdr:sp macro="" textlink="">
      <xdr:nvSpPr>
        <xdr:cNvPr id="427" name="円/楕円 426"/>
        <xdr:cNvSpPr/>
      </xdr:nvSpPr>
      <xdr:spPr>
        <a:xfrm>
          <a:off x="9588500" y="132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169488</xdr:rowOff>
    </xdr:from>
    <xdr:ext cx="469744" cy="259045"/>
    <xdr:sp macro="" textlink="">
      <xdr:nvSpPr>
        <xdr:cNvPr id="428" name="テキスト ボックス 427"/>
        <xdr:cNvSpPr txBox="1"/>
      </xdr:nvSpPr>
      <xdr:spPr>
        <a:xfrm>
          <a:off x="9404427" y="1337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106549</xdr:rowOff>
    </xdr:from>
    <xdr:to>
      <xdr:col>12</xdr:col>
      <xdr:colOff>561975</xdr:colOff>
      <xdr:row>78</xdr:row>
      <xdr:rowOff>36699</xdr:rowOff>
    </xdr:to>
    <xdr:sp macro="" textlink="">
      <xdr:nvSpPr>
        <xdr:cNvPr id="429" name="円/楕円 428"/>
        <xdr:cNvSpPr/>
      </xdr:nvSpPr>
      <xdr:spPr>
        <a:xfrm>
          <a:off x="8699500" y="133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27826</xdr:rowOff>
    </xdr:from>
    <xdr:ext cx="469744" cy="259045"/>
    <xdr:sp macro="" textlink="">
      <xdr:nvSpPr>
        <xdr:cNvPr id="430" name="テキスト ボックス 429"/>
        <xdr:cNvSpPr txBox="1"/>
      </xdr:nvSpPr>
      <xdr:spPr>
        <a:xfrm>
          <a:off x="8515427" y="1340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106731</xdr:rowOff>
    </xdr:from>
    <xdr:to>
      <xdr:col>11</xdr:col>
      <xdr:colOff>358775</xdr:colOff>
      <xdr:row>78</xdr:row>
      <xdr:rowOff>36881</xdr:rowOff>
    </xdr:to>
    <xdr:sp macro="" textlink="">
      <xdr:nvSpPr>
        <xdr:cNvPr id="431" name="円/楕円 430"/>
        <xdr:cNvSpPr/>
      </xdr:nvSpPr>
      <xdr:spPr>
        <a:xfrm>
          <a:off x="7810500" y="133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28008</xdr:rowOff>
    </xdr:from>
    <xdr:ext cx="469744" cy="259045"/>
    <xdr:sp macro="" textlink="">
      <xdr:nvSpPr>
        <xdr:cNvPr id="432" name="テキスト ボックス 431"/>
        <xdr:cNvSpPr txBox="1"/>
      </xdr:nvSpPr>
      <xdr:spPr>
        <a:xfrm>
          <a:off x="7626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85700</xdr:rowOff>
    </xdr:from>
    <xdr:to>
      <xdr:col>10</xdr:col>
      <xdr:colOff>155575</xdr:colOff>
      <xdr:row>78</xdr:row>
      <xdr:rowOff>15850</xdr:rowOff>
    </xdr:to>
    <xdr:sp macro="" textlink="">
      <xdr:nvSpPr>
        <xdr:cNvPr id="433" name="円/楕円 432"/>
        <xdr:cNvSpPr/>
      </xdr:nvSpPr>
      <xdr:spPr>
        <a:xfrm>
          <a:off x="6921500" y="132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6977</xdr:rowOff>
    </xdr:from>
    <xdr:ext cx="469744" cy="259045"/>
    <xdr:sp macro="" textlink="">
      <xdr:nvSpPr>
        <xdr:cNvPr id="434" name="テキスト ボックス 433"/>
        <xdr:cNvSpPr txBox="1"/>
      </xdr:nvSpPr>
      <xdr:spPr>
        <a:xfrm>
          <a:off x="6737427" y="1338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63728</xdr:rowOff>
    </xdr:from>
    <xdr:to>
      <xdr:col>15</xdr:col>
      <xdr:colOff>180975</xdr:colOff>
      <xdr:row>97</xdr:row>
      <xdr:rowOff>131338</xdr:rowOff>
    </xdr:to>
    <xdr:cxnSp macro="">
      <xdr:nvCxnSpPr>
        <xdr:cNvPr id="464" name="直線コネクタ 463"/>
        <xdr:cNvCxnSpPr/>
      </xdr:nvCxnSpPr>
      <xdr:spPr>
        <a:xfrm>
          <a:off x="9639300" y="16694378"/>
          <a:ext cx="838200" cy="6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5"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59480</xdr:rowOff>
    </xdr:from>
    <xdr:to>
      <xdr:col>14</xdr:col>
      <xdr:colOff>28575</xdr:colOff>
      <xdr:row>97</xdr:row>
      <xdr:rowOff>63728</xdr:rowOff>
    </xdr:to>
    <xdr:cxnSp macro="">
      <xdr:nvCxnSpPr>
        <xdr:cNvPr id="467" name="直線コネクタ 466"/>
        <xdr:cNvCxnSpPr/>
      </xdr:nvCxnSpPr>
      <xdr:spPr>
        <a:xfrm>
          <a:off x="8750300" y="16690130"/>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69" name="テキスト ボックス 468"/>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59480</xdr:rowOff>
    </xdr:from>
    <xdr:to>
      <xdr:col>12</xdr:col>
      <xdr:colOff>511175</xdr:colOff>
      <xdr:row>97</xdr:row>
      <xdr:rowOff>84189</xdr:rowOff>
    </xdr:to>
    <xdr:cxnSp macro="">
      <xdr:nvCxnSpPr>
        <xdr:cNvPr id="470" name="直線コネクタ 469"/>
        <xdr:cNvCxnSpPr/>
      </xdr:nvCxnSpPr>
      <xdr:spPr>
        <a:xfrm flipV="1">
          <a:off x="7861300" y="16690130"/>
          <a:ext cx="889000" cy="2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2" name="テキスト ボックス 471"/>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84189</xdr:rowOff>
    </xdr:from>
    <xdr:to>
      <xdr:col>11</xdr:col>
      <xdr:colOff>307975</xdr:colOff>
      <xdr:row>97</xdr:row>
      <xdr:rowOff>102763</xdr:rowOff>
    </xdr:to>
    <xdr:cxnSp macro="">
      <xdr:nvCxnSpPr>
        <xdr:cNvPr id="473" name="直線コネクタ 472"/>
        <xdr:cNvCxnSpPr/>
      </xdr:nvCxnSpPr>
      <xdr:spPr>
        <a:xfrm flipV="1">
          <a:off x="6972300" y="16714839"/>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5" name="テキスト ボックス 474"/>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7" name="テキスト ボックス 476"/>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80538</xdr:rowOff>
    </xdr:from>
    <xdr:to>
      <xdr:col>15</xdr:col>
      <xdr:colOff>231775</xdr:colOff>
      <xdr:row>98</xdr:row>
      <xdr:rowOff>10688</xdr:rowOff>
    </xdr:to>
    <xdr:sp macro="" textlink="">
      <xdr:nvSpPr>
        <xdr:cNvPr id="483" name="円/楕円 482"/>
        <xdr:cNvSpPr/>
      </xdr:nvSpPr>
      <xdr:spPr>
        <a:xfrm>
          <a:off x="10426700" y="1671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58965</xdr:rowOff>
    </xdr:from>
    <xdr:ext cx="534377" cy="259045"/>
    <xdr:sp macro="" textlink="">
      <xdr:nvSpPr>
        <xdr:cNvPr id="484" name="土木費該当値テキスト"/>
        <xdr:cNvSpPr txBox="1"/>
      </xdr:nvSpPr>
      <xdr:spPr>
        <a:xfrm>
          <a:off x="10528300" y="1668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33,439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12928</xdr:rowOff>
    </xdr:from>
    <xdr:to>
      <xdr:col>14</xdr:col>
      <xdr:colOff>79375</xdr:colOff>
      <xdr:row>97</xdr:row>
      <xdr:rowOff>114528</xdr:rowOff>
    </xdr:to>
    <xdr:sp macro="" textlink="">
      <xdr:nvSpPr>
        <xdr:cNvPr id="485" name="円/楕円 484"/>
        <xdr:cNvSpPr/>
      </xdr:nvSpPr>
      <xdr:spPr>
        <a:xfrm>
          <a:off x="9588500" y="166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105655</xdr:rowOff>
    </xdr:from>
    <xdr:ext cx="534377" cy="259045"/>
    <xdr:sp macro="" textlink="">
      <xdr:nvSpPr>
        <xdr:cNvPr id="486" name="テキスト ボックス 485"/>
        <xdr:cNvSpPr txBox="1"/>
      </xdr:nvSpPr>
      <xdr:spPr>
        <a:xfrm>
          <a:off x="9372111" y="1673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8680</xdr:rowOff>
    </xdr:from>
    <xdr:to>
      <xdr:col>12</xdr:col>
      <xdr:colOff>561975</xdr:colOff>
      <xdr:row>97</xdr:row>
      <xdr:rowOff>110280</xdr:rowOff>
    </xdr:to>
    <xdr:sp macro="" textlink="">
      <xdr:nvSpPr>
        <xdr:cNvPr id="487" name="円/楕円 486"/>
        <xdr:cNvSpPr/>
      </xdr:nvSpPr>
      <xdr:spPr>
        <a:xfrm>
          <a:off x="8699500" y="166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101407</xdr:rowOff>
    </xdr:from>
    <xdr:ext cx="534377" cy="259045"/>
    <xdr:sp macro="" textlink="">
      <xdr:nvSpPr>
        <xdr:cNvPr id="488" name="テキスト ボックス 487"/>
        <xdr:cNvSpPr txBox="1"/>
      </xdr:nvSpPr>
      <xdr:spPr>
        <a:xfrm>
          <a:off x="8483111" y="1673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33389</xdr:rowOff>
    </xdr:from>
    <xdr:to>
      <xdr:col>11</xdr:col>
      <xdr:colOff>358775</xdr:colOff>
      <xdr:row>97</xdr:row>
      <xdr:rowOff>134989</xdr:rowOff>
    </xdr:to>
    <xdr:sp macro="" textlink="">
      <xdr:nvSpPr>
        <xdr:cNvPr id="489" name="円/楕円 488"/>
        <xdr:cNvSpPr/>
      </xdr:nvSpPr>
      <xdr:spPr>
        <a:xfrm>
          <a:off x="7810500" y="166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126116</xdr:rowOff>
    </xdr:from>
    <xdr:ext cx="534377" cy="259045"/>
    <xdr:sp macro="" textlink="">
      <xdr:nvSpPr>
        <xdr:cNvPr id="490" name="テキスト ボックス 489"/>
        <xdr:cNvSpPr txBox="1"/>
      </xdr:nvSpPr>
      <xdr:spPr>
        <a:xfrm>
          <a:off x="7594111" y="167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51963</xdr:rowOff>
    </xdr:from>
    <xdr:to>
      <xdr:col>10</xdr:col>
      <xdr:colOff>155575</xdr:colOff>
      <xdr:row>97</xdr:row>
      <xdr:rowOff>153563</xdr:rowOff>
    </xdr:to>
    <xdr:sp macro="" textlink="">
      <xdr:nvSpPr>
        <xdr:cNvPr id="491" name="円/楕円 490"/>
        <xdr:cNvSpPr/>
      </xdr:nvSpPr>
      <xdr:spPr>
        <a:xfrm>
          <a:off x="6921500" y="1668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144690</xdr:rowOff>
    </xdr:from>
    <xdr:ext cx="534377" cy="259045"/>
    <xdr:sp macro="" textlink="">
      <xdr:nvSpPr>
        <xdr:cNvPr id="492" name="テキスト ボックス 491"/>
        <xdr:cNvSpPr txBox="1"/>
      </xdr:nvSpPr>
      <xdr:spPr>
        <a:xfrm>
          <a:off x="6705111" y="1677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2377</xdr:rowOff>
    </xdr:from>
    <xdr:to>
      <xdr:col>23</xdr:col>
      <xdr:colOff>517525</xdr:colOff>
      <xdr:row>35</xdr:row>
      <xdr:rowOff>73896</xdr:rowOff>
    </xdr:to>
    <xdr:cxnSp macro="">
      <xdr:nvCxnSpPr>
        <xdr:cNvPr id="524" name="直線コネクタ 523"/>
        <xdr:cNvCxnSpPr/>
      </xdr:nvCxnSpPr>
      <xdr:spPr>
        <a:xfrm flipV="1">
          <a:off x="15481300" y="6003127"/>
          <a:ext cx="838200" cy="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96392</xdr:rowOff>
    </xdr:from>
    <xdr:ext cx="534377" cy="259045"/>
    <xdr:sp macro="" textlink="">
      <xdr:nvSpPr>
        <xdr:cNvPr id="525" name="消防費平均値テキスト"/>
        <xdr:cNvSpPr txBox="1"/>
      </xdr:nvSpPr>
      <xdr:spPr>
        <a:xfrm>
          <a:off x="16370300" y="6097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164683</xdr:rowOff>
    </xdr:from>
    <xdr:to>
      <xdr:col>22</xdr:col>
      <xdr:colOff>365125</xdr:colOff>
      <xdr:row>35</xdr:row>
      <xdr:rowOff>73896</xdr:rowOff>
    </xdr:to>
    <xdr:cxnSp macro="">
      <xdr:nvCxnSpPr>
        <xdr:cNvPr id="527" name="直線コネクタ 526"/>
        <xdr:cNvCxnSpPr/>
      </xdr:nvCxnSpPr>
      <xdr:spPr>
        <a:xfrm>
          <a:off x="14592300" y="5993983"/>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8381</xdr:rowOff>
    </xdr:from>
    <xdr:ext cx="534377" cy="259045"/>
    <xdr:sp macro="" textlink="">
      <xdr:nvSpPr>
        <xdr:cNvPr id="529" name="テキスト ボックス 528"/>
        <xdr:cNvSpPr txBox="1"/>
      </xdr:nvSpPr>
      <xdr:spPr>
        <a:xfrm>
          <a:off x="15214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131536</xdr:rowOff>
    </xdr:from>
    <xdr:to>
      <xdr:col>21</xdr:col>
      <xdr:colOff>161925</xdr:colOff>
      <xdr:row>34</xdr:row>
      <xdr:rowOff>164683</xdr:rowOff>
    </xdr:to>
    <xdr:cxnSp macro="">
      <xdr:nvCxnSpPr>
        <xdr:cNvPr id="530" name="直線コネクタ 529"/>
        <xdr:cNvCxnSpPr/>
      </xdr:nvCxnSpPr>
      <xdr:spPr>
        <a:xfrm>
          <a:off x="13703300" y="5960836"/>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152889</xdr:rowOff>
    </xdr:from>
    <xdr:ext cx="534377" cy="259045"/>
    <xdr:sp macro="" textlink="">
      <xdr:nvSpPr>
        <xdr:cNvPr id="532" name="テキスト ボックス 531"/>
        <xdr:cNvSpPr txBox="1"/>
      </xdr:nvSpPr>
      <xdr:spPr>
        <a:xfrm>
          <a:off x="14325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49076</xdr:rowOff>
    </xdr:from>
    <xdr:to>
      <xdr:col>19</xdr:col>
      <xdr:colOff>644525</xdr:colOff>
      <xdr:row>34</xdr:row>
      <xdr:rowOff>131536</xdr:rowOff>
    </xdr:to>
    <xdr:cxnSp macro="">
      <xdr:nvCxnSpPr>
        <xdr:cNvPr id="533" name="直線コネクタ 532"/>
        <xdr:cNvCxnSpPr/>
      </xdr:nvCxnSpPr>
      <xdr:spPr>
        <a:xfrm>
          <a:off x="12814300" y="5878376"/>
          <a:ext cx="889000" cy="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80716</xdr:rowOff>
    </xdr:from>
    <xdr:ext cx="534377" cy="259045"/>
    <xdr:sp macro="" textlink="">
      <xdr:nvSpPr>
        <xdr:cNvPr id="535" name="テキスト ボックス 534"/>
        <xdr:cNvSpPr txBox="1"/>
      </xdr:nvSpPr>
      <xdr:spPr>
        <a:xfrm>
          <a:off x="13436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41528</xdr:rowOff>
    </xdr:from>
    <xdr:ext cx="534377" cy="259045"/>
    <xdr:sp macro="" textlink="">
      <xdr:nvSpPr>
        <xdr:cNvPr id="537" name="テキスト ボックス 536"/>
        <xdr:cNvSpPr txBox="1"/>
      </xdr:nvSpPr>
      <xdr:spPr>
        <a:xfrm>
          <a:off x="12547111" y="621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123027</xdr:rowOff>
    </xdr:from>
    <xdr:to>
      <xdr:col>23</xdr:col>
      <xdr:colOff>568325</xdr:colOff>
      <xdr:row>35</xdr:row>
      <xdr:rowOff>53177</xdr:rowOff>
    </xdr:to>
    <xdr:sp macro="" textlink="">
      <xdr:nvSpPr>
        <xdr:cNvPr id="543" name="円/楕円 542"/>
        <xdr:cNvSpPr/>
      </xdr:nvSpPr>
      <xdr:spPr>
        <a:xfrm>
          <a:off x="16268700" y="595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145904</xdr:rowOff>
    </xdr:from>
    <xdr:ext cx="534377" cy="259045"/>
    <xdr:sp macro="" textlink="">
      <xdr:nvSpPr>
        <xdr:cNvPr id="544" name="消防費該当値テキスト"/>
        <xdr:cNvSpPr txBox="1"/>
      </xdr:nvSpPr>
      <xdr:spPr>
        <a:xfrm>
          <a:off x="16370300" y="580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23096</xdr:rowOff>
    </xdr:from>
    <xdr:to>
      <xdr:col>22</xdr:col>
      <xdr:colOff>415925</xdr:colOff>
      <xdr:row>35</xdr:row>
      <xdr:rowOff>124696</xdr:rowOff>
    </xdr:to>
    <xdr:sp macro="" textlink="">
      <xdr:nvSpPr>
        <xdr:cNvPr id="545" name="円/楕円 544"/>
        <xdr:cNvSpPr/>
      </xdr:nvSpPr>
      <xdr:spPr>
        <a:xfrm>
          <a:off x="15430500" y="602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141223</xdr:rowOff>
    </xdr:from>
    <xdr:ext cx="534377" cy="259045"/>
    <xdr:sp macro="" textlink="">
      <xdr:nvSpPr>
        <xdr:cNvPr id="546" name="テキスト ボックス 545"/>
        <xdr:cNvSpPr txBox="1"/>
      </xdr:nvSpPr>
      <xdr:spPr>
        <a:xfrm>
          <a:off x="15214111" y="579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12,353</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113883</xdr:rowOff>
    </xdr:from>
    <xdr:to>
      <xdr:col>21</xdr:col>
      <xdr:colOff>212725</xdr:colOff>
      <xdr:row>35</xdr:row>
      <xdr:rowOff>44033</xdr:rowOff>
    </xdr:to>
    <xdr:sp macro="" textlink="">
      <xdr:nvSpPr>
        <xdr:cNvPr id="547" name="円/楕円 546"/>
        <xdr:cNvSpPr/>
      </xdr:nvSpPr>
      <xdr:spPr>
        <a:xfrm>
          <a:off x="14541500" y="59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60560</xdr:rowOff>
    </xdr:from>
    <xdr:ext cx="534377" cy="259045"/>
    <xdr:sp macro="" textlink="">
      <xdr:nvSpPr>
        <xdr:cNvPr id="548" name="テキスト ボックス 547"/>
        <xdr:cNvSpPr txBox="1"/>
      </xdr:nvSpPr>
      <xdr:spPr>
        <a:xfrm>
          <a:off x="14325111" y="571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12,847</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80736</xdr:rowOff>
    </xdr:from>
    <xdr:to>
      <xdr:col>20</xdr:col>
      <xdr:colOff>9525</xdr:colOff>
      <xdr:row>35</xdr:row>
      <xdr:rowOff>10886</xdr:rowOff>
    </xdr:to>
    <xdr:sp macro="" textlink="">
      <xdr:nvSpPr>
        <xdr:cNvPr id="549" name="円/楕円 548"/>
        <xdr:cNvSpPr/>
      </xdr:nvSpPr>
      <xdr:spPr>
        <a:xfrm>
          <a:off x="13652500" y="591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27413</xdr:rowOff>
    </xdr:from>
    <xdr:ext cx="534377" cy="259045"/>
    <xdr:sp macro="" textlink="">
      <xdr:nvSpPr>
        <xdr:cNvPr id="550" name="テキスト ボックス 549"/>
        <xdr:cNvSpPr txBox="1"/>
      </xdr:nvSpPr>
      <xdr:spPr>
        <a:xfrm>
          <a:off x="13436111" y="568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13,050</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169726</xdr:rowOff>
    </xdr:from>
    <xdr:to>
      <xdr:col>18</xdr:col>
      <xdr:colOff>492125</xdr:colOff>
      <xdr:row>34</xdr:row>
      <xdr:rowOff>99876</xdr:rowOff>
    </xdr:to>
    <xdr:sp macro="" textlink="">
      <xdr:nvSpPr>
        <xdr:cNvPr id="551" name="円/楕円 550"/>
        <xdr:cNvSpPr/>
      </xdr:nvSpPr>
      <xdr:spPr>
        <a:xfrm>
          <a:off x="12763500" y="582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116403</xdr:rowOff>
    </xdr:from>
    <xdr:ext cx="534377" cy="259045"/>
    <xdr:sp macro="" textlink="">
      <xdr:nvSpPr>
        <xdr:cNvPr id="552" name="テキスト ボックス 551"/>
        <xdr:cNvSpPr txBox="1"/>
      </xdr:nvSpPr>
      <xdr:spPr>
        <a:xfrm>
          <a:off x="12547111" y="56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154650</xdr:rowOff>
    </xdr:from>
    <xdr:to>
      <xdr:col>23</xdr:col>
      <xdr:colOff>517525</xdr:colOff>
      <xdr:row>57</xdr:row>
      <xdr:rowOff>22291</xdr:rowOff>
    </xdr:to>
    <xdr:cxnSp macro="">
      <xdr:nvCxnSpPr>
        <xdr:cNvPr id="580" name="直線コネクタ 579"/>
        <xdr:cNvCxnSpPr/>
      </xdr:nvCxnSpPr>
      <xdr:spPr>
        <a:xfrm flipV="1">
          <a:off x="15481300" y="9755850"/>
          <a:ext cx="8382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1"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22291</xdr:rowOff>
    </xdr:from>
    <xdr:to>
      <xdr:col>22</xdr:col>
      <xdr:colOff>365125</xdr:colOff>
      <xdr:row>57</xdr:row>
      <xdr:rowOff>30155</xdr:rowOff>
    </xdr:to>
    <xdr:cxnSp macro="">
      <xdr:nvCxnSpPr>
        <xdr:cNvPr id="583" name="直線コネクタ 582"/>
        <xdr:cNvCxnSpPr/>
      </xdr:nvCxnSpPr>
      <xdr:spPr>
        <a:xfrm flipV="1">
          <a:off x="14592300" y="9794941"/>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5" name="テキスト ボックス 584"/>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26017</xdr:rowOff>
    </xdr:from>
    <xdr:to>
      <xdr:col>21</xdr:col>
      <xdr:colOff>161925</xdr:colOff>
      <xdr:row>57</xdr:row>
      <xdr:rowOff>30155</xdr:rowOff>
    </xdr:to>
    <xdr:cxnSp macro="">
      <xdr:nvCxnSpPr>
        <xdr:cNvPr id="586" name="直線コネクタ 585"/>
        <xdr:cNvCxnSpPr/>
      </xdr:nvCxnSpPr>
      <xdr:spPr>
        <a:xfrm>
          <a:off x="13703300" y="9798667"/>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88" name="テキスト ボックス 587"/>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134191</xdr:rowOff>
    </xdr:from>
    <xdr:to>
      <xdr:col>19</xdr:col>
      <xdr:colOff>644525</xdr:colOff>
      <xdr:row>57</xdr:row>
      <xdr:rowOff>26017</xdr:rowOff>
    </xdr:to>
    <xdr:cxnSp macro="">
      <xdr:nvCxnSpPr>
        <xdr:cNvPr id="589" name="直線コネクタ 588"/>
        <xdr:cNvCxnSpPr/>
      </xdr:nvCxnSpPr>
      <xdr:spPr>
        <a:xfrm>
          <a:off x="12814300" y="9735391"/>
          <a:ext cx="889000" cy="6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115587</xdr:rowOff>
    </xdr:from>
    <xdr:ext cx="534377" cy="259045"/>
    <xdr:sp macro="" textlink="">
      <xdr:nvSpPr>
        <xdr:cNvPr id="591" name="テキスト ボックス 590"/>
        <xdr:cNvSpPr txBox="1"/>
      </xdr:nvSpPr>
      <xdr:spPr>
        <a:xfrm>
          <a:off x="13436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14934</xdr:rowOff>
    </xdr:from>
    <xdr:ext cx="534377" cy="259045"/>
    <xdr:sp macro="" textlink="">
      <xdr:nvSpPr>
        <xdr:cNvPr id="593" name="テキスト ボックス 592"/>
        <xdr:cNvSpPr txBox="1"/>
      </xdr:nvSpPr>
      <xdr:spPr>
        <a:xfrm>
          <a:off x="12547111" y="94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103850</xdr:rowOff>
    </xdr:from>
    <xdr:to>
      <xdr:col>23</xdr:col>
      <xdr:colOff>568325</xdr:colOff>
      <xdr:row>57</xdr:row>
      <xdr:rowOff>34000</xdr:rowOff>
    </xdr:to>
    <xdr:sp macro="" textlink="">
      <xdr:nvSpPr>
        <xdr:cNvPr id="599" name="円/楕円 598"/>
        <xdr:cNvSpPr/>
      </xdr:nvSpPr>
      <xdr:spPr>
        <a:xfrm>
          <a:off x="16268700" y="97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82277</xdr:rowOff>
    </xdr:from>
    <xdr:ext cx="534377" cy="259045"/>
    <xdr:sp macro="" textlink="">
      <xdr:nvSpPr>
        <xdr:cNvPr id="600" name="教育費該当値テキスト"/>
        <xdr:cNvSpPr txBox="1"/>
      </xdr:nvSpPr>
      <xdr:spPr>
        <a:xfrm>
          <a:off x="16370300" y="968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34,346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142941</xdr:rowOff>
    </xdr:from>
    <xdr:to>
      <xdr:col>22</xdr:col>
      <xdr:colOff>415925</xdr:colOff>
      <xdr:row>57</xdr:row>
      <xdr:rowOff>73091</xdr:rowOff>
    </xdr:to>
    <xdr:sp macro="" textlink="">
      <xdr:nvSpPr>
        <xdr:cNvPr id="601" name="円/楕円 600"/>
        <xdr:cNvSpPr/>
      </xdr:nvSpPr>
      <xdr:spPr>
        <a:xfrm>
          <a:off x="15430500" y="97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64218</xdr:rowOff>
    </xdr:from>
    <xdr:ext cx="534377" cy="259045"/>
    <xdr:sp macro="" textlink="">
      <xdr:nvSpPr>
        <xdr:cNvPr id="602" name="テキスト ボックス 601"/>
        <xdr:cNvSpPr txBox="1"/>
      </xdr:nvSpPr>
      <xdr:spPr>
        <a:xfrm>
          <a:off x="15214111" y="983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150805</xdr:rowOff>
    </xdr:from>
    <xdr:to>
      <xdr:col>21</xdr:col>
      <xdr:colOff>212725</xdr:colOff>
      <xdr:row>57</xdr:row>
      <xdr:rowOff>80955</xdr:rowOff>
    </xdr:to>
    <xdr:sp macro="" textlink="">
      <xdr:nvSpPr>
        <xdr:cNvPr id="603" name="円/楕円 602"/>
        <xdr:cNvSpPr/>
      </xdr:nvSpPr>
      <xdr:spPr>
        <a:xfrm>
          <a:off x="14541500" y="97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72082</xdr:rowOff>
    </xdr:from>
    <xdr:ext cx="534377" cy="259045"/>
    <xdr:sp macro="" textlink="">
      <xdr:nvSpPr>
        <xdr:cNvPr id="604" name="テキスト ボックス 603"/>
        <xdr:cNvSpPr txBox="1"/>
      </xdr:nvSpPr>
      <xdr:spPr>
        <a:xfrm>
          <a:off x="14325111" y="984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146667</xdr:rowOff>
    </xdr:from>
    <xdr:to>
      <xdr:col>20</xdr:col>
      <xdr:colOff>9525</xdr:colOff>
      <xdr:row>57</xdr:row>
      <xdr:rowOff>76817</xdr:rowOff>
    </xdr:to>
    <xdr:sp macro="" textlink="">
      <xdr:nvSpPr>
        <xdr:cNvPr id="605" name="円/楕円 604"/>
        <xdr:cNvSpPr/>
      </xdr:nvSpPr>
      <xdr:spPr>
        <a:xfrm>
          <a:off x="13652500" y="974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67944</xdr:rowOff>
    </xdr:from>
    <xdr:ext cx="534377" cy="259045"/>
    <xdr:sp macro="" textlink="">
      <xdr:nvSpPr>
        <xdr:cNvPr id="606" name="テキスト ボックス 605"/>
        <xdr:cNvSpPr txBox="1"/>
      </xdr:nvSpPr>
      <xdr:spPr>
        <a:xfrm>
          <a:off x="13436111" y="98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32,473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83391</xdr:rowOff>
    </xdr:from>
    <xdr:to>
      <xdr:col>18</xdr:col>
      <xdr:colOff>492125</xdr:colOff>
      <xdr:row>57</xdr:row>
      <xdr:rowOff>13541</xdr:rowOff>
    </xdr:to>
    <xdr:sp macro="" textlink="">
      <xdr:nvSpPr>
        <xdr:cNvPr id="607" name="円/楕円 606"/>
        <xdr:cNvSpPr/>
      </xdr:nvSpPr>
      <xdr:spPr>
        <a:xfrm>
          <a:off x="12763500" y="968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4668</xdr:rowOff>
    </xdr:from>
    <xdr:ext cx="534377" cy="259045"/>
    <xdr:sp macro="" textlink="">
      <xdr:nvSpPr>
        <xdr:cNvPr id="608" name="テキスト ボックス 607"/>
        <xdr:cNvSpPr txBox="1"/>
      </xdr:nvSpPr>
      <xdr:spPr>
        <a:xfrm>
          <a:off x="12547111" y="977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90356</xdr:rowOff>
    </xdr:from>
    <xdr:to>
      <xdr:col>23</xdr:col>
      <xdr:colOff>517525</xdr:colOff>
      <xdr:row>79</xdr:row>
      <xdr:rowOff>94993</xdr:rowOff>
    </xdr:to>
    <xdr:cxnSp macro="">
      <xdr:nvCxnSpPr>
        <xdr:cNvPr id="639" name="直線コネクタ 638"/>
        <xdr:cNvCxnSpPr/>
      </xdr:nvCxnSpPr>
      <xdr:spPr>
        <a:xfrm>
          <a:off x="15481300" y="13634906"/>
          <a:ext cx="8382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72982</xdr:rowOff>
    </xdr:from>
    <xdr:to>
      <xdr:col>22</xdr:col>
      <xdr:colOff>365125</xdr:colOff>
      <xdr:row>79</xdr:row>
      <xdr:rowOff>90356</xdr:rowOff>
    </xdr:to>
    <xdr:cxnSp macro="">
      <xdr:nvCxnSpPr>
        <xdr:cNvPr id="642" name="直線コネクタ 641"/>
        <xdr:cNvCxnSpPr/>
      </xdr:nvCxnSpPr>
      <xdr:spPr>
        <a:xfrm>
          <a:off x="14592300" y="1361753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72982</xdr:rowOff>
    </xdr:from>
    <xdr:to>
      <xdr:col>21</xdr:col>
      <xdr:colOff>161925</xdr:colOff>
      <xdr:row>79</xdr:row>
      <xdr:rowOff>78729</xdr:rowOff>
    </xdr:to>
    <xdr:cxnSp macro="">
      <xdr:nvCxnSpPr>
        <xdr:cNvPr id="645" name="直線コネクタ 644"/>
        <xdr:cNvCxnSpPr/>
      </xdr:nvCxnSpPr>
      <xdr:spPr>
        <a:xfrm flipV="1">
          <a:off x="13703300" y="13617532"/>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7" name="テキスト ボックス 646"/>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78729</xdr:rowOff>
    </xdr:from>
    <xdr:to>
      <xdr:col>19</xdr:col>
      <xdr:colOff>644525</xdr:colOff>
      <xdr:row>79</xdr:row>
      <xdr:rowOff>89996</xdr:rowOff>
    </xdr:to>
    <xdr:cxnSp macro="">
      <xdr:nvCxnSpPr>
        <xdr:cNvPr id="648" name="直線コネクタ 647"/>
        <xdr:cNvCxnSpPr/>
      </xdr:nvCxnSpPr>
      <xdr:spPr>
        <a:xfrm flipV="1">
          <a:off x="12814300" y="13623279"/>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0" name="テキスト ボックス 649"/>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2" name="テキスト ボックス 651"/>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44193</xdr:rowOff>
    </xdr:from>
    <xdr:to>
      <xdr:col>23</xdr:col>
      <xdr:colOff>568325</xdr:colOff>
      <xdr:row>79</xdr:row>
      <xdr:rowOff>145793</xdr:rowOff>
    </xdr:to>
    <xdr:sp macro="" textlink="">
      <xdr:nvSpPr>
        <xdr:cNvPr id="658" name="円/楕円 657"/>
        <xdr:cNvSpPr/>
      </xdr:nvSpPr>
      <xdr:spPr>
        <a:xfrm>
          <a:off x="16268700" y="135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153314</xdr:rowOff>
    </xdr:from>
    <xdr:ext cx="378565" cy="259045"/>
    <xdr:sp macro="" textlink="">
      <xdr:nvSpPr>
        <xdr:cNvPr id="659" name="災害復旧費該当値テキスト"/>
        <xdr:cNvSpPr txBox="1"/>
      </xdr:nvSpPr>
      <xdr:spPr>
        <a:xfrm>
          <a:off x="16370300" y="13526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39556</xdr:rowOff>
    </xdr:from>
    <xdr:to>
      <xdr:col>22</xdr:col>
      <xdr:colOff>415925</xdr:colOff>
      <xdr:row>79</xdr:row>
      <xdr:rowOff>141156</xdr:rowOff>
    </xdr:to>
    <xdr:sp macro="" textlink="">
      <xdr:nvSpPr>
        <xdr:cNvPr id="660" name="円/楕円 659"/>
        <xdr:cNvSpPr/>
      </xdr:nvSpPr>
      <xdr:spPr>
        <a:xfrm>
          <a:off x="15430500" y="135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132283</xdr:rowOff>
    </xdr:from>
    <xdr:ext cx="378565" cy="259045"/>
    <xdr:sp macro="" textlink="">
      <xdr:nvSpPr>
        <xdr:cNvPr id="661" name="テキスト ボックス 660"/>
        <xdr:cNvSpPr txBox="1"/>
      </xdr:nvSpPr>
      <xdr:spPr>
        <a:xfrm>
          <a:off x="15292017" y="13676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22182</xdr:rowOff>
    </xdr:from>
    <xdr:to>
      <xdr:col>21</xdr:col>
      <xdr:colOff>212725</xdr:colOff>
      <xdr:row>79</xdr:row>
      <xdr:rowOff>123782</xdr:rowOff>
    </xdr:to>
    <xdr:sp macro="" textlink="">
      <xdr:nvSpPr>
        <xdr:cNvPr id="662" name="円/楕円 661"/>
        <xdr:cNvSpPr/>
      </xdr:nvSpPr>
      <xdr:spPr>
        <a:xfrm>
          <a:off x="14541500" y="135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114909</xdr:rowOff>
    </xdr:from>
    <xdr:ext cx="378565" cy="259045"/>
    <xdr:sp macro="" textlink="">
      <xdr:nvSpPr>
        <xdr:cNvPr id="663" name="テキスト ボックス 662"/>
        <xdr:cNvSpPr txBox="1"/>
      </xdr:nvSpPr>
      <xdr:spPr>
        <a:xfrm>
          <a:off x="14403017" y="1365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27929</xdr:rowOff>
    </xdr:from>
    <xdr:to>
      <xdr:col>20</xdr:col>
      <xdr:colOff>9525</xdr:colOff>
      <xdr:row>79</xdr:row>
      <xdr:rowOff>129529</xdr:rowOff>
    </xdr:to>
    <xdr:sp macro="" textlink="">
      <xdr:nvSpPr>
        <xdr:cNvPr id="664" name="円/楕円 663"/>
        <xdr:cNvSpPr/>
      </xdr:nvSpPr>
      <xdr:spPr>
        <a:xfrm>
          <a:off x="13652500" y="135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120656</xdr:rowOff>
    </xdr:from>
    <xdr:ext cx="378565" cy="259045"/>
    <xdr:sp macro="" textlink="">
      <xdr:nvSpPr>
        <xdr:cNvPr id="665" name="テキスト ボックス 664"/>
        <xdr:cNvSpPr txBox="1"/>
      </xdr:nvSpPr>
      <xdr:spPr>
        <a:xfrm>
          <a:off x="13514017" y="136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39196</xdr:rowOff>
    </xdr:from>
    <xdr:to>
      <xdr:col>18</xdr:col>
      <xdr:colOff>492125</xdr:colOff>
      <xdr:row>79</xdr:row>
      <xdr:rowOff>140796</xdr:rowOff>
    </xdr:to>
    <xdr:sp macro="" textlink="">
      <xdr:nvSpPr>
        <xdr:cNvPr id="666" name="円/楕円 665"/>
        <xdr:cNvSpPr/>
      </xdr:nvSpPr>
      <xdr:spPr>
        <a:xfrm>
          <a:off x="12763500" y="135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131923</xdr:rowOff>
    </xdr:from>
    <xdr:ext cx="378565" cy="259045"/>
    <xdr:sp macro="" textlink="">
      <xdr:nvSpPr>
        <xdr:cNvPr id="667" name="テキスト ボックス 666"/>
        <xdr:cNvSpPr txBox="1"/>
      </xdr:nvSpPr>
      <xdr:spPr>
        <a:xfrm>
          <a:off x="12625017" y="13676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20273</xdr:rowOff>
    </xdr:from>
    <xdr:to>
      <xdr:col>23</xdr:col>
      <xdr:colOff>517525</xdr:colOff>
      <xdr:row>94</xdr:row>
      <xdr:rowOff>29547</xdr:rowOff>
    </xdr:to>
    <xdr:cxnSp macro="">
      <xdr:nvCxnSpPr>
        <xdr:cNvPr id="699" name="直線コネクタ 698"/>
        <xdr:cNvCxnSpPr/>
      </xdr:nvCxnSpPr>
      <xdr:spPr>
        <a:xfrm flipV="1">
          <a:off x="15481300" y="16136573"/>
          <a:ext cx="8382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127057</xdr:rowOff>
    </xdr:from>
    <xdr:ext cx="534377" cy="259045"/>
    <xdr:sp macro="" textlink="">
      <xdr:nvSpPr>
        <xdr:cNvPr id="700" name="公債費平均値テキスト"/>
        <xdr:cNvSpPr txBox="1"/>
      </xdr:nvSpPr>
      <xdr:spPr>
        <a:xfrm>
          <a:off x="16370300" y="16071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129969</xdr:rowOff>
    </xdr:from>
    <xdr:to>
      <xdr:col>22</xdr:col>
      <xdr:colOff>365125</xdr:colOff>
      <xdr:row>94</xdr:row>
      <xdr:rowOff>29547</xdr:rowOff>
    </xdr:to>
    <xdr:cxnSp macro="">
      <xdr:nvCxnSpPr>
        <xdr:cNvPr id="702" name="直線コネクタ 701"/>
        <xdr:cNvCxnSpPr/>
      </xdr:nvCxnSpPr>
      <xdr:spPr>
        <a:xfrm>
          <a:off x="14592300" y="16074819"/>
          <a:ext cx="889000" cy="7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4" name="テキスト ボックス 703"/>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129969</xdr:rowOff>
    </xdr:from>
    <xdr:to>
      <xdr:col>21</xdr:col>
      <xdr:colOff>161925</xdr:colOff>
      <xdr:row>93</xdr:row>
      <xdr:rowOff>157237</xdr:rowOff>
    </xdr:to>
    <xdr:cxnSp macro="">
      <xdr:nvCxnSpPr>
        <xdr:cNvPr id="705" name="直線コネクタ 704"/>
        <xdr:cNvCxnSpPr/>
      </xdr:nvCxnSpPr>
      <xdr:spPr>
        <a:xfrm flipV="1">
          <a:off x="13703300" y="16074819"/>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17485</xdr:rowOff>
    </xdr:from>
    <xdr:ext cx="534377" cy="259045"/>
    <xdr:sp macro="" textlink="">
      <xdr:nvSpPr>
        <xdr:cNvPr id="707" name="テキスト ボックス 706"/>
        <xdr:cNvSpPr txBox="1"/>
      </xdr:nvSpPr>
      <xdr:spPr>
        <a:xfrm>
          <a:off x="14325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157237</xdr:rowOff>
    </xdr:from>
    <xdr:to>
      <xdr:col>19</xdr:col>
      <xdr:colOff>644525</xdr:colOff>
      <xdr:row>94</xdr:row>
      <xdr:rowOff>1104</xdr:rowOff>
    </xdr:to>
    <xdr:cxnSp macro="">
      <xdr:nvCxnSpPr>
        <xdr:cNvPr id="708" name="直線コネクタ 707"/>
        <xdr:cNvCxnSpPr/>
      </xdr:nvCxnSpPr>
      <xdr:spPr>
        <a:xfrm flipV="1">
          <a:off x="12814300" y="16102087"/>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9" name="フローチャート : 判断 708"/>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3018</xdr:rowOff>
    </xdr:from>
    <xdr:ext cx="534377" cy="259045"/>
    <xdr:sp macro="" textlink="">
      <xdr:nvSpPr>
        <xdr:cNvPr id="710" name="テキスト ボックス 709"/>
        <xdr:cNvSpPr txBox="1"/>
      </xdr:nvSpPr>
      <xdr:spPr>
        <a:xfrm>
          <a:off x="13436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1" name="フローチャート : 判断 710"/>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156278</xdr:rowOff>
    </xdr:from>
    <xdr:ext cx="534377" cy="259045"/>
    <xdr:sp macro="" textlink="">
      <xdr:nvSpPr>
        <xdr:cNvPr id="712" name="テキスト ボックス 711"/>
        <xdr:cNvSpPr txBox="1"/>
      </xdr:nvSpPr>
      <xdr:spPr>
        <a:xfrm>
          <a:off x="12547111" y="15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140923</xdr:rowOff>
    </xdr:from>
    <xdr:to>
      <xdr:col>23</xdr:col>
      <xdr:colOff>568325</xdr:colOff>
      <xdr:row>94</xdr:row>
      <xdr:rowOff>71073</xdr:rowOff>
    </xdr:to>
    <xdr:sp macro="" textlink="">
      <xdr:nvSpPr>
        <xdr:cNvPr id="718" name="円/楕円 717"/>
        <xdr:cNvSpPr/>
      </xdr:nvSpPr>
      <xdr:spPr>
        <a:xfrm>
          <a:off x="16268700" y="1608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163800</xdr:rowOff>
    </xdr:from>
    <xdr:ext cx="534377" cy="259045"/>
    <xdr:sp macro="" textlink="">
      <xdr:nvSpPr>
        <xdr:cNvPr id="719" name="公債費該当値テキスト"/>
        <xdr:cNvSpPr txBox="1"/>
      </xdr:nvSpPr>
      <xdr:spPr>
        <a:xfrm>
          <a:off x="16370300" y="1593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38,657</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150197</xdr:rowOff>
    </xdr:from>
    <xdr:to>
      <xdr:col>22</xdr:col>
      <xdr:colOff>415925</xdr:colOff>
      <xdr:row>94</xdr:row>
      <xdr:rowOff>80347</xdr:rowOff>
    </xdr:to>
    <xdr:sp macro="" textlink="">
      <xdr:nvSpPr>
        <xdr:cNvPr id="720" name="円/楕円 719"/>
        <xdr:cNvSpPr/>
      </xdr:nvSpPr>
      <xdr:spPr>
        <a:xfrm>
          <a:off x="15430500" y="1609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71474</xdr:rowOff>
    </xdr:from>
    <xdr:ext cx="534377" cy="259045"/>
    <xdr:sp macro="" textlink="">
      <xdr:nvSpPr>
        <xdr:cNvPr id="721" name="テキスト ボックス 720"/>
        <xdr:cNvSpPr txBox="1"/>
      </xdr:nvSpPr>
      <xdr:spPr>
        <a:xfrm>
          <a:off x="15214111" y="1618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79169</xdr:rowOff>
    </xdr:from>
    <xdr:to>
      <xdr:col>21</xdr:col>
      <xdr:colOff>212725</xdr:colOff>
      <xdr:row>94</xdr:row>
      <xdr:rowOff>9319</xdr:rowOff>
    </xdr:to>
    <xdr:sp macro="" textlink="">
      <xdr:nvSpPr>
        <xdr:cNvPr id="722" name="円/楕円 721"/>
        <xdr:cNvSpPr/>
      </xdr:nvSpPr>
      <xdr:spPr>
        <a:xfrm>
          <a:off x="14541500" y="1602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446</xdr:rowOff>
    </xdr:from>
    <xdr:ext cx="534377" cy="259045"/>
    <xdr:sp macro="" textlink="">
      <xdr:nvSpPr>
        <xdr:cNvPr id="723" name="テキスト ボックス 722"/>
        <xdr:cNvSpPr txBox="1"/>
      </xdr:nvSpPr>
      <xdr:spPr>
        <a:xfrm>
          <a:off x="14325111" y="1611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106437</xdr:rowOff>
    </xdr:from>
    <xdr:to>
      <xdr:col>20</xdr:col>
      <xdr:colOff>9525</xdr:colOff>
      <xdr:row>94</xdr:row>
      <xdr:rowOff>36587</xdr:rowOff>
    </xdr:to>
    <xdr:sp macro="" textlink="">
      <xdr:nvSpPr>
        <xdr:cNvPr id="724" name="円/楕円 723"/>
        <xdr:cNvSpPr/>
      </xdr:nvSpPr>
      <xdr:spPr>
        <a:xfrm>
          <a:off x="13652500" y="160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27714</xdr:rowOff>
    </xdr:from>
    <xdr:ext cx="534377" cy="259045"/>
    <xdr:sp macro="" textlink="">
      <xdr:nvSpPr>
        <xdr:cNvPr id="725" name="テキスト ボックス 724"/>
        <xdr:cNvSpPr txBox="1"/>
      </xdr:nvSpPr>
      <xdr:spPr>
        <a:xfrm>
          <a:off x="13436111" y="161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39,713</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121754</xdr:rowOff>
    </xdr:from>
    <xdr:to>
      <xdr:col>18</xdr:col>
      <xdr:colOff>492125</xdr:colOff>
      <xdr:row>94</xdr:row>
      <xdr:rowOff>51904</xdr:rowOff>
    </xdr:to>
    <xdr:sp macro="" textlink="">
      <xdr:nvSpPr>
        <xdr:cNvPr id="726" name="円/楕円 725"/>
        <xdr:cNvSpPr/>
      </xdr:nvSpPr>
      <xdr:spPr>
        <a:xfrm>
          <a:off x="12763500" y="160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43031</xdr:rowOff>
    </xdr:from>
    <xdr:ext cx="534377" cy="259045"/>
    <xdr:sp macro="" textlink="">
      <xdr:nvSpPr>
        <xdr:cNvPr id="727" name="テキスト ボックス 726"/>
        <xdr:cNvSpPr txBox="1"/>
      </xdr:nvSpPr>
      <xdr:spPr>
        <a:xfrm>
          <a:off x="12547111" y="161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9"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3" name="テキスト ボックス 762"/>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6" name="テキスト ボックス 765"/>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8" name="フローチャート : 判断 767"/>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9" name="テキスト ボックス 768"/>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0" name="フローチャート : 判断 769"/>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71" name="テキスト ボックス 770"/>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7" name="円/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9" name="円/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0" name="テキスト ボックス 77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1" name="円/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2" name="テキスト ボックス 78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3" name="円/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4" name="テキスト ボックス 78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5" name="円/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6" name="テキスト ボックス 78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350,208</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民生費がもっとも多く、</a:t>
          </a:r>
          <a:r>
            <a:rPr kumimoji="1" lang="en-US" altLang="ja-JP" sz="1100">
              <a:solidFill>
                <a:schemeClr val="dk1"/>
              </a:solidFill>
              <a:effectLst/>
              <a:latin typeface="+mn-lt"/>
              <a:ea typeface="+mn-ea"/>
              <a:cs typeface="+mn-cs"/>
            </a:rPr>
            <a:t>139,258</a:t>
          </a:r>
          <a:r>
            <a:rPr kumimoji="1" lang="ja-JP" altLang="ja-JP" sz="1100">
              <a:solidFill>
                <a:schemeClr val="dk1"/>
              </a:solidFill>
              <a:effectLst/>
              <a:latin typeface="+mn-lt"/>
              <a:ea typeface="+mn-ea"/>
              <a:cs typeface="+mn-cs"/>
            </a:rPr>
            <a:t>円。類似団体と比較すると平均より少ないが、上昇傾向にあり、社会福祉、老人福祉費に要する費用が特に増加している。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総務費の増加が前年比</a:t>
          </a:r>
          <a:r>
            <a:rPr kumimoji="1" lang="en-US" altLang="ja-JP" sz="1100">
              <a:solidFill>
                <a:schemeClr val="dk1"/>
              </a:solidFill>
              <a:effectLst/>
              <a:latin typeface="+mn-lt"/>
              <a:ea typeface="+mn-ea"/>
              <a:cs typeface="+mn-cs"/>
            </a:rPr>
            <a:t>31.2</a:t>
          </a:r>
          <a:r>
            <a:rPr kumimoji="1" lang="ja-JP" altLang="en-US" sz="1100">
              <a:solidFill>
                <a:schemeClr val="dk1"/>
              </a:solidFill>
              <a:effectLst/>
              <a:latin typeface="+mn-lt"/>
              <a:ea typeface="+mn-ea"/>
              <a:cs typeface="+mn-cs"/>
            </a:rPr>
            <a:t>％と大きいが、これは土地開発基金の廃止に伴う基金への償還金や、大手企業への市税還付金などにより一時的な増加である。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消防費は久里浜出張所の建替え工事を行ったため増加した。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の増や、老朽化した施設の更新による</a:t>
          </a:r>
          <a:r>
            <a:rPr kumimoji="1" lang="ja-JP" altLang="en-US" sz="1100">
              <a:solidFill>
                <a:schemeClr val="dk1"/>
              </a:solidFill>
              <a:effectLst/>
              <a:latin typeface="+mn-lt"/>
              <a:ea typeface="+mn-ea"/>
              <a:cs typeface="+mn-cs"/>
            </a:rPr>
            <a:t>工事費</a:t>
          </a:r>
          <a:r>
            <a:rPr kumimoji="1" lang="ja-JP" altLang="ja-JP" sz="1100">
              <a:solidFill>
                <a:schemeClr val="dk1"/>
              </a:solidFill>
              <a:effectLst/>
              <a:latin typeface="+mn-lt"/>
              <a:ea typeface="+mn-ea"/>
              <a:cs typeface="+mn-cs"/>
            </a:rPr>
            <a:t>の増は今後も増加すると考えられるため、事業の取捨選択を行い、健全な財政運営に努めていく。</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事業の見直しなど</a:t>
          </a:r>
          <a:r>
            <a:rPr kumimoji="1" lang="ja-JP" altLang="en-US" sz="1100">
              <a:solidFill>
                <a:schemeClr val="dk1"/>
              </a:solidFill>
              <a:effectLst/>
              <a:latin typeface="+mn-lt"/>
              <a:ea typeface="+mn-ea"/>
              <a:cs typeface="+mn-cs"/>
            </a:rPr>
            <a:t>により全体の</a:t>
          </a:r>
          <a:r>
            <a:rPr kumimoji="1" lang="ja-JP" altLang="ja-JP" sz="1100">
              <a:solidFill>
                <a:schemeClr val="dk1"/>
              </a:solidFill>
              <a:effectLst/>
              <a:latin typeface="+mn-lt"/>
              <a:ea typeface="+mn-ea"/>
              <a:cs typeface="+mn-cs"/>
            </a:rPr>
            <a:t>歳出削減に努めていく。</a:t>
          </a:r>
          <a:endParaRPr lang="ja-JP" altLang="ja-JP">
            <a:effectLst/>
          </a:endParaRPr>
        </a:p>
        <a:p>
          <a:endParaRPr lang="en-US"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28</a:t>
          </a:r>
          <a:r>
            <a:rPr kumimoji="1" lang="ja-JP" altLang="en-US" sz="1400" baseline="0">
              <a:latin typeface="ＭＳ ゴシック" pitchFamily="49" charset="-128"/>
              <a:ea typeface="ＭＳ ゴシック" pitchFamily="49" charset="-128"/>
            </a:rPr>
            <a:t>年度は歳入の不足を補てんするため財政調整基金を</a:t>
          </a:r>
          <a:r>
            <a:rPr kumimoji="1" lang="en-US" altLang="ja-JP" sz="1400" baseline="0">
              <a:latin typeface="ＭＳ ゴシック" pitchFamily="49" charset="-128"/>
              <a:ea typeface="ＭＳ ゴシック" pitchFamily="49" charset="-128"/>
            </a:rPr>
            <a:t>37.2</a:t>
          </a:r>
          <a:r>
            <a:rPr kumimoji="1" lang="ja-JP" altLang="en-US" sz="1400" baseline="0">
              <a:latin typeface="ＭＳ ゴシック" pitchFamily="49" charset="-128"/>
              <a:ea typeface="ＭＳ ゴシック" pitchFamily="49" charset="-128"/>
            </a:rPr>
            <a:t>億円取り崩しており、取り崩しを行わなかった平成</a:t>
          </a:r>
          <a:r>
            <a:rPr kumimoji="1" lang="en-US" altLang="ja-JP" sz="1400" baseline="0">
              <a:latin typeface="ＭＳ ゴシック" pitchFamily="49" charset="-128"/>
              <a:ea typeface="ＭＳ ゴシック" pitchFamily="49" charset="-128"/>
            </a:rPr>
            <a:t>27</a:t>
          </a:r>
          <a:r>
            <a:rPr kumimoji="1" lang="ja-JP" altLang="en-US" sz="1400" baseline="0">
              <a:latin typeface="ＭＳ ゴシック" pitchFamily="49" charset="-128"/>
              <a:ea typeface="ＭＳ ゴシック" pitchFamily="49" charset="-128"/>
            </a:rPr>
            <a:t>年度と比較すると</a:t>
          </a:r>
          <a:r>
            <a:rPr kumimoji="1" lang="en-US" altLang="ja-JP" sz="1400" baseline="0">
              <a:latin typeface="ＭＳ ゴシック" pitchFamily="49" charset="-128"/>
              <a:ea typeface="ＭＳ ゴシック" pitchFamily="49" charset="-128"/>
            </a:rPr>
            <a:t>2.44</a:t>
          </a:r>
          <a:r>
            <a:rPr kumimoji="1" lang="ja-JP" altLang="en-US" sz="1400" baseline="0">
              <a:latin typeface="ＭＳ ゴシック" pitchFamily="49" charset="-128"/>
              <a:ea typeface="ＭＳ ゴシック" pitchFamily="49" charset="-128"/>
            </a:rPr>
            <a:t>％減少した。</a:t>
          </a:r>
        </a:p>
        <a:p>
          <a:r>
            <a:rPr kumimoji="1" lang="ja-JP" altLang="en-US" sz="1400" baseline="0">
              <a:latin typeface="ＭＳ ゴシック" pitchFamily="49" charset="-128"/>
              <a:ea typeface="ＭＳ ゴシック" pitchFamily="49" charset="-128"/>
            </a:rPr>
            <a:t>　歳入の増を歳出の増が上回ったため（</a:t>
          </a:r>
          <a:r>
            <a:rPr kumimoji="1" lang="en-US" altLang="ja-JP" sz="1400" baseline="0">
              <a:latin typeface="ＭＳ ゴシック" pitchFamily="49" charset="-128"/>
              <a:ea typeface="ＭＳ ゴシック" pitchFamily="49" charset="-128"/>
            </a:rPr>
            <a:t>+431,715</a:t>
          </a:r>
          <a:r>
            <a:rPr kumimoji="1" lang="ja-JP" altLang="en-US" sz="1400" baseline="0">
              <a:latin typeface="ＭＳ ゴシック" pitchFamily="49" charset="-128"/>
              <a:ea typeface="ＭＳ ゴシック" pitchFamily="49" charset="-128"/>
            </a:rPr>
            <a:t>千円）、実質収支は</a:t>
          </a:r>
          <a:r>
            <a:rPr kumimoji="1" lang="en-US" altLang="ja-JP" sz="1400" baseline="0">
              <a:latin typeface="ＭＳ ゴシック" pitchFamily="49" charset="-128"/>
              <a:ea typeface="ＭＳ ゴシック" pitchFamily="49" charset="-128"/>
            </a:rPr>
            <a:t>0.09</a:t>
          </a:r>
          <a:r>
            <a:rPr kumimoji="1" lang="ja-JP" altLang="en-US" sz="1400" baseline="0">
              <a:latin typeface="ＭＳ ゴシック" pitchFamily="49" charset="-128"/>
              <a:ea typeface="ＭＳ ゴシック" pitchFamily="49" charset="-128"/>
            </a:rPr>
            <a:t>％減少し、実質単年度収支は</a:t>
          </a:r>
          <a:r>
            <a:rPr kumimoji="1" lang="en-US" altLang="ja-JP" sz="1400" baseline="0">
              <a:latin typeface="ＭＳ ゴシック" pitchFamily="49" charset="-128"/>
              <a:ea typeface="ＭＳ ゴシック" pitchFamily="49" charset="-128"/>
            </a:rPr>
            <a:t>4.58</a:t>
          </a:r>
          <a:r>
            <a:rPr kumimoji="1" lang="ja-JP" altLang="en-US" sz="1400" baseline="0">
              <a:latin typeface="ＭＳ ゴシック" pitchFamily="49" charset="-128"/>
              <a:ea typeface="ＭＳ ゴシック" pitchFamily="49" charset="-128"/>
            </a:rPr>
            <a:t>％減少した。</a:t>
          </a:r>
        </a:p>
        <a:p>
          <a:r>
            <a:rPr kumimoji="1" lang="ja-JP" altLang="en-US" sz="1400" baseline="0">
              <a:latin typeface="ＭＳ ゴシック" pitchFamily="49" charset="-128"/>
              <a:ea typeface="ＭＳ ゴシック" pitchFamily="49" charset="-128"/>
            </a:rPr>
            <a:t>　今後も一層の事業の見直しや事務の効率化、人員の見直しに努めていく。</a:t>
          </a:r>
        </a:p>
        <a:p>
          <a:r>
            <a:rPr kumimoji="1" lang="ja-JP" altLang="en-US" sz="1400" baseline="0">
              <a:latin typeface="ＭＳ ゴシック" pitchFamily="49" charset="-128"/>
              <a:ea typeface="ＭＳ ゴシック" pitchFamily="49" charset="-128"/>
            </a:rPr>
            <a:t>　</a:t>
          </a:r>
        </a:p>
        <a:p>
          <a:endParaRPr kumimoji="1" lang="en-US" altLang="ja-JP" sz="14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連結黒字額の標準財政規模に対する割合は、企業会計の黒字額の増加に伴い、前年度と比較して</a:t>
          </a:r>
          <a:r>
            <a:rPr kumimoji="1" lang="en-US" altLang="ja-JP" sz="1400">
              <a:latin typeface="ＭＳ ゴシック" pitchFamily="49" charset="-128"/>
              <a:ea typeface="ＭＳ ゴシック" pitchFamily="49" charset="-128"/>
            </a:rPr>
            <a:t>4.78</a:t>
          </a:r>
          <a:r>
            <a:rPr kumimoji="1" lang="ja-JP" altLang="en-US" sz="1400">
              <a:latin typeface="ＭＳ ゴシック" pitchFamily="49" charset="-128"/>
              <a:ea typeface="ＭＳ ゴシック" pitchFamily="49" charset="-128"/>
            </a:rPr>
            <a:t>％増加している。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一般会計の黒字額は財政調整基金を取崩したことにより保たれており、持続可能な財政運営のため、今後も一層の事業の見直しや事務の効率化に努めていく。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147757674</v>
      </c>
      <c r="BO4" s="381"/>
      <c r="BP4" s="381"/>
      <c r="BQ4" s="381"/>
      <c r="BR4" s="381"/>
      <c r="BS4" s="381"/>
      <c r="BT4" s="381"/>
      <c r="BU4" s="382"/>
      <c r="BV4" s="380">
        <v>144479557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v>
      </c>
      <c r="CU4" s="387"/>
      <c r="CV4" s="387"/>
      <c r="CW4" s="387"/>
      <c r="CX4" s="387"/>
      <c r="CY4" s="387"/>
      <c r="CZ4" s="387"/>
      <c r="DA4" s="388"/>
      <c r="DB4" s="386">
        <v>4.0999999999999996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144294749</v>
      </c>
      <c r="BO5" s="418"/>
      <c r="BP5" s="418"/>
      <c r="BQ5" s="418"/>
      <c r="BR5" s="418"/>
      <c r="BS5" s="418"/>
      <c r="BT5" s="418"/>
      <c r="BU5" s="419"/>
      <c r="BV5" s="417">
        <v>140584917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100.1</v>
      </c>
      <c r="CU5" s="415"/>
      <c r="CV5" s="415"/>
      <c r="CW5" s="415"/>
      <c r="CX5" s="415"/>
      <c r="CY5" s="415"/>
      <c r="CZ5" s="415"/>
      <c r="DA5" s="416"/>
      <c r="DB5" s="414">
        <v>96.1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3462925</v>
      </c>
      <c r="BO6" s="418"/>
      <c r="BP6" s="418"/>
      <c r="BQ6" s="418"/>
      <c r="BR6" s="418"/>
      <c r="BS6" s="418"/>
      <c r="BT6" s="418"/>
      <c r="BU6" s="419"/>
      <c r="BV6" s="417">
        <v>3894640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108.9</v>
      </c>
      <c r="CU6" s="455"/>
      <c r="CV6" s="455"/>
      <c r="CW6" s="455"/>
      <c r="CX6" s="455"/>
      <c r="CY6" s="455"/>
      <c r="CZ6" s="455"/>
      <c r="DA6" s="456"/>
      <c r="DB6" s="454">
        <v>104.5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228730</v>
      </c>
      <c r="BO7" s="418"/>
      <c r="BP7" s="418"/>
      <c r="BQ7" s="418"/>
      <c r="BR7" s="418"/>
      <c r="BS7" s="418"/>
      <c r="BT7" s="418"/>
      <c r="BU7" s="419"/>
      <c r="BV7" s="417">
        <v>561921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81500774</v>
      </c>
      <c r="CU7" s="418"/>
      <c r="CV7" s="418"/>
      <c r="CW7" s="418"/>
      <c r="CX7" s="418"/>
      <c r="CY7" s="418"/>
      <c r="CZ7" s="418"/>
      <c r="DA7" s="419"/>
      <c r="DB7" s="417">
        <v>82014445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3234195</v>
      </c>
      <c r="BO8" s="418"/>
      <c r="BP8" s="418"/>
      <c r="BQ8" s="418"/>
      <c r="BR8" s="418"/>
      <c r="BS8" s="418"/>
      <c r="BT8" s="418"/>
      <c r="BU8" s="419"/>
      <c r="BV8" s="417">
        <v>3332719</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0.8</v>
      </c>
      <c r="CU8" s="458"/>
      <c r="CV8" s="458"/>
      <c r="CW8" s="458"/>
      <c r="CX8" s="458"/>
      <c r="CY8" s="458"/>
      <c r="CZ8" s="458"/>
      <c r="DA8" s="459"/>
      <c r="DB8" s="457">
        <v>0.8</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406586</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-98524</v>
      </c>
      <c r="BO9" s="418"/>
      <c r="BP9" s="418"/>
      <c r="BQ9" s="418"/>
      <c r="BR9" s="418"/>
      <c r="BS9" s="418"/>
      <c r="BT9" s="418"/>
      <c r="BU9" s="419"/>
      <c r="BV9" s="417">
        <v>-92358</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14.9</v>
      </c>
      <c r="CU9" s="415"/>
      <c r="CV9" s="415"/>
      <c r="CW9" s="415"/>
      <c r="CX9" s="415"/>
      <c r="CY9" s="415"/>
      <c r="CZ9" s="415"/>
      <c r="DA9" s="416"/>
      <c r="DB9" s="414">
        <v>15.4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418325</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735</v>
      </c>
      <c r="BO10" s="418"/>
      <c r="BP10" s="418"/>
      <c r="BQ10" s="418"/>
      <c r="BR10" s="418"/>
      <c r="BS10" s="418"/>
      <c r="BT10" s="418"/>
      <c r="BU10" s="419"/>
      <c r="BV10" s="417">
        <v>3853</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78</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x14ac:dyDescent="0.15">
      <c r="A12" s="140"/>
      <c r="B12" s="477" t="s">
        <v>112</v>
      </c>
      <c r="C12" s="478"/>
      <c r="D12" s="478"/>
      <c r="E12" s="478"/>
      <c r="F12" s="478"/>
      <c r="G12" s="478"/>
      <c r="H12" s="478"/>
      <c r="I12" s="478"/>
      <c r="J12" s="478"/>
      <c r="K12" s="479"/>
      <c r="L12" s="486" t="s">
        <v>113</v>
      </c>
      <c r="M12" s="487"/>
      <c r="N12" s="487"/>
      <c r="O12" s="487"/>
      <c r="P12" s="487"/>
      <c r="Q12" s="488"/>
      <c r="R12" s="489">
        <v>412026</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v>3722180</v>
      </c>
      <c r="BO12" s="418"/>
      <c r="BP12" s="418"/>
      <c r="BQ12" s="418"/>
      <c r="BR12" s="418"/>
      <c r="BS12" s="418"/>
      <c r="BT12" s="418"/>
      <c r="BU12" s="419"/>
      <c r="BV12" s="417" t="s">
        <v>119</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119</v>
      </c>
      <c r="CU12" s="458"/>
      <c r="CV12" s="458"/>
      <c r="CW12" s="458"/>
      <c r="CX12" s="458"/>
      <c r="CY12" s="458"/>
      <c r="CZ12" s="458"/>
      <c r="DA12" s="459"/>
      <c r="DB12" s="457" t="s">
        <v>119</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121</v>
      </c>
      <c r="N13" s="506"/>
      <c r="O13" s="506"/>
      <c r="P13" s="506"/>
      <c r="Q13" s="507"/>
      <c r="R13" s="498">
        <v>406648</v>
      </c>
      <c r="S13" s="499"/>
      <c r="T13" s="499"/>
      <c r="U13" s="499"/>
      <c r="V13" s="500"/>
      <c r="W13" s="433" t="s">
        <v>122</v>
      </c>
      <c r="X13" s="434"/>
      <c r="Y13" s="434"/>
      <c r="Z13" s="434"/>
      <c r="AA13" s="434"/>
      <c r="AB13" s="424"/>
      <c r="AC13" s="468">
        <v>1692</v>
      </c>
      <c r="AD13" s="469"/>
      <c r="AE13" s="469"/>
      <c r="AF13" s="469"/>
      <c r="AG13" s="508"/>
      <c r="AH13" s="468">
        <v>1670</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-3819969</v>
      </c>
      <c r="BO13" s="418"/>
      <c r="BP13" s="418"/>
      <c r="BQ13" s="418"/>
      <c r="BR13" s="418"/>
      <c r="BS13" s="418"/>
      <c r="BT13" s="418"/>
      <c r="BU13" s="419"/>
      <c r="BV13" s="417">
        <v>-88505</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6.4</v>
      </c>
      <c r="CU13" s="415"/>
      <c r="CV13" s="415"/>
      <c r="CW13" s="415"/>
      <c r="CX13" s="415"/>
      <c r="CY13" s="415"/>
      <c r="CZ13" s="415"/>
      <c r="DA13" s="416"/>
      <c r="DB13" s="414">
        <v>6.5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414664</v>
      </c>
      <c r="S14" s="499"/>
      <c r="T14" s="499"/>
      <c r="U14" s="499"/>
      <c r="V14" s="500"/>
      <c r="W14" s="407"/>
      <c r="X14" s="408"/>
      <c r="Y14" s="408"/>
      <c r="Z14" s="408"/>
      <c r="AA14" s="408"/>
      <c r="AB14" s="397"/>
      <c r="AC14" s="501">
        <v>1</v>
      </c>
      <c r="AD14" s="502"/>
      <c r="AE14" s="502"/>
      <c r="AF14" s="502"/>
      <c r="AG14" s="503"/>
      <c r="AH14" s="501">
        <v>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49</v>
      </c>
      <c r="CU14" s="513"/>
      <c r="CV14" s="513"/>
      <c r="CW14" s="513"/>
      <c r="CX14" s="513"/>
      <c r="CY14" s="513"/>
      <c r="CZ14" s="513"/>
      <c r="DA14" s="514"/>
      <c r="DB14" s="512">
        <v>55.6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121</v>
      </c>
      <c r="N15" s="506"/>
      <c r="O15" s="506"/>
      <c r="P15" s="506"/>
      <c r="Q15" s="507"/>
      <c r="R15" s="498">
        <v>409735</v>
      </c>
      <c r="S15" s="499"/>
      <c r="T15" s="499"/>
      <c r="U15" s="499"/>
      <c r="V15" s="500"/>
      <c r="W15" s="433" t="s">
        <v>129</v>
      </c>
      <c r="X15" s="434"/>
      <c r="Y15" s="434"/>
      <c r="Z15" s="434"/>
      <c r="AA15" s="434"/>
      <c r="AB15" s="424"/>
      <c r="AC15" s="468">
        <v>29976</v>
      </c>
      <c r="AD15" s="469"/>
      <c r="AE15" s="469"/>
      <c r="AF15" s="469"/>
      <c r="AG15" s="508"/>
      <c r="AH15" s="468">
        <v>32490</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50415545</v>
      </c>
      <c r="BO15" s="381"/>
      <c r="BP15" s="381"/>
      <c r="BQ15" s="381"/>
      <c r="BR15" s="381"/>
      <c r="BS15" s="381"/>
      <c r="BT15" s="381"/>
      <c r="BU15" s="382"/>
      <c r="BV15" s="380">
        <v>49009767</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18</v>
      </c>
      <c r="AD16" s="502"/>
      <c r="AE16" s="502"/>
      <c r="AF16" s="502"/>
      <c r="AG16" s="503"/>
      <c r="AH16" s="501">
        <v>18.899999999999999</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61479733</v>
      </c>
      <c r="BO16" s="418"/>
      <c r="BP16" s="418"/>
      <c r="BQ16" s="418"/>
      <c r="BR16" s="418"/>
      <c r="BS16" s="418"/>
      <c r="BT16" s="418"/>
      <c r="BU16" s="419"/>
      <c r="BV16" s="417">
        <v>60908098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134574</v>
      </c>
      <c r="AD17" s="469"/>
      <c r="AE17" s="469"/>
      <c r="AF17" s="469"/>
      <c r="AG17" s="508"/>
      <c r="AH17" s="468">
        <v>138023</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64490216</v>
      </c>
      <c r="BO17" s="418"/>
      <c r="BP17" s="418"/>
      <c r="BQ17" s="418"/>
      <c r="BR17" s="418"/>
      <c r="BS17" s="418"/>
      <c r="BT17" s="418"/>
      <c r="BU17" s="419"/>
      <c r="BV17" s="417">
        <v>62474505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100.83</v>
      </c>
      <c r="M18" s="530"/>
      <c r="N18" s="530"/>
      <c r="O18" s="530"/>
      <c r="P18" s="530"/>
      <c r="Q18" s="530"/>
      <c r="R18" s="531"/>
      <c r="S18" s="531"/>
      <c r="T18" s="531"/>
      <c r="U18" s="531"/>
      <c r="V18" s="532"/>
      <c r="W18" s="435"/>
      <c r="X18" s="436"/>
      <c r="Y18" s="436"/>
      <c r="Z18" s="436"/>
      <c r="AA18" s="436"/>
      <c r="AB18" s="427"/>
      <c r="AC18" s="533">
        <v>81</v>
      </c>
      <c r="AD18" s="534"/>
      <c r="AE18" s="534"/>
      <c r="AF18" s="534"/>
      <c r="AG18" s="535"/>
      <c r="AH18" s="533">
        <v>80.2</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84811987</v>
      </c>
      <c r="BO18" s="418"/>
      <c r="BP18" s="418"/>
      <c r="BQ18" s="418"/>
      <c r="BR18" s="418"/>
      <c r="BS18" s="418"/>
      <c r="BT18" s="418"/>
      <c r="BU18" s="419"/>
      <c r="BV18" s="417">
        <v>84436482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4032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104741228</v>
      </c>
      <c r="BO19" s="418"/>
      <c r="BP19" s="418"/>
      <c r="BQ19" s="418"/>
      <c r="BR19" s="418"/>
      <c r="BS19" s="418"/>
      <c r="BT19" s="418"/>
      <c r="BU19" s="419"/>
      <c r="BV19" s="417">
        <v>100687467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165746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173373364</v>
      </c>
      <c r="BO23" s="418"/>
      <c r="BP23" s="418"/>
      <c r="BQ23" s="418"/>
      <c r="BR23" s="418"/>
      <c r="BS23" s="418"/>
      <c r="BT23" s="418"/>
      <c r="BU23" s="419"/>
      <c r="BV23" s="417">
        <v>174675877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10310</v>
      </c>
      <c r="R24" s="469"/>
      <c r="S24" s="469"/>
      <c r="T24" s="469"/>
      <c r="U24" s="469"/>
      <c r="V24" s="508"/>
      <c r="W24" s="563"/>
      <c r="X24" s="551"/>
      <c r="Y24" s="552"/>
      <c r="Z24" s="467" t="s">
        <v>153</v>
      </c>
      <c r="AA24" s="447"/>
      <c r="AB24" s="447"/>
      <c r="AC24" s="447"/>
      <c r="AD24" s="447"/>
      <c r="AE24" s="447"/>
      <c r="AF24" s="447"/>
      <c r="AG24" s="448"/>
      <c r="AH24" s="468">
        <v>2753</v>
      </c>
      <c r="AI24" s="469"/>
      <c r="AJ24" s="469"/>
      <c r="AK24" s="469"/>
      <c r="AL24" s="508"/>
      <c r="AM24" s="468">
        <v>8916967</v>
      </c>
      <c r="AN24" s="469"/>
      <c r="AO24" s="469"/>
      <c r="AP24" s="469"/>
      <c r="AQ24" s="469"/>
      <c r="AR24" s="508"/>
      <c r="AS24" s="468">
        <v>3239</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111275071</v>
      </c>
      <c r="BO24" s="418"/>
      <c r="BP24" s="418"/>
      <c r="BQ24" s="418"/>
      <c r="BR24" s="418"/>
      <c r="BS24" s="418"/>
      <c r="BT24" s="418"/>
      <c r="BU24" s="419"/>
      <c r="BV24" s="417">
        <v>111714919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2</v>
      </c>
      <c r="M25" s="469"/>
      <c r="N25" s="469"/>
      <c r="O25" s="469"/>
      <c r="P25" s="508"/>
      <c r="Q25" s="468">
        <v>8770</v>
      </c>
      <c r="R25" s="469"/>
      <c r="S25" s="469"/>
      <c r="T25" s="469"/>
      <c r="U25" s="469"/>
      <c r="V25" s="508"/>
      <c r="W25" s="563"/>
      <c r="X25" s="551"/>
      <c r="Y25" s="552"/>
      <c r="Z25" s="467" t="s">
        <v>156</v>
      </c>
      <c r="AA25" s="447"/>
      <c r="AB25" s="447"/>
      <c r="AC25" s="447"/>
      <c r="AD25" s="447"/>
      <c r="AE25" s="447"/>
      <c r="AF25" s="447"/>
      <c r="AG25" s="448"/>
      <c r="AH25" s="468">
        <v>502</v>
      </c>
      <c r="AI25" s="469"/>
      <c r="AJ25" s="469"/>
      <c r="AK25" s="469"/>
      <c r="AL25" s="508"/>
      <c r="AM25" s="468">
        <v>1637022</v>
      </c>
      <c r="AN25" s="469"/>
      <c r="AO25" s="469"/>
      <c r="AP25" s="469"/>
      <c r="AQ25" s="469"/>
      <c r="AR25" s="508"/>
      <c r="AS25" s="468">
        <v>3261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17183988</v>
      </c>
      <c r="BO25" s="381"/>
      <c r="BP25" s="381"/>
      <c r="BQ25" s="381"/>
      <c r="BR25" s="381"/>
      <c r="BS25" s="381"/>
      <c r="BT25" s="381"/>
      <c r="BU25" s="382"/>
      <c r="BV25" s="380">
        <v>19606587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6770</v>
      </c>
      <c r="R26" s="469"/>
      <c r="S26" s="469"/>
      <c r="T26" s="469"/>
      <c r="U26" s="469"/>
      <c r="V26" s="508"/>
      <c r="W26" s="563"/>
      <c r="X26" s="551"/>
      <c r="Y26" s="552"/>
      <c r="Z26" s="467" t="s">
        <v>159</v>
      </c>
      <c r="AA26" s="573"/>
      <c r="AB26" s="573"/>
      <c r="AC26" s="573"/>
      <c r="AD26" s="573"/>
      <c r="AE26" s="573"/>
      <c r="AF26" s="573"/>
      <c r="AG26" s="574"/>
      <c r="AH26" s="468">
        <v>423</v>
      </c>
      <c r="AI26" s="469"/>
      <c r="AJ26" s="469"/>
      <c r="AK26" s="469"/>
      <c r="AL26" s="508"/>
      <c r="AM26" s="468">
        <v>1385325</v>
      </c>
      <c r="AN26" s="469"/>
      <c r="AO26" s="469"/>
      <c r="AP26" s="469"/>
      <c r="AQ26" s="469"/>
      <c r="AR26" s="508"/>
      <c r="AS26" s="468">
        <v>3275</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119</v>
      </c>
      <c r="BO26" s="418"/>
      <c r="BP26" s="418"/>
      <c r="BQ26" s="418"/>
      <c r="BR26" s="418"/>
      <c r="BS26" s="418"/>
      <c r="BT26" s="418"/>
      <c r="BU26" s="419"/>
      <c r="BV26" s="417" t="s">
        <v>119</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7430</v>
      </c>
      <c r="R27" s="469"/>
      <c r="S27" s="469"/>
      <c r="T27" s="469"/>
      <c r="U27" s="469"/>
      <c r="V27" s="508"/>
      <c r="W27" s="563"/>
      <c r="X27" s="551"/>
      <c r="Y27" s="552"/>
      <c r="Z27" s="467" t="s">
        <v>162</v>
      </c>
      <c r="AA27" s="447"/>
      <c r="AB27" s="447"/>
      <c r="AC27" s="447"/>
      <c r="AD27" s="447"/>
      <c r="AE27" s="447"/>
      <c r="AF27" s="447"/>
      <c r="AG27" s="448"/>
      <c r="AH27" s="468">
        <v>113</v>
      </c>
      <c r="AI27" s="469"/>
      <c r="AJ27" s="469"/>
      <c r="AK27" s="469"/>
      <c r="AL27" s="508"/>
      <c r="AM27" s="468">
        <v>443024</v>
      </c>
      <c r="AN27" s="469"/>
      <c r="AO27" s="469"/>
      <c r="AP27" s="469"/>
      <c r="AQ27" s="469"/>
      <c r="AR27" s="508"/>
      <c r="AS27" s="468">
        <v>3921</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119</v>
      </c>
      <c r="BO27" s="587"/>
      <c r="BP27" s="587"/>
      <c r="BQ27" s="587"/>
      <c r="BR27" s="587"/>
      <c r="BS27" s="587"/>
      <c r="BT27" s="587"/>
      <c r="BU27" s="588"/>
      <c r="BV27" s="586">
        <v>4622489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6800</v>
      </c>
      <c r="R28" s="469"/>
      <c r="S28" s="469"/>
      <c r="T28" s="469"/>
      <c r="U28" s="469"/>
      <c r="V28" s="508"/>
      <c r="W28" s="563"/>
      <c r="X28" s="551"/>
      <c r="Y28" s="552"/>
      <c r="Z28" s="467" t="s">
        <v>165</v>
      </c>
      <c r="AA28" s="447"/>
      <c r="AB28" s="447"/>
      <c r="AC28" s="447"/>
      <c r="AD28" s="447"/>
      <c r="AE28" s="447"/>
      <c r="AF28" s="447"/>
      <c r="AG28" s="448"/>
      <c r="AH28" s="468" t="s">
        <v>119</v>
      </c>
      <c r="AI28" s="469"/>
      <c r="AJ28" s="469"/>
      <c r="AK28" s="469"/>
      <c r="AL28" s="508"/>
      <c r="AM28" s="468" t="s">
        <v>119</v>
      </c>
      <c r="AN28" s="469"/>
      <c r="AO28" s="469"/>
      <c r="AP28" s="469"/>
      <c r="AQ28" s="469"/>
      <c r="AR28" s="508"/>
      <c r="AS28" s="468" t="s">
        <v>119</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11401487</v>
      </c>
      <c r="BO28" s="381"/>
      <c r="BP28" s="381"/>
      <c r="BQ28" s="381"/>
      <c r="BR28" s="381"/>
      <c r="BS28" s="381"/>
      <c r="BT28" s="381"/>
      <c r="BU28" s="382"/>
      <c r="BV28" s="380">
        <v>13472932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39</v>
      </c>
      <c r="M29" s="469"/>
      <c r="N29" s="469"/>
      <c r="O29" s="469"/>
      <c r="P29" s="508"/>
      <c r="Q29" s="468">
        <v>6460</v>
      </c>
      <c r="R29" s="469"/>
      <c r="S29" s="469"/>
      <c r="T29" s="469"/>
      <c r="U29" s="469"/>
      <c r="V29" s="508"/>
      <c r="W29" s="564"/>
      <c r="X29" s="565"/>
      <c r="Y29" s="566"/>
      <c r="Z29" s="467" t="s">
        <v>169</v>
      </c>
      <c r="AA29" s="447"/>
      <c r="AB29" s="447"/>
      <c r="AC29" s="447"/>
      <c r="AD29" s="447"/>
      <c r="AE29" s="447"/>
      <c r="AF29" s="447"/>
      <c r="AG29" s="448"/>
      <c r="AH29" s="468">
        <v>2866</v>
      </c>
      <c r="AI29" s="469"/>
      <c r="AJ29" s="469"/>
      <c r="AK29" s="469"/>
      <c r="AL29" s="508"/>
      <c r="AM29" s="468">
        <v>9359991</v>
      </c>
      <c r="AN29" s="469"/>
      <c r="AO29" s="469"/>
      <c r="AP29" s="469"/>
      <c r="AQ29" s="469"/>
      <c r="AR29" s="508"/>
      <c r="AS29" s="468">
        <v>3266</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207709</v>
      </c>
      <c r="BO29" s="418"/>
      <c r="BP29" s="418"/>
      <c r="BQ29" s="418"/>
      <c r="BR29" s="418"/>
      <c r="BS29" s="418"/>
      <c r="BT29" s="418"/>
      <c r="BU29" s="419"/>
      <c r="BV29" s="417">
        <v>457667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101.1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2538533</v>
      </c>
      <c r="BO30" s="587"/>
      <c r="BP30" s="587"/>
      <c r="BQ30" s="587"/>
      <c r="BR30" s="587"/>
      <c r="BS30" s="587"/>
      <c r="BT30" s="587"/>
      <c r="BU30" s="588"/>
      <c r="BV30" s="586">
        <v>2611809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特別会計国民健康保険費</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神奈川県内広域水道企業団</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横須賀市土地開発公社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〇</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特別会計公園墓地事業費</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特別会計介護保険費</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神奈川県後期高齢者医療広域連合（一般会計）</v>
      </c>
      <c r="BZ35" s="599"/>
      <c r="CA35" s="599"/>
      <c r="CB35" s="599"/>
      <c r="CC35" s="599"/>
      <c r="CD35" s="599"/>
      <c r="CE35" s="599"/>
      <c r="CF35" s="599"/>
      <c r="CG35" s="599"/>
      <c r="CH35" s="599"/>
      <c r="CI35" s="599"/>
      <c r="CJ35" s="599"/>
      <c r="CK35" s="599"/>
      <c r="CL35" s="599"/>
      <c r="CM35" s="599"/>
      <c r="CN35" s="167"/>
      <c r="CO35" s="598">
        <f t="shared" ref="CO35:CO43" si="3">IF(CQ35="","",CO34+1)</f>
        <v>15</v>
      </c>
      <c r="CP35" s="598"/>
      <c r="CQ35" s="599" t="str">
        <f>IF('各会計、関係団体の財政状況及び健全化判断比率'!BS8="","",'各会計、関係団体の財政状況及び健全化判断比率'!BS8)</f>
        <v>（一財）シティサポートよこすか</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特別会計母子父子寡婦福祉資金貸付事業費</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特別会計後期高齢者医療費</v>
      </c>
      <c r="X36" s="599"/>
      <c r="Y36" s="599"/>
      <c r="Z36" s="599"/>
      <c r="AA36" s="599"/>
      <c r="AB36" s="599"/>
      <c r="AC36" s="599"/>
      <c r="AD36" s="599"/>
      <c r="AE36" s="599"/>
      <c r="AF36" s="599"/>
      <c r="AG36" s="599"/>
      <c r="AH36" s="599"/>
      <c r="AI36" s="599"/>
      <c r="AJ36" s="599"/>
      <c r="AK36" s="599"/>
      <c r="AL36" s="167"/>
      <c r="AM36" s="598">
        <f t="shared" si="0"/>
        <v>10</v>
      </c>
      <c r="AN36" s="598"/>
      <c r="AO36" s="599" t="str">
        <f>IF('各会計、関係団体の財政状況及び健全化判断比率'!B33="","",'各会計、関係団体の財政状況及び健全化判断比率'!B33)</f>
        <v>病院事業会計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神奈川県後期高齢者医療広域連合（特別会計）</v>
      </c>
      <c r="BZ36" s="599"/>
      <c r="CA36" s="599"/>
      <c r="CB36" s="599"/>
      <c r="CC36" s="599"/>
      <c r="CD36" s="599"/>
      <c r="CE36" s="599"/>
      <c r="CF36" s="599"/>
      <c r="CG36" s="599"/>
      <c r="CH36" s="599"/>
      <c r="CI36" s="599"/>
      <c r="CJ36" s="599"/>
      <c r="CK36" s="599"/>
      <c r="CL36" s="599"/>
      <c r="CM36" s="599"/>
      <c r="CN36" s="167"/>
      <c r="CO36" s="598">
        <f t="shared" si="3"/>
        <v>16</v>
      </c>
      <c r="CP36" s="598"/>
      <c r="CQ36" s="599" t="str">
        <f>IF('各会計、関係団体の財政状況及び健全化判断比率'!BS9="","",'各会計、関係団体の財政状況及び健全化判断比率'!BS9)</f>
        <v>（公財）横須賀市健康福祉財団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特別会計公債管理費</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f t="shared" si="3"/>
        <v>17</v>
      </c>
      <c r="CP37" s="598"/>
      <c r="CQ37" s="599" t="str">
        <f>IF('各会計、関係団体の財政状況及び健全化判断比率'!BS10="","",'各会計、関係団体の財政状況及び健全化判断比率'!BS10)</f>
        <v>（公財）横須賀市生涯学習財団</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f t="shared" si="3"/>
        <v>18</v>
      </c>
      <c r="CP38" s="598"/>
      <c r="CQ38" s="599" t="str">
        <f>IF('各会計、関係団体の財政状況及び健全化判断比率'!BS11="","",'各会計、関係団体の財政状況及び健全化判断比率'!BS11)</f>
        <v>（公財）横須賀市産業振興財団</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19</v>
      </c>
      <c r="CP39" s="598"/>
      <c r="CQ39" s="599" t="str">
        <f>IF('各会計、関係団体の財政状況及び健全化判断比率'!BS12="","",'各会計、関係団体の財政状況及び健全化判断比率'!BS12)</f>
        <v>横須賀中央まちづくり（株）</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20</v>
      </c>
      <c r="CP40" s="598"/>
      <c r="CQ40" s="599" t="str">
        <f>IF('各会計、関係団体の財政状況及び健全化判断比率'!BS13="","",'各会計、関係団体の財政状況及び健全化判断比率'!BS13)</f>
        <v>（株）横須賀テレコムリサーチパーク</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21</v>
      </c>
      <c r="CP41" s="598"/>
      <c r="CQ41" s="599" t="str">
        <f>IF('各会計、関係団体の財政状況及び健全化判断比率'!BS14="","",'各会計、関係団体の財政状況及び健全化判断比率'!BS14)</f>
        <v>（公財）横須賀芸術文化財団</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22</v>
      </c>
      <c r="CP42" s="598"/>
      <c r="CQ42" s="599" t="str">
        <f>IF('各会計、関係団体の財政状況及び健全化判断比率'!BS15="","",'各会計、関係団体の財政状況及び健全化判断比率'!BS15)</f>
        <v>（公財）かながわ海岸美化財団</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99" bottom="0.39370078740157499" header="0.196850393700787" footer="0.196850393700787"/>
  <pageSetup paperSize="9" scale="56" orientation="landscape" cellComments="atEn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5" t="s">
        <v>527</v>
      </c>
      <c r="D34" s="1185"/>
      <c r="E34" s="1186"/>
      <c r="F34" s="32">
        <v>8.64</v>
      </c>
      <c r="G34" s="33">
        <v>8.49</v>
      </c>
      <c r="H34" s="33">
        <v>9.58</v>
      </c>
      <c r="I34" s="33">
        <v>10.93</v>
      </c>
      <c r="J34" s="34">
        <v>11.85</v>
      </c>
      <c r="K34" s="22"/>
      <c r="L34" s="22"/>
      <c r="M34" s="22"/>
      <c r="N34" s="22"/>
      <c r="O34" s="22"/>
      <c r="P34" s="22"/>
    </row>
    <row r="35" spans="1:16" ht="39" customHeight="1" x14ac:dyDescent="0.15">
      <c r="A35" s="22"/>
      <c r="B35" s="35"/>
      <c r="C35" s="1179" t="s">
        <v>528</v>
      </c>
      <c r="D35" s="1180"/>
      <c r="E35" s="1181"/>
      <c r="F35" s="36">
        <v>0.5</v>
      </c>
      <c r="G35" s="37">
        <v>2.78</v>
      </c>
      <c r="H35" s="37">
        <v>4.2699999999999996</v>
      </c>
      <c r="I35" s="37">
        <v>5.78</v>
      </c>
      <c r="J35" s="38">
        <v>7.17</v>
      </c>
      <c r="K35" s="22"/>
      <c r="L35" s="22"/>
      <c r="M35" s="22"/>
      <c r="N35" s="22"/>
      <c r="O35" s="22"/>
      <c r="P35" s="22"/>
    </row>
    <row r="36" spans="1:16" ht="39" customHeight="1" x14ac:dyDescent="0.15">
      <c r="A36" s="22"/>
      <c r="B36" s="35"/>
      <c r="C36" s="1179" t="s">
        <v>529</v>
      </c>
      <c r="D36" s="1180"/>
      <c r="E36" s="1181"/>
      <c r="F36" s="36">
        <v>4.16</v>
      </c>
      <c r="G36" s="37">
        <v>4.7699999999999996</v>
      </c>
      <c r="H36" s="37">
        <v>4.1399999999999997</v>
      </c>
      <c r="I36" s="37">
        <v>4</v>
      </c>
      <c r="J36" s="38">
        <v>3.89</v>
      </c>
      <c r="K36" s="22"/>
      <c r="L36" s="22"/>
      <c r="M36" s="22"/>
      <c r="N36" s="22"/>
      <c r="O36" s="22"/>
      <c r="P36" s="22"/>
    </row>
    <row r="37" spans="1:16" ht="39" customHeight="1" x14ac:dyDescent="0.15">
      <c r="A37" s="22"/>
      <c r="B37" s="35"/>
      <c r="C37" s="1179" t="s">
        <v>530</v>
      </c>
      <c r="D37" s="1180"/>
      <c r="E37" s="1181"/>
      <c r="F37" s="36">
        <v>0.61</v>
      </c>
      <c r="G37" s="37">
        <v>1.39</v>
      </c>
      <c r="H37" s="37">
        <v>2.13</v>
      </c>
      <c r="I37" s="37">
        <v>2.5499999999999998</v>
      </c>
      <c r="J37" s="38">
        <v>3.2</v>
      </c>
      <c r="K37" s="22"/>
      <c r="L37" s="22"/>
      <c r="M37" s="22"/>
      <c r="N37" s="22"/>
      <c r="O37" s="22"/>
      <c r="P37" s="22"/>
    </row>
    <row r="38" spans="1:16" ht="39" customHeight="1" x14ac:dyDescent="0.15">
      <c r="A38" s="22"/>
      <c r="B38" s="35"/>
      <c r="C38" s="1179" t="s">
        <v>531</v>
      </c>
      <c r="D38" s="1180"/>
      <c r="E38" s="1181"/>
      <c r="F38" s="36">
        <v>1.26</v>
      </c>
      <c r="G38" s="37">
        <v>1.49</v>
      </c>
      <c r="H38" s="37">
        <v>1.59</v>
      </c>
      <c r="I38" s="37">
        <v>2.13</v>
      </c>
      <c r="J38" s="38">
        <v>2.82</v>
      </c>
      <c r="K38" s="22"/>
      <c r="L38" s="22"/>
      <c r="M38" s="22"/>
      <c r="N38" s="22"/>
      <c r="O38" s="22"/>
      <c r="P38" s="22"/>
    </row>
    <row r="39" spans="1:16" ht="39" customHeight="1" x14ac:dyDescent="0.15">
      <c r="A39" s="22"/>
      <c r="B39" s="35"/>
      <c r="C39" s="1179" t="s">
        <v>532</v>
      </c>
      <c r="D39" s="1180"/>
      <c r="E39" s="1181"/>
      <c r="F39" s="36">
        <v>0.99</v>
      </c>
      <c r="G39" s="37">
        <v>1.37</v>
      </c>
      <c r="H39" s="37">
        <v>1.73</v>
      </c>
      <c r="I39" s="37">
        <v>1.28</v>
      </c>
      <c r="J39" s="38">
        <v>2.19</v>
      </c>
      <c r="K39" s="22"/>
      <c r="L39" s="22"/>
      <c r="M39" s="22"/>
      <c r="N39" s="22"/>
      <c r="O39" s="22"/>
      <c r="P39" s="22"/>
    </row>
    <row r="40" spans="1:16" ht="39" customHeight="1" x14ac:dyDescent="0.15">
      <c r="A40" s="22"/>
      <c r="B40" s="35"/>
      <c r="C40" s="1179" t="s">
        <v>533</v>
      </c>
      <c r="D40" s="1180"/>
      <c r="E40" s="1181"/>
      <c r="F40" s="36">
        <v>0.04</v>
      </c>
      <c r="G40" s="37">
        <v>0.04</v>
      </c>
      <c r="H40" s="37">
        <v>0.05</v>
      </c>
      <c r="I40" s="37">
        <v>0.06</v>
      </c>
      <c r="J40" s="38">
        <v>0.38</v>
      </c>
      <c r="K40" s="22"/>
      <c r="L40" s="22"/>
      <c r="M40" s="22"/>
      <c r="N40" s="22"/>
      <c r="O40" s="22"/>
      <c r="P40" s="22"/>
    </row>
    <row r="41" spans="1:16" ht="39" customHeight="1" x14ac:dyDescent="0.15">
      <c r="A41" s="22"/>
      <c r="B41" s="35"/>
      <c r="C41" s="1179" t="s">
        <v>534</v>
      </c>
      <c r="D41" s="1180"/>
      <c r="E41" s="1181"/>
      <c r="F41" s="36">
        <v>0.04</v>
      </c>
      <c r="G41" s="37">
        <v>0.01</v>
      </c>
      <c r="H41" s="37">
        <v>0.01</v>
      </c>
      <c r="I41" s="37">
        <v>0.05</v>
      </c>
      <c r="J41" s="38">
        <v>0.06</v>
      </c>
      <c r="K41" s="22"/>
      <c r="L41" s="22"/>
      <c r="M41" s="22"/>
      <c r="N41" s="22"/>
      <c r="O41" s="22"/>
      <c r="P41" s="22"/>
    </row>
    <row r="42" spans="1:16" ht="39" customHeight="1" x14ac:dyDescent="0.15">
      <c r="A42" s="22"/>
      <c r="B42" s="39"/>
      <c r="C42" s="1179" t="s">
        <v>535</v>
      </c>
      <c r="D42" s="1180"/>
      <c r="E42" s="1181"/>
      <c r="F42" s="36" t="s">
        <v>479</v>
      </c>
      <c r="G42" s="37" t="s">
        <v>479</v>
      </c>
      <c r="H42" s="37" t="s">
        <v>479</v>
      </c>
      <c r="I42" s="37" t="s">
        <v>479</v>
      </c>
      <c r="J42" s="38" t="s">
        <v>479</v>
      </c>
      <c r="K42" s="22"/>
      <c r="L42" s="22"/>
      <c r="M42" s="22"/>
      <c r="N42" s="22"/>
      <c r="O42" s="22"/>
      <c r="P42" s="22"/>
    </row>
    <row r="43" spans="1:16" ht="39" customHeight="1" thickBot="1" x14ac:dyDescent="0.2">
      <c r="A43" s="22"/>
      <c r="B43" s="40"/>
      <c r="C43" s="1182" t="s">
        <v>536</v>
      </c>
      <c r="D43" s="1183"/>
      <c r="E43" s="1184"/>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99" bottom="0.39370078740157499" header="0.196850393700787" footer="0.196850393700787"/>
  <pageSetup paperSize="9" scale="59" orientation="landscape" cellComments="atEnd"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16595</v>
      </c>
      <c r="L45" s="60">
        <v>16727</v>
      </c>
      <c r="M45" s="60">
        <v>16959</v>
      </c>
      <c r="N45" s="60">
        <v>15912</v>
      </c>
      <c r="O45" s="61">
        <v>15928</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479</v>
      </c>
      <c r="L46" s="64" t="s">
        <v>479</v>
      </c>
      <c r="M46" s="64" t="s">
        <v>479</v>
      </c>
      <c r="N46" s="64" t="s">
        <v>479</v>
      </c>
      <c r="O46" s="65" t="s">
        <v>479</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479</v>
      </c>
      <c r="L47" s="64" t="s">
        <v>479</v>
      </c>
      <c r="M47" s="64" t="s">
        <v>479</v>
      </c>
      <c r="N47" s="64" t="s">
        <v>479</v>
      </c>
      <c r="O47" s="65" t="s">
        <v>479</v>
      </c>
      <c r="P47" s="48"/>
      <c r="Q47" s="48"/>
      <c r="R47" s="48"/>
      <c r="S47" s="48"/>
      <c r="T47" s="48"/>
      <c r="U47" s="48"/>
    </row>
    <row r="48" spans="1:21" ht="30.75" customHeight="1" x14ac:dyDescent="0.15">
      <c r="A48" s="48"/>
      <c r="B48" s="1197"/>
      <c r="C48" s="1198"/>
      <c r="D48" s="62"/>
      <c r="E48" s="1189" t="s">
        <v>15</v>
      </c>
      <c r="F48" s="1189"/>
      <c r="G48" s="1189"/>
      <c r="H48" s="1189"/>
      <c r="I48" s="1189"/>
      <c r="J48" s="1190"/>
      <c r="K48" s="63">
        <v>4209</v>
      </c>
      <c r="L48" s="64">
        <v>4201</v>
      </c>
      <c r="M48" s="64">
        <v>3974</v>
      </c>
      <c r="N48" s="64">
        <v>3926</v>
      </c>
      <c r="O48" s="65">
        <v>3759</v>
      </c>
      <c r="P48" s="48"/>
      <c r="Q48" s="48"/>
      <c r="R48" s="48"/>
      <c r="S48" s="48"/>
      <c r="T48" s="48"/>
      <c r="U48" s="48"/>
    </row>
    <row r="49" spans="1:21" ht="30.75" customHeight="1" x14ac:dyDescent="0.15">
      <c r="A49" s="48"/>
      <c r="B49" s="1197"/>
      <c r="C49" s="1198"/>
      <c r="D49" s="62"/>
      <c r="E49" s="1189" t="s">
        <v>16</v>
      </c>
      <c r="F49" s="1189"/>
      <c r="G49" s="1189"/>
      <c r="H49" s="1189"/>
      <c r="I49" s="1189"/>
      <c r="J49" s="1190"/>
      <c r="K49" s="63" t="s">
        <v>479</v>
      </c>
      <c r="L49" s="64" t="s">
        <v>479</v>
      </c>
      <c r="M49" s="64" t="s">
        <v>479</v>
      </c>
      <c r="N49" s="64" t="s">
        <v>479</v>
      </c>
      <c r="O49" s="65" t="s">
        <v>479</v>
      </c>
      <c r="P49" s="48"/>
      <c r="Q49" s="48"/>
      <c r="R49" s="48"/>
      <c r="S49" s="48"/>
      <c r="T49" s="48"/>
      <c r="U49" s="48"/>
    </row>
    <row r="50" spans="1:21" ht="30.75" customHeight="1" x14ac:dyDescent="0.15">
      <c r="A50" s="48"/>
      <c r="B50" s="1197"/>
      <c r="C50" s="1198"/>
      <c r="D50" s="62"/>
      <c r="E50" s="1189" t="s">
        <v>17</v>
      </c>
      <c r="F50" s="1189"/>
      <c r="G50" s="1189"/>
      <c r="H50" s="1189"/>
      <c r="I50" s="1189"/>
      <c r="J50" s="1190"/>
      <c r="K50" s="63">
        <v>55</v>
      </c>
      <c r="L50" s="64">
        <v>53</v>
      </c>
      <c r="M50" s="64">
        <v>49</v>
      </c>
      <c r="N50" s="64">
        <v>80</v>
      </c>
      <c r="O50" s="65">
        <v>0</v>
      </c>
      <c r="P50" s="48"/>
      <c r="Q50" s="48"/>
      <c r="R50" s="48"/>
      <c r="S50" s="48"/>
      <c r="T50" s="48"/>
      <c r="U50" s="48"/>
    </row>
    <row r="51" spans="1:21" ht="30.75" customHeight="1" x14ac:dyDescent="0.15">
      <c r="A51" s="48"/>
      <c r="B51" s="1199"/>
      <c r="C51" s="1200"/>
      <c r="D51" s="66"/>
      <c r="E51" s="1189" t="s">
        <v>18</v>
      </c>
      <c r="F51" s="1189"/>
      <c r="G51" s="1189"/>
      <c r="H51" s="1189"/>
      <c r="I51" s="1189"/>
      <c r="J51" s="1190"/>
      <c r="K51" s="63" t="s">
        <v>479</v>
      </c>
      <c r="L51" s="64" t="s">
        <v>479</v>
      </c>
      <c r="M51" s="64" t="s">
        <v>479</v>
      </c>
      <c r="N51" s="64" t="s">
        <v>479</v>
      </c>
      <c r="O51" s="65" t="s">
        <v>479</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16337</v>
      </c>
      <c r="L52" s="64">
        <v>16346</v>
      </c>
      <c r="M52" s="64">
        <v>16283</v>
      </c>
      <c r="N52" s="64">
        <v>15278</v>
      </c>
      <c r="O52" s="65">
        <v>15405</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4522</v>
      </c>
      <c r="L53" s="69">
        <v>4635</v>
      </c>
      <c r="M53" s="69">
        <v>4699</v>
      </c>
      <c r="N53" s="69">
        <v>4640</v>
      </c>
      <c r="O53" s="70">
        <v>4282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3" t="s">
        <v>24</v>
      </c>
      <c r="C41" s="1204"/>
      <c r="D41" s="81"/>
      <c r="E41" s="1209" t="s">
        <v>25</v>
      </c>
      <c r="F41" s="1209"/>
      <c r="G41" s="1209"/>
      <c r="H41" s="1210"/>
      <c r="I41" s="82">
        <v>170724</v>
      </c>
      <c r="J41" s="83">
        <v>172103</v>
      </c>
      <c r="K41" s="83">
        <v>174412</v>
      </c>
      <c r="L41" s="83">
        <v>175559</v>
      </c>
      <c r="M41" s="84">
        <v>174125</v>
      </c>
    </row>
    <row r="42" spans="2:13" ht="27.75" customHeight="1" x14ac:dyDescent="0.15">
      <c r="B42" s="1205"/>
      <c r="C42" s="1206"/>
      <c r="D42" s="85"/>
      <c r="E42" s="1211" t="s">
        <v>26</v>
      </c>
      <c r="F42" s="1211"/>
      <c r="G42" s="1211"/>
      <c r="H42" s="1212"/>
      <c r="I42" s="86">
        <v>4114</v>
      </c>
      <c r="J42" s="87">
        <v>3663</v>
      </c>
      <c r="K42" s="87">
        <v>3497</v>
      </c>
      <c r="L42" s="87">
        <v>2906</v>
      </c>
      <c r="M42" s="88">
        <v>1838</v>
      </c>
    </row>
    <row r="43" spans="2:13" ht="27.75" customHeight="1" x14ac:dyDescent="0.15">
      <c r="B43" s="1205"/>
      <c r="C43" s="1206"/>
      <c r="D43" s="85"/>
      <c r="E43" s="1211" t="s">
        <v>27</v>
      </c>
      <c r="F43" s="1211"/>
      <c r="G43" s="1211"/>
      <c r="H43" s="1212"/>
      <c r="I43" s="86">
        <v>41626</v>
      </c>
      <c r="J43" s="87">
        <v>41044</v>
      </c>
      <c r="K43" s="87">
        <v>39858</v>
      </c>
      <c r="L43" s="87">
        <v>41989</v>
      </c>
      <c r="M43" s="88">
        <v>41713</v>
      </c>
    </row>
    <row r="44" spans="2:13" ht="27.75" customHeight="1" x14ac:dyDescent="0.15">
      <c r="B44" s="1205"/>
      <c r="C44" s="1206"/>
      <c r="D44" s="85"/>
      <c r="E44" s="1211" t="s">
        <v>28</v>
      </c>
      <c r="F44" s="1211"/>
      <c r="G44" s="1211"/>
      <c r="H44" s="1212"/>
      <c r="I44" s="86">
        <v>487</v>
      </c>
      <c r="J44" s="87">
        <v>375</v>
      </c>
      <c r="K44" s="87">
        <v>271</v>
      </c>
      <c r="L44" s="87">
        <v>180</v>
      </c>
      <c r="M44" s="88">
        <v>108</v>
      </c>
    </row>
    <row r="45" spans="2:13" ht="27.75" customHeight="1" x14ac:dyDescent="0.15">
      <c r="B45" s="1205"/>
      <c r="C45" s="1206"/>
      <c r="D45" s="85"/>
      <c r="E45" s="1211" t="s">
        <v>29</v>
      </c>
      <c r="F45" s="1211"/>
      <c r="G45" s="1211"/>
      <c r="H45" s="1212"/>
      <c r="I45" s="86">
        <v>24581</v>
      </c>
      <c r="J45" s="87">
        <v>24296</v>
      </c>
      <c r="K45" s="87">
        <v>23067</v>
      </c>
      <c r="L45" s="87">
        <v>21696</v>
      </c>
      <c r="M45" s="88">
        <v>21904</v>
      </c>
    </row>
    <row r="46" spans="2:13" ht="27.75" customHeight="1" x14ac:dyDescent="0.15">
      <c r="B46" s="1205"/>
      <c r="C46" s="1206"/>
      <c r="D46" s="89"/>
      <c r="E46" s="1211" t="s">
        <v>30</v>
      </c>
      <c r="F46" s="1211"/>
      <c r="G46" s="1211"/>
      <c r="H46" s="1212"/>
      <c r="I46" s="86">
        <v>448</v>
      </c>
      <c r="J46" s="87">
        <v>458</v>
      </c>
      <c r="K46" s="87">
        <v>467</v>
      </c>
      <c r="L46" s="87">
        <v>500</v>
      </c>
      <c r="M46" s="88">
        <v>536</v>
      </c>
    </row>
    <row r="47" spans="2:13" ht="27.75" customHeight="1" x14ac:dyDescent="0.15">
      <c r="B47" s="1205"/>
      <c r="C47" s="1206"/>
      <c r="D47" s="90"/>
      <c r="E47" s="1213" t="s">
        <v>31</v>
      </c>
      <c r="F47" s="1214"/>
      <c r="G47" s="1214"/>
      <c r="H47" s="1215"/>
      <c r="I47" s="86" t="s">
        <v>479</v>
      </c>
      <c r="J47" s="87" t="s">
        <v>479</v>
      </c>
      <c r="K47" s="87" t="s">
        <v>479</v>
      </c>
      <c r="L47" s="87" t="s">
        <v>479</v>
      </c>
      <c r="M47" s="88" t="s">
        <v>479</v>
      </c>
    </row>
    <row r="48" spans="2:13" ht="27.75" customHeight="1" x14ac:dyDescent="0.15">
      <c r="B48" s="1205"/>
      <c r="C48" s="1206"/>
      <c r="D48" s="85"/>
      <c r="E48" s="1211" t="s">
        <v>32</v>
      </c>
      <c r="F48" s="1211"/>
      <c r="G48" s="1211"/>
      <c r="H48" s="1212"/>
      <c r="I48" s="86" t="s">
        <v>479</v>
      </c>
      <c r="J48" s="87" t="s">
        <v>479</v>
      </c>
      <c r="K48" s="87" t="s">
        <v>479</v>
      </c>
      <c r="L48" s="87" t="s">
        <v>479</v>
      </c>
      <c r="M48" s="88" t="s">
        <v>479</v>
      </c>
    </row>
    <row r="49" spans="2:13" ht="27.75" customHeight="1" x14ac:dyDescent="0.15">
      <c r="B49" s="1207"/>
      <c r="C49" s="1208"/>
      <c r="D49" s="85"/>
      <c r="E49" s="1211" t="s">
        <v>33</v>
      </c>
      <c r="F49" s="1211"/>
      <c r="G49" s="1211"/>
      <c r="H49" s="1212"/>
      <c r="I49" s="86">
        <v>845</v>
      </c>
      <c r="J49" s="87">
        <v>845</v>
      </c>
      <c r="K49" s="87" t="s">
        <v>479</v>
      </c>
      <c r="L49" s="87" t="s">
        <v>479</v>
      </c>
      <c r="M49" s="88" t="s">
        <v>479</v>
      </c>
    </row>
    <row r="50" spans="2:13" ht="27.75" customHeight="1" x14ac:dyDescent="0.15">
      <c r="B50" s="1216" t="s">
        <v>34</v>
      </c>
      <c r="C50" s="1217"/>
      <c r="D50" s="91"/>
      <c r="E50" s="1211" t="s">
        <v>35</v>
      </c>
      <c r="F50" s="1211"/>
      <c r="G50" s="1211"/>
      <c r="H50" s="1212"/>
      <c r="I50" s="86">
        <v>17532</v>
      </c>
      <c r="J50" s="87">
        <v>16949</v>
      </c>
      <c r="K50" s="87">
        <v>15621</v>
      </c>
      <c r="L50" s="87">
        <v>17944</v>
      </c>
      <c r="M50" s="88">
        <v>15472</v>
      </c>
    </row>
    <row r="51" spans="2:13" ht="27.75" customHeight="1" x14ac:dyDescent="0.15">
      <c r="B51" s="1205"/>
      <c r="C51" s="1206"/>
      <c r="D51" s="85"/>
      <c r="E51" s="1211" t="s">
        <v>36</v>
      </c>
      <c r="F51" s="1211"/>
      <c r="G51" s="1211"/>
      <c r="H51" s="1212"/>
      <c r="I51" s="86">
        <v>44751</v>
      </c>
      <c r="J51" s="87">
        <v>44344</v>
      </c>
      <c r="K51" s="87">
        <v>43697</v>
      </c>
      <c r="L51" s="87">
        <v>46489</v>
      </c>
      <c r="M51" s="88">
        <v>51161</v>
      </c>
    </row>
    <row r="52" spans="2:13" ht="27.75" customHeight="1" x14ac:dyDescent="0.15">
      <c r="B52" s="1207"/>
      <c r="C52" s="1208"/>
      <c r="D52" s="85"/>
      <c r="E52" s="1211" t="s">
        <v>37</v>
      </c>
      <c r="F52" s="1211"/>
      <c r="G52" s="1211"/>
      <c r="H52" s="1212"/>
      <c r="I52" s="86">
        <v>134698</v>
      </c>
      <c r="J52" s="87">
        <v>137014</v>
      </c>
      <c r="K52" s="87">
        <v>138382</v>
      </c>
      <c r="L52" s="87">
        <v>138848</v>
      </c>
      <c r="M52" s="88">
        <v>138971</v>
      </c>
    </row>
    <row r="53" spans="2:13" ht="27.75" customHeight="1" thickBot="1" x14ac:dyDescent="0.2">
      <c r="B53" s="1218" t="s">
        <v>21</v>
      </c>
      <c r="C53" s="1219"/>
      <c r="D53" s="92"/>
      <c r="E53" s="1220" t="s">
        <v>38</v>
      </c>
      <c r="F53" s="1220"/>
      <c r="G53" s="1220"/>
      <c r="H53" s="1221"/>
      <c r="I53" s="93">
        <v>45846</v>
      </c>
      <c r="J53" s="94">
        <v>44477</v>
      </c>
      <c r="K53" s="94">
        <v>43872</v>
      </c>
      <c r="L53" s="94">
        <v>39548</v>
      </c>
      <c r="M53" s="95">
        <v>34620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99" bottom="0.39370078740157499" header="0.196850393700787" footer="0.196850393700787"/>
  <pageSetup paperSize="9" scale="58" orientation="landscape" cellComments="atEnd"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554</v>
      </c>
      <c r="I42" s="354"/>
      <c r="J42" s="354"/>
      <c r="K42" s="354"/>
      <c r="L42" s="246"/>
      <c r="M42" s="246"/>
      <c r="N42" s="246"/>
      <c r="O42" s="246"/>
    </row>
    <row r="43" spans="2:17" x14ac:dyDescent="0.15">
      <c r="B43" s="250"/>
      <c r="C43" s="246"/>
      <c r="D43" s="246"/>
      <c r="E43" s="246"/>
      <c r="F43" s="246"/>
      <c r="G43" s="1236" t="s">
        <v>555</v>
      </c>
      <c r="H43" s="1237"/>
      <c r="I43" s="1237"/>
      <c r="J43" s="1237"/>
      <c r="K43" s="1237"/>
      <c r="L43" s="1237"/>
      <c r="M43" s="1237"/>
      <c r="N43" s="1237"/>
      <c r="O43" s="1238"/>
    </row>
    <row r="44" spans="2:17" x14ac:dyDescent="0.15">
      <c r="B44" s="250"/>
      <c r="C44" s="246"/>
      <c r="D44" s="246"/>
      <c r="E44" s="246"/>
      <c r="F44" s="246"/>
      <c r="G44" s="1239"/>
      <c r="H44" s="1240"/>
      <c r="I44" s="1240"/>
      <c r="J44" s="1240"/>
      <c r="K44" s="1240"/>
      <c r="L44" s="1240"/>
      <c r="M44" s="1240"/>
      <c r="N44" s="1240"/>
      <c r="O44" s="1241"/>
    </row>
    <row r="45" spans="2:17" x14ac:dyDescent="0.15">
      <c r="B45" s="250"/>
      <c r="C45" s="246"/>
      <c r="D45" s="246"/>
      <c r="E45" s="246"/>
      <c r="F45" s="246"/>
      <c r="G45" s="1239"/>
      <c r="H45" s="1240"/>
      <c r="I45" s="1240"/>
      <c r="J45" s="1240"/>
      <c r="K45" s="1240"/>
      <c r="L45" s="1240"/>
      <c r="M45" s="1240"/>
      <c r="N45" s="1240"/>
      <c r="O45" s="1241"/>
    </row>
    <row r="46" spans="2:17" x14ac:dyDescent="0.15">
      <c r="B46" s="250"/>
      <c r="C46" s="246"/>
      <c r="D46" s="246"/>
      <c r="E46" s="246"/>
      <c r="F46" s="246"/>
      <c r="G46" s="1239"/>
      <c r="H46" s="1240"/>
      <c r="I46" s="1240"/>
      <c r="J46" s="1240"/>
      <c r="K46" s="1240"/>
      <c r="L46" s="1240"/>
      <c r="M46" s="1240"/>
      <c r="N46" s="1240"/>
      <c r="O46" s="1241"/>
    </row>
    <row r="47" spans="2:17" x14ac:dyDescent="0.15">
      <c r="B47" s="250"/>
      <c r="C47" s="246"/>
      <c r="D47" s="246"/>
      <c r="E47" s="246"/>
      <c r="F47" s="246"/>
      <c r="G47" s="1242"/>
      <c r="H47" s="1243"/>
      <c r="I47" s="1243"/>
      <c r="J47" s="1243"/>
      <c r="K47" s="1243"/>
      <c r="L47" s="1243"/>
      <c r="M47" s="1243"/>
      <c r="N47" s="1243"/>
      <c r="O47" s="1244"/>
    </row>
    <row r="48" spans="2:17" x14ac:dyDescent="0.15">
      <c r="B48" s="250"/>
      <c r="C48" s="246"/>
      <c r="D48" s="246"/>
      <c r="E48" s="246"/>
      <c r="F48" s="246"/>
      <c r="G48" s="246"/>
      <c r="H48" s="355"/>
      <c r="I48" s="355"/>
      <c r="J48" s="355"/>
    </row>
    <row r="49" spans="1:17" x14ac:dyDescent="0.15">
      <c r="B49" s="250"/>
      <c r="C49" s="246"/>
      <c r="D49" s="246"/>
      <c r="E49" s="246"/>
      <c r="F49" s="246"/>
      <c r="G49" s="245" t="s">
        <v>556</v>
      </c>
    </row>
    <row r="50" spans="1:17" x14ac:dyDescent="0.15">
      <c r="B50" s="250"/>
      <c r="C50" s="246"/>
      <c r="D50" s="246"/>
      <c r="E50" s="246"/>
      <c r="F50" s="246"/>
      <c r="G50" s="1245"/>
      <c r="H50" s="1246"/>
      <c r="I50" s="1246"/>
      <c r="J50" s="1247"/>
      <c r="K50" s="356" t="s">
        <v>518</v>
      </c>
      <c r="L50" s="356" t="s">
        <v>519</v>
      </c>
      <c r="M50" s="356" t="s">
        <v>520</v>
      </c>
      <c r="N50" s="356" t="s">
        <v>521</v>
      </c>
      <c r="O50" s="356" t="s">
        <v>522</v>
      </c>
    </row>
    <row r="51" spans="1:17" x14ac:dyDescent="0.15">
      <c r="B51" s="250"/>
      <c r="C51" s="246"/>
      <c r="D51" s="246"/>
      <c r="E51" s="246"/>
      <c r="F51" s="246"/>
      <c r="G51" s="1248" t="s">
        <v>557</v>
      </c>
      <c r="H51" s="1249"/>
      <c r="I51" s="1254" t="s">
        <v>558</v>
      </c>
      <c r="J51" s="1254"/>
      <c r="K51" s="1256"/>
      <c r="L51" s="1256"/>
      <c r="M51" s="1256"/>
      <c r="N51" s="1256"/>
      <c r="O51" s="1222">
        <v>49</v>
      </c>
    </row>
    <row r="52" spans="1:17" x14ac:dyDescent="0.15">
      <c r="B52" s="250"/>
      <c r="C52" s="246"/>
      <c r="D52" s="246"/>
      <c r="E52" s="246"/>
      <c r="F52" s="246"/>
      <c r="G52" s="1250"/>
      <c r="H52" s="1251"/>
      <c r="I52" s="1255"/>
      <c r="J52" s="1255"/>
      <c r="K52" s="1222"/>
      <c r="L52" s="1222"/>
      <c r="M52" s="1222"/>
      <c r="N52" s="1222"/>
      <c r="O52" s="1222"/>
    </row>
    <row r="53" spans="1:17" x14ac:dyDescent="0.15">
      <c r="A53" s="357"/>
      <c r="B53" s="250"/>
      <c r="C53" s="246"/>
      <c r="D53" s="246"/>
      <c r="E53" s="246"/>
      <c r="F53" s="246"/>
      <c r="G53" s="1250"/>
      <c r="H53" s="1251"/>
      <c r="I53" s="1234" t="s">
        <v>559</v>
      </c>
      <c r="J53" s="1234"/>
      <c r="K53" s="1257"/>
      <c r="L53" s="1257"/>
      <c r="M53" s="1257"/>
      <c r="N53" s="1257"/>
      <c r="O53" s="1226">
        <v>63.8</v>
      </c>
    </row>
    <row r="54" spans="1:17" x14ac:dyDescent="0.15">
      <c r="A54" s="357"/>
      <c r="B54" s="250"/>
      <c r="C54" s="246"/>
      <c r="D54" s="246"/>
      <c r="E54" s="246"/>
      <c r="F54" s="246"/>
      <c r="G54" s="1252"/>
      <c r="H54" s="1253"/>
      <c r="I54" s="1234"/>
      <c r="J54" s="1234"/>
      <c r="K54" s="1227"/>
      <c r="L54" s="1227"/>
      <c r="M54" s="1227"/>
      <c r="N54" s="1227"/>
      <c r="O54" s="1227"/>
    </row>
    <row r="55" spans="1:17" x14ac:dyDescent="0.15">
      <c r="A55" s="357"/>
      <c r="B55" s="250"/>
      <c r="C55" s="246"/>
      <c r="D55" s="246"/>
      <c r="E55" s="246"/>
      <c r="F55" s="246"/>
      <c r="G55" s="1228" t="s">
        <v>560</v>
      </c>
      <c r="H55" s="1229"/>
      <c r="I55" s="1234" t="s">
        <v>558</v>
      </c>
      <c r="J55" s="1234"/>
      <c r="K55" s="1256"/>
      <c r="L55" s="1256"/>
      <c r="M55" s="1256"/>
      <c r="N55" s="1256"/>
      <c r="O55" s="1222">
        <v>38.9</v>
      </c>
    </row>
    <row r="56" spans="1:17" x14ac:dyDescent="0.15">
      <c r="A56" s="357"/>
      <c r="B56" s="250"/>
      <c r="C56" s="246"/>
      <c r="D56" s="246"/>
      <c r="E56" s="246"/>
      <c r="F56" s="246"/>
      <c r="G56" s="1230"/>
      <c r="H56" s="1231"/>
      <c r="I56" s="1234"/>
      <c r="J56" s="1234"/>
      <c r="K56" s="1222"/>
      <c r="L56" s="1222"/>
      <c r="M56" s="1222"/>
      <c r="N56" s="1222"/>
      <c r="O56" s="1222"/>
    </row>
    <row r="57" spans="1:17" s="357" customFormat="1" x14ac:dyDescent="0.15">
      <c r="B57" s="358"/>
      <c r="C57" s="354"/>
      <c r="D57" s="354"/>
      <c r="E57" s="354"/>
      <c r="F57" s="354"/>
      <c r="G57" s="1230"/>
      <c r="H57" s="1231"/>
      <c r="I57" s="1224" t="s">
        <v>561</v>
      </c>
      <c r="J57" s="1224"/>
      <c r="K57" s="1257"/>
      <c r="L57" s="1257"/>
      <c r="M57" s="1257"/>
      <c r="N57" s="1257"/>
      <c r="O57" s="1226">
        <v>62.1</v>
      </c>
      <c r="P57" s="359"/>
      <c r="Q57" s="358"/>
    </row>
    <row r="58" spans="1:17" s="357" customFormat="1" x14ac:dyDescent="0.15">
      <c r="A58" s="245"/>
      <c r="B58" s="358"/>
      <c r="C58" s="354"/>
      <c r="D58" s="354"/>
      <c r="E58" s="354"/>
      <c r="F58" s="354"/>
      <c r="G58" s="1232"/>
      <c r="H58" s="1233"/>
      <c r="I58" s="1224"/>
      <c r="J58" s="1224"/>
      <c r="K58" s="1227"/>
      <c r="L58" s="1227"/>
      <c r="M58" s="1227"/>
      <c r="N58" s="1227"/>
      <c r="O58" s="1227"/>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554</v>
      </c>
      <c r="I64" s="354"/>
      <c r="J64" s="354"/>
      <c r="K64" s="354"/>
      <c r="L64" s="246"/>
      <c r="M64" s="246"/>
      <c r="N64" s="246"/>
      <c r="O64" s="246"/>
    </row>
    <row r="65" spans="2:30" x14ac:dyDescent="0.15">
      <c r="B65" s="250"/>
      <c r="C65" s="246"/>
      <c r="D65" s="246"/>
      <c r="E65" s="246"/>
      <c r="F65" s="246"/>
      <c r="G65" s="1236" t="s">
        <v>563</v>
      </c>
      <c r="H65" s="1237"/>
      <c r="I65" s="1237"/>
      <c r="J65" s="1237"/>
      <c r="K65" s="1237"/>
      <c r="L65" s="1237"/>
      <c r="M65" s="1237"/>
      <c r="N65" s="1237"/>
      <c r="O65" s="1238"/>
    </row>
    <row r="66" spans="2:30" x14ac:dyDescent="0.15">
      <c r="B66" s="250"/>
      <c r="C66" s="246"/>
      <c r="D66" s="246"/>
      <c r="E66" s="246"/>
      <c r="F66" s="246"/>
      <c r="G66" s="1239"/>
      <c r="H66" s="1240"/>
      <c r="I66" s="1240"/>
      <c r="J66" s="1240"/>
      <c r="K66" s="1240"/>
      <c r="L66" s="1240"/>
      <c r="M66" s="1240"/>
      <c r="N66" s="1240"/>
      <c r="O66" s="1241"/>
    </row>
    <row r="67" spans="2:30" x14ac:dyDescent="0.15">
      <c r="B67" s="250"/>
      <c r="C67" s="246"/>
      <c r="D67" s="246"/>
      <c r="E67" s="246"/>
      <c r="F67" s="246"/>
      <c r="G67" s="1239"/>
      <c r="H67" s="1240"/>
      <c r="I67" s="1240"/>
      <c r="J67" s="1240"/>
      <c r="K67" s="1240"/>
      <c r="L67" s="1240"/>
      <c r="M67" s="1240"/>
      <c r="N67" s="1240"/>
      <c r="O67" s="1241"/>
    </row>
    <row r="68" spans="2:30" x14ac:dyDescent="0.15">
      <c r="B68" s="250"/>
      <c r="C68" s="246"/>
      <c r="D68" s="246"/>
      <c r="E68" s="246"/>
      <c r="F68" s="246"/>
      <c r="G68" s="1239"/>
      <c r="H68" s="1240"/>
      <c r="I68" s="1240"/>
      <c r="J68" s="1240"/>
      <c r="K68" s="1240"/>
      <c r="L68" s="1240"/>
      <c r="M68" s="1240"/>
      <c r="N68" s="1240"/>
      <c r="O68" s="1241"/>
    </row>
    <row r="69" spans="2:30" x14ac:dyDescent="0.15">
      <c r="B69" s="250"/>
      <c r="C69" s="246"/>
      <c r="D69" s="246"/>
      <c r="E69" s="246"/>
      <c r="F69" s="246"/>
      <c r="G69" s="1242"/>
      <c r="H69" s="1243"/>
      <c r="I69" s="1243"/>
      <c r="J69" s="1243"/>
      <c r="K69" s="1243"/>
      <c r="L69" s="1243"/>
      <c r="M69" s="1243"/>
      <c r="N69" s="1243"/>
      <c r="O69" s="1244"/>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564</v>
      </c>
      <c r="I71" s="370"/>
      <c r="J71" s="366"/>
      <c r="K71" s="366"/>
      <c r="L71" s="367"/>
      <c r="M71" s="366"/>
      <c r="N71" s="367"/>
      <c r="O71" s="368"/>
    </row>
    <row r="72" spans="2:30" x14ac:dyDescent="0.15">
      <c r="B72" s="250"/>
      <c r="C72" s="246"/>
      <c r="D72" s="246"/>
      <c r="E72" s="246"/>
      <c r="F72" s="246"/>
      <c r="G72" s="1245"/>
      <c r="H72" s="1246"/>
      <c r="I72" s="1246"/>
      <c r="J72" s="1247"/>
      <c r="K72" s="356" t="s">
        <v>518</v>
      </c>
      <c r="L72" s="356" t="s">
        <v>519</v>
      </c>
      <c r="M72" s="356" t="s">
        <v>520</v>
      </c>
      <c r="N72" s="356" t="s">
        <v>521</v>
      </c>
      <c r="O72" s="356" t="s">
        <v>522</v>
      </c>
    </row>
    <row r="73" spans="2:30" x14ac:dyDescent="0.15">
      <c r="B73" s="250"/>
      <c r="C73" s="246"/>
      <c r="D73" s="246"/>
      <c r="E73" s="246"/>
      <c r="F73" s="246"/>
      <c r="G73" s="1248" t="s">
        <v>557</v>
      </c>
      <c r="H73" s="1249"/>
      <c r="I73" s="1254" t="s">
        <v>558</v>
      </c>
      <c r="J73" s="1254"/>
      <c r="K73" s="1235">
        <v>64.3</v>
      </c>
      <c r="L73" s="1235">
        <v>61.9</v>
      </c>
      <c r="M73" s="1222">
        <v>62.3</v>
      </c>
      <c r="N73" s="1222">
        <v>55.6</v>
      </c>
      <c r="O73" s="1222">
        <v>49</v>
      </c>
      <c r="S73" s="245">
        <v>9.9</v>
      </c>
    </row>
    <row r="74" spans="2:30" x14ac:dyDescent="0.15">
      <c r="B74" s="250"/>
      <c r="C74" s="246"/>
      <c r="D74" s="246"/>
      <c r="E74" s="246"/>
      <c r="F74" s="246"/>
      <c r="G74" s="1250"/>
      <c r="H74" s="1251"/>
      <c r="I74" s="1255"/>
      <c r="J74" s="1255"/>
      <c r="K74" s="1235"/>
      <c r="L74" s="1235"/>
      <c r="M74" s="1222"/>
      <c r="N74" s="1222"/>
      <c r="O74" s="1222"/>
    </row>
    <row r="75" spans="2:30" x14ac:dyDescent="0.15">
      <c r="B75" s="250"/>
      <c r="C75" s="246"/>
      <c r="D75" s="246"/>
      <c r="E75" s="246"/>
      <c r="F75" s="246"/>
      <c r="G75" s="1250"/>
      <c r="H75" s="1251"/>
      <c r="I75" s="1234" t="s">
        <v>565</v>
      </c>
      <c r="J75" s="1234"/>
      <c r="K75" s="1226">
        <v>6.4</v>
      </c>
      <c r="L75" s="1226">
        <v>6.5</v>
      </c>
      <c r="M75" s="1226">
        <v>6.4</v>
      </c>
      <c r="N75" s="1226">
        <v>6.5</v>
      </c>
      <c r="O75" s="1226">
        <v>6.4</v>
      </c>
      <c r="U75" s="245">
        <v>81.2</v>
      </c>
      <c r="W75" s="245">
        <v>87.2</v>
      </c>
      <c r="Y75" s="245">
        <v>99.8</v>
      </c>
      <c r="AA75" s="245">
        <v>109.5</v>
      </c>
      <c r="AC75" s="245">
        <v>115.2</v>
      </c>
    </row>
    <row r="76" spans="2:30" x14ac:dyDescent="0.15">
      <c r="B76" s="250"/>
      <c r="C76" s="246"/>
      <c r="D76" s="246"/>
      <c r="E76" s="246"/>
      <c r="F76" s="246"/>
      <c r="G76" s="1252"/>
      <c r="H76" s="1253"/>
      <c r="I76" s="1234"/>
      <c r="J76" s="1234"/>
      <c r="K76" s="1227"/>
      <c r="L76" s="1227"/>
      <c r="M76" s="1227"/>
      <c r="N76" s="1227"/>
      <c r="O76" s="1227"/>
    </row>
    <row r="77" spans="2:30" x14ac:dyDescent="0.15">
      <c r="B77" s="250"/>
      <c r="C77" s="246"/>
      <c r="D77" s="246"/>
      <c r="E77" s="246"/>
      <c r="F77" s="246"/>
      <c r="G77" s="1228" t="s">
        <v>560</v>
      </c>
      <c r="H77" s="1229"/>
      <c r="I77" s="1234" t="s">
        <v>558</v>
      </c>
      <c r="J77" s="1234"/>
      <c r="K77" s="1235">
        <v>62.7</v>
      </c>
      <c r="L77" s="1235">
        <v>54.4</v>
      </c>
      <c r="M77" s="1222">
        <v>47</v>
      </c>
      <c r="N77" s="1222">
        <v>41.4</v>
      </c>
      <c r="O77" s="1222">
        <v>38.9</v>
      </c>
      <c r="R77" s="245">
        <v>12.3</v>
      </c>
      <c r="T77" s="245">
        <v>11.1</v>
      </c>
    </row>
    <row r="78" spans="2:30" x14ac:dyDescent="0.15">
      <c r="B78" s="250"/>
      <c r="C78" s="246"/>
      <c r="D78" s="246"/>
      <c r="E78" s="246"/>
      <c r="F78" s="246"/>
      <c r="G78" s="1230"/>
      <c r="H78" s="1231"/>
      <c r="I78" s="1234"/>
      <c r="J78" s="1234"/>
      <c r="K78" s="1235"/>
      <c r="L78" s="1235"/>
      <c r="M78" s="1222"/>
      <c r="N78" s="1222"/>
      <c r="O78" s="1222"/>
    </row>
    <row r="79" spans="2:30" x14ac:dyDescent="0.15">
      <c r="B79" s="250"/>
      <c r="C79" s="246"/>
      <c r="D79" s="246"/>
      <c r="E79" s="246"/>
      <c r="F79" s="246"/>
      <c r="G79" s="1230"/>
      <c r="H79" s="1231"/>
      <c r="I79" s="1223" t="s">
        <v>565</v>
      </c>
      <c r="J79" s="1224"/>
      <c r="K79" s="1225">
        <v>8.6</v>
      </c>
      <c r="L79" s="1225">
        <v>8.1</v>
      </c>
      <c r="M79" s="1225">
        <v>7.3</v>
      </c>
      <c r="N79" s="1225">
        <v>6.7</v>
      </c>
      <c r="O79" s="1225">
        <v>6.4</v>
      </c>
      <c r="V79" s="245">
        <v>53.5</v>
      </c>
      <c r="X79" s="245">
        <v>48.2</v>
      </c>
      <c r="Z79" s="245">
        <v>34.200000000000003</v>
      </c>
      <c r="AB79" s="245">
        <v>30.3</v>
      </c>
      <c r="AD79" s="245">
        <v>28.9</v>
      </c>
    </row>
    <row r="80" spans="2:30" x14ac:dyDescent="0.15">
      <c r="B80" s="250"/>
      <c r="C80" s="246"/>
      <c r="D80" s="246"/>
      <c r="E80" s="246"/>
      <c r="F80" s="246"/>
      <c r="G80" s="1232"/>
      <c r="H80" s="1233"/>
      <c r="I80" s="1224"/>
      <c r="J80" s="1224"/>
      <c r="K80" s="1225"/>
      <c r="L80" s="1225"/>
      <c r="M80" s="1225"/>
      <c r="N80" s="1225"/>
      <c r="O80" s="122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28659</v>
      </c>
      <c r="E3" s="118"/>
      <c r="F3" s="119">
        <v>41705</v>
      </c>
      <c r="G3" s="120"/>
      <c r="H3" s="121"/>
    </row>
    <row r="4" spans="1:8" x14ac:dyDescent="0.15">
      <c r="A4" s="122"/>
      <c r="B4" s="123"/>
      <c r="C4" s="124"/>
      <c r="D4" s="125">
        <v>14801</v>
      </c>
      <c r="E4" s="126"/>
      <c r="F4" s="127">
        <v>22742</v>
      </c>
      <c r="G4" s="128"/>
      <c r="H4" s="129"/>
    </row>
    <row r="5" spans="1:8" x14ac:dyDescent="0.15">
      <c r="A5" s="110" t="s">
        <v>512</v>
      </c>
      <c r="B5" s="115"/>
      <c r="C5" s="116"/>
      <c r="D5" s="117">
        <v>29205</v>
      </c>
      <c r="E5" s="118"/>
      <c r="F5" s="119">
        <v>47677</v>
      </c>
      <c r="G5" s="120"/>
      <c r="H5" s="121"/>
    </row>
    <row r="6" spans="1:8" x14ac:dyDescent="0.15">
      <c r="A6" s="122"/>
      <c r="B6" s="123"/>
      <c r="C6" s="124"/>
      <c r="D6" s="125">
        <v>18687</v>
      </c>
      <c r="E6" s="126"/>
      <c r="F6" s="127">
        <v>23360</v>
      </c>
      <c r="G6" s="128"/>
      <c r="H6" s="129"/>
    </row>
    <row r="7" spans="1:8" x14ac:dyDescent="0.15">
      <c r="A7" s="110" t="s">
        <v>513</v>
      </c>
      <c r="B7" s="115"/>
      <c r="C7" s="116"/>
      <c r="D7" s="117">
        <v>30362</v>
      </c>
      <c r="E7" s="118"/>
      <c r="F7" s="119">
        <v>51613</v>
      </c>
      <c r="G7" s="120"/>
      <c r="H7" s="121"/>
    </row>
    <row r="8" spans="1:8" x14ac:dyDescent="0.15">
      <c r="A8" s="122"/>
      <c r="B8" s="123"/>
      <c r="C8" s="124"/>
      <c r="D8" s="125">
        <v>17459</v>
      </c>
      <c r="E8" s="126"/>
      <c r="F8" s="127">
        <v>25872</v>
      </c>
      <c r="G8" s="128"/>
      <c r="H8" s="129"/>
    </row>
    <row r="9" spans="1:8" x14ac:dyDescent="0.15">
      <c r="A9" s="110" t="s">
        <v>514</v>
      </c>
      <c r="B9" s="115"/>
      <c r="C9" s="116"/>
      <c r="D9" s="117">
        <v>28511</v>
      </c>
      <c r="E9" s="118"/>
      <c r="F9" s="119">
        <v>50880</v>
      </c>
      <c r="G9" s="120"/>
      <c r="H9" s="121"/>
    </row>
    <row r="10" spans="1:8" x14ac:dyDescent="0.15">
      <c r="A10" s="122"/>
      <c r="B10" s="123"/>
      <c r="C10" s="124"/>
      <c r="D10" s="125">
        <v>16093</v>
      </c>
      <c r="E10" s="126"/>
      <c r="F10" s="127">
        <v>27819</v>
      </c>
      <c r="G10" s="128"/>
      <c r="H10" s="129"/>
    </row>
    <row r="11" spans="1:8" x14ac:dyDescent="0.15">
      <c r="A11" s="110" t="s">
        <v>515</v>
      </c>
      <c r="B11" s="115"/>
      <c r="C11" s="116"/>
      <c r="D11" s="117">
        <v>23357</v>
      </c>
      <c r="E11" s="118"/>
      <c r="F11" s="119">
        <v>46395</v>
      </c>
      <c r="G11" s="120"/>
      <c r="H11" s="121"/>
    </row>
    <row r="12" spans="1:8" x14ac:dyDescent="0.15">
      <c r="A12" s="122"/>
      <c r="B12" s="123"/>
      <c r="C12" s="130"/>
      <c r="D12" s="125">
        <v>14573</v>
      </c>
      <c r="E12" s="126"/>
      <c r="F12" s="127">
        <v>26304</v>
      </c>
      <c r="G12" s="128"/>
      <c r="H12" s="129"/>
    </row>
    <row r="13" spans="1:8" x14ac:dyDescent="0.15">
      <c r="A13" s="110"/>
      <c r="B13" s="115"/>
      <c r="C13" s="131"/>
      <c r="D13" s="132">
        <v>28019</v>
      </c>
      <c r="E13" s="133"/>
      <c r="F13" s="134">
        <v>47654</v>
      </c>
      <c r="G13" s="135"/>
      <c r="H13" s="121"/>
    </row>
    <row r="14" spans="1:8" x14ac:dyDescent="0.15">
      <c r="A14" s="122"/>
      <c r="B14" s="123"/>
      <c r="C14" s="124"/>
      <c r="D14" s="125">
        <v>16323</v>
      </c>
      <c r="E14" s="126"/>
      <c r="F14" s="127">
        <v>25219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4.21</v>
      </c>
      <c r="C19" s="136">
        <f>ROUND(VALUE(SUBSTITUTE(実質収支比率等に係る経年分析!G$48,"▲","-")),2)</f>
        <v>4.79</v>
      </c>
      <c r="D19" s="136">
        <f>ROUND(VALUE(SUBSTITUTE(実質収支比率等に係る経年分析!H$48,"▲","-")),2)</f>
        <v>4.16</v>
      </c>
      <c r="E19" s="136">
        <f>ROUND(VALUE(SUBSTITUTE(実質収支比率等に係る経年分析!I$48,"▲","-")),2)</f>
        <v>4.0599999999999996</v>
      </c>
      <c r="F19" s="136">
        <f>ROUND(VALUE(SUBSTITUTE(実質収支比率等に係る経年分析!J$48,"▲","-")),2)</f>
        <v>3.97</v>
      </c>
    </row>
    <row r="20" spans="1:11" x14ac:dyDescent="0.15">
      <c r="A20" s="136" t="s">
        <v>43</v>
      </c>
      <c r="B20" s="136">
        <f>ROUND(VALUE(SUBSTITUTE(実質収支比率等に係る経年分析!F$47,"▲","-")),2)</f>
        <v>16.07</v>
      </c>
      <c r="C20" s="136">
        <f>ROUND(VALUE(SUBSTITUTE(実質収支比率等に係る経年分析!G$47,"▲","-")),2)</f>
        <v>15.61</v>
      </c>
      <c r="D20" s="136">
        <f>ROUND(VALUE(SUBSTITUTE(実質収支比率等に係る経年分析!H$47,"▲","-")),2)</f>
        <v>14.28</v>
      </c>
      <c r="E20" s="136">
        <f>ROUND(VALUE(SUBSTITUTE(実質収支比率等に係る経年分析!I$47,"▲","-")),2)</f>
        <v>16.43</v>
      </c>
      <c r="F20" s="136">
        <f>ROUND(VALUE(SUBSTITUTE(実質収支比率等に係る経年分析!J$47,"▲","-")),2)</f>
        <v>13.99</v>
      </c>
    </row>
    <row r="21" spans="1:11" x14ac:dyDescent="0.15">
      <c r="A21" s="136" t="s">
        <v>44</v>
      </c>
      <c r="B21" s="136">
        <f>IF(ISNUMBER(VALUE(SUBSTITUTE(実質収支比率等に係る経年分析!F$49,"▲","-"))),ROUND(VALUE(SUBSTITUTE(実質収支比率等に係る経年分析!F$49,"▲","-")),2),NA())</f>
        <v>-2.37</v>
      </c>
      <c r="C21" s="136">
        <f>IF(ISNUMBER(VALUE(SUBSTITUTE(実質収支比率等に係る経年分析!G$49,"▲","-"))),ROUND(VALUE(SUBSTITUTE(実質収支比率等に係る経年分析!G$49,"▲","-")),2),NA())</f>
        <v>-1.8</v>
      </c>
      <c r="D21" s="136">
        <f>IF(ISNUMBER(VALUE(SUBSTITUTE(実質収支比率等に係る経年分析!H$49,"▲","-"))),ROUND(VALUE(SUBSTITUTE(実質収支比率等に係る経年分析!H$49,"▲","-")),2),NA())</f>
        <v>-4.6900000000000004</v>
      </c>
      <c r="E21" s="136">
        <f>IF(ISNUMBER(VALUE(SUBSTITUTE(実質収支比率等に係る経年分析!I$49,"▲","-"))),ROUND(VALUE(SUBSTITUTE(実質収支比率等に係る経年分析!I$49,"▲","-")),2),NA())</f>
        <v>-0.11</v>
      </c>
      <c r="F21" s="136">
        <f>IF(ISNUMBER(VALUE(SUBSTITUTE(実質収支比率等に係る経年分析!J$49,"▲","-"))),ROUND(VALUE(SUBSTITUTE(実質収支比率等に係る経年分析!J$49,"▲","-")),2),NA())</f>
        <v>-4.6900000000000004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特別会計公園墓地事業費</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x14ac:dyDescent="0.15">
      <c r="A30" s="137" t="str">
        <f>IF(連結実質赤字比率に係る赤字・黒字の構成分析!C$40="",NA(),連結実質赤字比率に係る赤字・黒字の構成分析!C$40)</f>
        <v>特別会計後期高齢者医療費</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0.38</v>
      </c>
    </row>
    <row r="31" spans="1:11" x14ac:dyDescent="0.15">
      <c r="A31" s="137" t="str">
        <f>IF(連結実質赤字比率に係る赤字・黒字の構成分析!C$39="",NA(),連結実質赤字比率に係る赤字・黒字の構成分析!C$39)</f>
        <v>特別会計介護保険費</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0.99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1.37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1.73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1.28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2.19</v>
      </c>
    </row>
    <row r="32" spans="1:11" x14ac:dyDescent="0.15">
      <c r="A32" s="137" t="str">
        <f>IF(連結実質赤字比率に係る赤字・黒字の構成分析!C$38="",NA(),連結実質赤字比率に係る赤字・黒字の構成分析!C$38)</f>
        <v>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1.26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1.59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2.82</v>
      </c>
    </row>
    <row r="33" spans="1:16" x14ac:dyDescent="0.15">
      <c r="A33" s="137" t="str">
        <f>IF(連結実質赤字比率に係る赤字・黒字の構成分析!C$37="",NA(),連結実質赤字比率に係る赤字・黒字の構成分析!C$37)</f>
        <v>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2.5499999999999998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3.2</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4.16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4.7699999999999996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4.1399999999999997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3.89</v>
      </c>
    </row>
    <row r="35" spans="1:16" x14ac:dyDescent="0.15">
      <c r="A35" s="137" t="str">
        <f>IF(連結実質赤字比率に係る赤字・黒字の構成分析!C$35="",NA(),連結実質赤字比率に係る赤字・黒字の構成分析!C$35)</f>
        <v>特別会計国民健康保険費</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2.78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4.2699999999999996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5.78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7.17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8.64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9.58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10.93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11.85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16337</v>
      </c>
      <c r="E42" s="138"/>
      <c r="F42" s="138"/>
      <c r="G42" s="138">
        <f>'実質公債費比率（分子）の構造'!L$52</f>
        <v>16346</v>
      </c>
      <c r="H42" s="138"/>
      <c r="I42" s="138"/>
      <c r="J42" s="138">
        <f>'実質公債費比率（分子）の構造'!M$52</f>
        <v>16283</v>
      </c>
      <c r="K42" s="138"/>
      <c r="L42" s="138"/>
      <c r="M42" s="138">
        <f>'実質公債費比率（分子）の構造'!N$52</f>
        <v>15278</v>
      </c>
      <c r="N42" s="138"/>
      <c r="O42" s="138"/>
      <c r="P42" s="138">
        <f>'実質公債費比率（分子）の構造'!O$52</f>
        <v>15405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55</v>
      </c>
      <c r="C44" s="138"/>
      <c r="D44" s="138"/>
      <c r="E44" s="138">
        <f>'実質公債費比率（分子）の構造'!L$50</f>
        <v>53</v>
      </c>
      <c r="F44" s="138"/>
      <c r="G44" s="138"/>
      <c r="H44" s="138">
        <f>'実質公債費比率（分子）の構造'!M$50</f>
        <v>49</v>
      </c>
      <c r="I44" s="138"/>
      <c r="J44" s="138"/>
      <c r="K44" s="138">
        <f>'実質公債費比率（分子）の構造'!N$50</f>
        <v>80</v>
      </c>
      <c r="L44" s="138"/>
      <c r="M44" s="138"/>
      <c r="N44" s="138">
        <f>'実質公債費比率（分子）の構造'!O$50</f>
        <v>0</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4209</v>
      </c>
      <c r="C46" s="138"/>
      <c r="D46" s="138"/>
      <c r="E46" s="138">
        <f>'実質公債費比率（分子）の構造'!L$48</f>
        <v>4201</v>
      </c>
      <c r="F46" s="138"/>
      <c r="G46" s="138"/>
      <c r="H46" s="138">
        <f>'実質公債費比率（分子）の構造'!M$48</f>
        <v>3974</v>
      </c>
      <c r="I46" s="138"/>
      <c r="J46" s="138"/>
      <c r="K46" s="138">
        <f>'実質公債費比率（分子）の構造'!N$48</f>
        <v>3926</v>
      </c>
      <c r="L46" s="138"/>
      <c r="M46" s="138"/>
      <c r="N46" s="138">
        <f>'実質公債費比率（分子）の構造'!O$48</f>
        <v>3759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16595</v>
      </c>
      <c r="C49" s="138"/>
      <c r="D49" s="138"/>
      <c r="E49" s="138">
        <f>'実質公債費比率（分子）の構造'!L$45</f>
        <v>16727</v>
      </c>
      <c r="F49" s="138"/>
      <c r="G49" s="138"/>
      <c r="H49" s="138">
        <f>'実質公債費比率（分子）の構造'!M$45</f>
        <v>16959</v>
      </c>
      <c r="I49" s="138"/>
      <c r="J49" s="138"/>
      <c r="K49" s="138">
        <f>'実質公債費比率（分子）の構造'!N$45</f>
        <v>15912</v>
      </c>
      <c r="L49" s="138"/>
      <c r="M49" s="138"/>
      <c r="N49" s="138">
        <f>'実質公債費比率（分子）の構造'!O$45</f>
        <v>15928</v>
      </c>
      <c r="O49" s="138"/>
      <c r="P49" s="138"/>
    </row>
    <row r="50" spans="1:16" x14ac:dyDescent="0.15">
      <c r="A50" s="138" t="s">
        <v>59</v>
      </c>
      <c r="B50" s="138" t="e">
        <f>NA()</f>
        <v>#N/A</v>
      </c>
      <c r="C50" s="138">
        <f>IF(ISNUMBER('実質公債費比率（分子）の構造'!K$53),'実質公債費比率（分子）の構造'!K$53,NA())</f>
        <v>4522</v>
      </c>
      <c r="D50" s="138" t="e">
        <f>NA()</f>
        <v>#N/A</v>
      </c>
      <c r="E50" s="138" t="e">
        <f>NA()</f>
        <v>#N/A</v>
      </c>
      <c r="F50" s="138">
        <f>IF(ISNUMBER('実質公債費比率（分子）の構造'!L$53),'実質公債費比率（分子）の構造'!L$53,NA())</f>
        <v>4635</v>
      </c>
      <c r="G50" s="138" t="e">
        <f>NA()</f>
        <v>#N/A</v>
      </c>
      <c r="H50" s="138" t="e">
        <f>NA()</f>
        <v>#N/A</v>
      </c>
      <c r="I50" s="138">
        <f>IF(ISNUMBER('実質公債費比率（分子）の構造'!M$53),'実質公債費比率（分子）の構造'!M$53,NA())</f>
        <v>4699</v>
      </c>
      <c r="J50" s="138" t="e">
        <f>NA()</f>
        <v>#N/A</v>
      </c>
      <c r="K50" s="138" t="e">
        <f>NA()</f>
        <v>#N/A</v>
      </c>
      <c r="L50" s="138">
        <f>IF(ISNUMBER('実質公債費比率（分子）の構造'!N$53),'実質公債費比率（分子）の構造'!N$53,NA())</f>
        <v>4640</v>
      </c>
      <c r="M50" s="138" t="e">
        <f>NA()</f>
        <v>#N/A</v>
      </c>
      <c r="N50" s="138" t="e">
        <f>NA()</f>
        <v>#N/A</v>
      </c>
      <c r="O50" s="138">
        <f>IF(ISNUMBER('実質公債費比率（分子）の構造'!O$53),'実質公債費比率（分子）の構造'!O$53,NA())</f>
        <v>4282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134698</v>
      </c>
      <c r="E56" s="137"/>
      <c r="F56" s="137"/>
      <c r="G56" s="137">
        <f>'将来負担比率（分子）の構造'!J$52</f>
        <v>137014</v>
      </c>
      <c r="H56" s="137"/>
      <c r="I56" s="137"/>
      <c r="J56" s="137">
        <f>'将来負担比率（分子）の構造'!K$52</f>
        <v>138382</v>
      </c>
      <c r="K56" s="137"/>
      <c r="L56" s="137"/>
      <c r="M56" s="137">
        <f>'将来負担比率（分子）の構造'!L$52</f>
        <v>138848</v>
      </c>
      <c r="N56" s="137"/>
      <c r="O56" s="137"/>
      <c r="P56" s="137">
        <f>'将来負担比率（分子）の構造'!M$52</f>
        <v>138971</v>
      </c>
    </row>
    <row r="57" spans="1:16" x14ac:dyDescent="0.15">
      <c r="A57" s="137" t="s">
        <v>36</v>
      </c>
      <c r="B57" s="137"/>
      <c r="C57" s="137"/>
      <c r="D57" s="137">
        <f>'将来負担比率（分子）の構造'!I$51</f>
        <v>44751</v>
      </c>
      <c r="E57" s="137"/>
      <c r="F57" s="137"/>
      <c r="G57" s="137">
        <f>'将来負担比率（分子）の構造'!J$51</f>
        <v>44344</v>
      </c>
      <c r="H57" s="137"/>
      <c r="I57" s="137"/>
      <c r="J57" s="137">
        <f>'将来負担比率（分子）の構造'!K$51</f>
        <v>43697</v>
      </c>
      <c r="K57" s="137"/>
      <c r="L57" s="137"/>
      <c r="M57" s="137">
        <f>'将来負担比率（分子）の構造'!L$51</f>
        <v>46489</v>
      </c>
      <c r="N57" s="137"/>
      <c r="O57" s="137"/>
      <c r="P57" s="137">
        <f>'将来負担比率（分子）の構造'!M$51</f>
        <v>51161</v>
      </c>
    </row>
    <row r="58" spans="1:16" x14ac:dyDescent="0.15">
      <c r="A58" s="137" t="s">
        <v>35</v>
      </c>
      <c r="B58" s="137"/>
      <c r="C58" s="137"/>
      <c r="D58" s="137">
        <f>'将来負担比率（分子）の構造'!I$50</f>
        <v>17532</v>
      </c>
      <c r="E58" s="137"/>
      <c r="F58" s="137"/>
      <c r="G58" s="137">
        <f>'将来負担比率（分子）の構造'!J$50</f>
        <v>16949</v>
      </c>
      <c r="H58" s="137"/>
      <c r="I58" s="137"/>
      <c r="J58" s="137">
        <f>'将来負担比率（分子）の構造'!K$50</f>
        <v>15621</v>
      </c>
      <c r="K58" s="137"/>
      <c r="L58" s="137"/>
      <c r="M58" s="137">
        <f>'将来負担比率（分子）の構造'!L$50</f>
        <v>17944</v>
      </c>
      <c r="N58" s="137"/>
      <c r="O58" s="137"/>
      <c r="P58" s="137">
        <f>'将来負担比率（分子）の構造'!M$50</f>
        <v>15472</v>
      </c>
    </row>
    <row r="59" spans="1:16" x14ac:dyDescent="0.15">
      <c r="A59" s="137" t="s">
        <v>33</v>
      </c>
      <c r="B59" s="137">
        <f>'将来負担比率（分子）の構造'!I$49</f>
        <v>845</v>
      </c>
      <c r="C59" s="137"/>
      <c r="D59" s="137"/>
      <c r="E59" s="137">
        <f>'将来負担比率（分子）の構造'!J$49</f>
        <v>845</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448</v>
      </c>
      <c r="C61" s="137"/>
      <c r="D61" s="137"/>
      <c r="E61" s="137">
        <f>'将来負担比率（分子）の構造'!J$46</f>
        <v>458</v>
      </c>
      <c r="F61" s="137"/>
      <c r="G61" s="137"/>
      <c r="H61" s="137">
        <f>'将来負担比率（分子）の構造'!K$46</f>
        <v>467</v>
      </c>
      <c r="I61" s="137"/>
      <c r="J61" s="137"/>
      <c r="K61" s="137">
        <f>'将来負担比率（分子）の構造'!L$46</f>
        <v>500</v>
      </c>
      <c r="L61" s="137"/>
      <c r="M61" s="137"/>
      <c r="N61" s="137">
        <f>'将来負担比率（分子）の構造'!M$46</f>
        <v>536</v>
      </c>
      <c r="O61" s="137"/>
      <c r="P61" s="137"/>
    </row>
    <row r="62" spans="1:16" x14ac:dyDescent="0.15">
      <c r="A62" s="137" t="s">
        <v>29</v>
      </c>
      <c r="B62" s="137">
        <f>'将来負担比率（分子）の構造'!I$45</f>
        <v>24581</v>
      </c>
      <c r="C62" s="137"/>
      <c r="D62" s="137"/>
      <c r="E62" s="137">
        <f>'将来負担比率（分子）の構造'!J$45</f>
        <v>24296</v>
      </c>
      <c r="F62" s="137"/>
      <c r="G62" s="137"/>
      <c r="H62" s="137">
        <f>'将来負担比率（分子）の構造'!K$45</f>
        <v>23067</v>
      </c>
      <c r="I62" s="137"/>
      <c r="J62" s="137"/>
      <c r="K62" s="137">
        <f>'将来負担比率（分子）の構造'!L$45</f>
        <v>21696</v>
      </c>
      <c r="L62" s="137"/>
      <c r="M62" s="137"/>
      <c r="N62" s="137">
        <f>'将来負担比率（分子）の構造'!M$45</f>
        <v>21904</v>
      </c>
      <c r="O62" s="137"/>
      <c r="P62" s="137"/>
    </row>
    <row r="63" spans="1:16" x14ac:dyDescent="0.15">
      <c r="A63" s="137" t="s">
        <v>28</v>
      </c>
      <c r="B63" s="137">
        <f>'将来負担比率（分子）の構造'!I$44</f>
        <v>487</v>
      </c>
      <c r="C63" s="137"/>
      <c r="D63" s="137"/>
      <c r="E63" s="137">
        <f>'将来負担比率（分子）の構造'!J$44</f>
        <v>375</v>
      </c>
      <c r="F63" s="137"/>
      <c r="G63" s="137"/>
      <c r="H63" s="137">
        <f>'将来負担比率（分子）の構造'!K$44</f>
        <v>271</v>
      </c>
      <c r="I63" s="137"/>
      <c r="J63" s="137"/>
      <c r="K63" s="137">
        <f>'将来負担比率（分子）の構造'!L$44</f>
        <v>180</v>
      </c>
      <c r="L63" s="137"/>
      <c r="M63" s="137"/>
      <c r="N63" s="137">
        <f>'将来負担比率（分子）の構造'!M$44</f>
        <v>108</v>
      </c>
      <c r="O63" s="137"/>
      <c r="P63" s="137"/>
    </row>
    <row r="64" spans="1:16" x14ac:dyDescent="0.15">
      <c r="A64" s="137" t="s">
        <v>27</v>
      </c>
      <c r="B64" s="137">
        <f>'将来負担比率（分子）の構造'!I$43</f>
        <v>41626</v>
      </c>
      <c r="C64" s="137"/>
      <c r="D64" s="137"/>
      <c r="E64" s="137">
        <f>'将来負担比率（分子）の構造'!J$43</f>
        <v>41044</v>
      </c>
      <c r="F64" s="137"/>
      <c r="G64" s="137"/>
      <c r="H64" s="137">
        <f>'将来負担比率（分子）の構造'!K$43</f>
        <v>39858</v>
      </c>
      <c r="I64" s="137"/>
      <c r="J64" s="137"/>
      <c r="K64" s="137">
        <f>'将来負担比率（分子）の構造'!L$43</f>
        <v>41989</v>
      </c>
      <c r="L64" s="137"/>
      <c r="M64" s="137"/>
      <c r="N64" s="137">
        <f>'将来負担比率（分子）の構造'!M$43</f>
        <v>41713</v>
      </c>
      <c r="O64" s="137"/>
      <c r="P64" s="137"/>
    </row>
    <row r="65" spans="1:16" x14ac:dyDescent="0.15">
      <c r="A65" s="137" t="s">
        <v>26</v>
      </c>
      <c r="B65" s="137">
        <f>'将来負担比率（分子）の構造'!I$42</f>
        <v>4114</v>
      </c>
      <c r="C65" s="137"/>
      <c r="D65" s="137"/>
      <c r="E65" s="137">
        <f>'将来負担比率（分子）の構造'!J$42</f>
        <v>3663</v>
      </c>
      <c r="F65" s="137"/>
      <c r="G65" s="137"/>
      <c r="H65" s="137">
        <f>'将来負担比率（分子）の構造'!K$42</f>
        <v>3497</v>
      </c>
      <c r="I65" s="137"/>
      <c r="J65" s="137"/>
      <c r="K65" s="137">
        <f>'将来負担比率（分子）の構造'!L$42</f>
        <v>2906</v>
      </c>
      <c r="L65" s="137"/>
      <c r="M65" s="137"/>
      <c r="N65" s="137">
        <f>'将来負担比率（分子）の構造'!M$42</f>
        <v>1838</v>
      </c>
      <c r="O65" s="137"/>
      <c r="P65" s="137"/>
    </row>
    <row r="66" spans="1:16" x14ac:dyDescent="0.15">
      <c r="A66" s="137" t="s">
        <v>25</v>
      </c>
      <c r="B66" s="137">
        <f>'将来負担比率（分子）の構造'!I$41</f>
        <v>170724</v>
      </c>
      <c r="C66" s="137"/>
      <c r="D66" s="137"/>
      <c r="E66" s="137">
        <f>'将来負担比率（分子）の構造'!J$41</f>
        <v>172103</v>
      </c>
      <c r="F66" s="137"/>
      <c r="G66" s="137"/>
      <c r="H66" s="137">
        <f>'将来負担比率（分子）の構造'!K$41</f>
        <v>174412</v>
      </c>
      <c r="I66" s="137"/>
      <c r="J66" s="137"/>
      <c r="K66" s="137">
        <f>'将来負担比率（分子）の構造'!L$41</f>
        <v>175559</v>
      </c>
      <c r="L66" s="137"/>
      <c r="M66" s="137"/>
      <c r="N66" s="137">
        <f>'将来負担比率（分子）の構造'!M$41</f>
        <v>174125</v>
      </c>
      <c r="O66" s="137"/>
      <c r="P66" s="137"/>
    </row>
    <row r="67" spans="1:16" x14ac:dyDescent="0.15">
      <c r="A67" s="137" t="s">
        <v>63</v>
      </c>
      <c r="B67" s="137" t="e">
        <f>NA()</f>
        <v>#N/A</v>
      </c>
      <c r="C67" s="137">
        <f>IF(ISNUMBER('将来負担比率（分子）の構造'!I$53), IF('将来負担比率（分子）の構造'!I$53 &lt; 0, 0, '将来負担比率（分子）の構造'!I$53), NA())</f>
        <v>45846</v>
      </c>
      <c r="D67" s="137" t="e">
        <f>NA()</f>
        <v>#N/A</v>
      </c>
      <c r="E67" s="137" t="e">
        <f>NA()</f>
        <v>#N/A</v>
      </c>
      <c r="F67" s="137">
        <f>IF(ISNUMBER('将来負担比率（分子）の構造'!J$53), IF('将来負担比率（分子）の構造'!J$53 &lt; 0, 0, '将来負担比率（分子）の構造'!J$53), NA())</f>
        <v>44477</v>
      </c>
      <c r="G67" s="137" t="e">
        <f>NA()</f>
        <v>#N/A</v>
      </c>
      <c r="H67" s="137" t="e">
        <f>NA()</f>
        <v>#N/A</v>
      </c>
      <c r="I67" s="137">
        <f>IF(ISNUMBER('将来負担比率（分子）の構造'!K$53), IF('将来負担比率（分子）の構造'!K$53 &lt; 0, 0, '将来負担比率（分子）の構造'!K$53), NA())</f>
        <v>43872</v>
      </c>
      <c r="J67" s="137" t="e">
        <f>NA()</f>
        <v>#N/A</v>
      </c>
      <c r="K67" s="137" t="e">
        <f>NA()</f>
        <v>#N/A</v>
      </c>
      <c r="L67" s="137">
        <f>IF(ISNUMBER('将来負担比率（分子）の構造'!L$53), IF('将来負担比率（分子）の構造'!L$53 &lt; 0, 0, '将来負担比率（分子）の構造'!L$53), NA())</f>
        <v>39548</v>
      </c>
      <c r="M67" s="137" t="e">
        <f>NA()</f>
        <v>#N/A</v>
      </c>
      <c r="N67" s="137" t="e">
        <f>NA()</f>
        <v>#N/A</v>
      </c>
      <c r="O67" s="137">
        <f>IF(ISNUMBER('将来負担比率（分子）の構造'!M$53), IF('将来負担比率（分子）の構造'!M$53 &lt; 0, 0, '将来負担比率（分子）の構造'!M$53), NA())</f>
        <v>34620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60473434</v>
      </c>
      <c r="S5" s="615"/>
      <c r="T5" s="615"/>
      <c r="U5" s="615"/>
      <c r="V5" s="615"/>
      <c r="W5" s="615"/>
      <c r="X5" s="615"/>
      <c r="Y5" s="616"/>
      <c r="Z5" s="617">
        <v>40.9</v>
      </c>
      <c r="AA5" s="617"/>
      <c r="AB5" s="617"/>
      <c r="AC5" s="617"/>
      <c r="AD5" s="618">
        <v>55730853</v>
      </c>
      <c r="AE5" s="618"/>
      <c r="AF5" s="618"/>
      <c r="AG5" s="618"/>
      <c r="AH5" s="618"/>
      <c r="AI5" s="618"/>
      <c r="AJ5" s="618"/>
      <c r="AK5" s="618"/>
      <c r="AL5" s="619">
        <v>71.5</v>
      </c>
      <c r="AM5" s="620"/>
      <c r="AN5" s="620"/>
      <c r="AO5" s="621"/>
      <c r="AP5" s="611" t="s">
        <v>208</v>
      </c>
      <c r="AQ5" s="612"/>
      <c r="AR5" s="612"/>
      <c r="AS5" s="612"/>
      <c r="AT5" s="612"/>
      <c r="AU5" s="612"/>
      <c r="AV5" s="612"/>
      <c r="AW5" s="612"/>
      <c r="AX5" s="612"/>
      <c r="AY5" s="612"/>
      <c r="AZ5" s="612"/>
      <c r="BA5" s="612"/>
      <c r="BB5" s="612"/>
      <c r="BC5" s="612"/>
      <c r="BD5" s="612"/>
      <c r="BE5" s="612"/>
      <c r="BF5" s="613"/>
      <c r="BG5" s="625">
        <v>54106107</v>
      </c>
      <c r="BH5" s="626"/>
      <c r="BI5" s="626"/>
      <c r="BJ5" s="626"/>
      <c r="BK5" s="626"/>
      <c r="BL5" s="626"/>
      <c r="BM5" s="626"/>
      <c r="BN5" s="627"/>
      <c r="BO5" s="628">
        <v>89.5</v>
      </c>
      <c r="BP5" s="628"/>
      <c r="BQ5" s="628"/>
      <c r="BR5" s="628"/>
      <c r="BS5" s="629">
        <v>515557</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706022</v>
      </c>
      <c r="S6" s="626"/>
      <c r="T6" s="626"/>
      <c r="U6" s="626"/>
      <c r="V6" s="626"/>
      <c r="W6" s="626"/>
      <c r="X6" s="626"/>
      <c r="Y6" s="627"/>
      <c r="Z6" s="628">
        <v>0.5</v>
      </c>
      <c r="AA6" s="628"/>
      <c r="AB6" s="628"/>
      <c r="AC6" s="628"/>
      <c r="AD6" s="629">
        <v>706022</v>
      </c>
      <c r="AE6" s="629"/>
      <c r="AF6" s="629"/>
      <c r="AG6" s="629"/>
      <c r="AH6" s="629"/>
      <c r="AI6" s="629"/>
      <c r="AJ6" s="629"/>
      <c r="AK6" s="629"/>
      <c r="AL6" s="630">
        <v>0.9</v>
      </c>
      <c r="AM6" s="631"/>
      <c r="AN6" s="631"/>
      <c r="AO6" s="632"/>
      <c r="AP6" s="622" t="s">
        <v>213</v>
      </c>
      <c r="AQ6" s="623"/>
      <c r="AR6" s="623"/>
      <c r="AS6" s="623"/>
      <c r="AT6" s="623"/>
      <c r="AU6" s="623"/>
      <c r="AV6" s="623"/>
      <c r="AW6" s="623"/>
      <c r="AX6" s="623"/>
      <c r="AY6" s="623"/>
      <c r="AZ6" s="623"/>
      <c r="BA6" s="623"/>
      <c r="BB6" s="623"/>
      <c r="BC6" s="623"/>
      <c r="BD6" s="623"/>
      <c r="BE6" s="623"/>
      <c r="BF6" s="624"/>
      <c r="BG6" s="625">
        <v>54106107</v>
      </c>
      <c r="BH6" s="626"/>
      <c r="BI6" s="626"/>
      <c r="BJ6" s="626"/>
      <c r="BK6" s="626"/>
      <c r="BL6" s="626"/>
      <c r="BM6" s="626"/>
      <c r="BN6" s="627"/>
      <c r="BO6" s="628">
        <v>89.5</v>
      </c>
      <c r="BP6" s="628"/>
      <c r="BQ6" s="628"/>
      <c r="BR6" s="628"/>
      <c r="BS6" s="629">
        <v>515557</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844315</v>
      </c>
      <c r="CS6" s="626"/>
      <c r="CT6" s="626"/>
      <c r="CU6" s="626"/>
      <c r="CV6" s="626"/>
      <c r="CW6" s="626"/>
      <c r="CX6" s="626"/>
      <c r="CY6" s="627"/>
      <c r="CZ6" s="628">
        <v>0.6</v>
      </c>
      <c r="DA6" s="628"/>
      <c r="DB6" s="628"/>
      <c r="DC6" s="628"/>
      <c r="DD6" s="634" t="s">
        <v>215</v>
      </c>
      <c r="DE6" s="626"/>
      <c r="DF6" s="626"/>
      <c r="DG6" s="626"/>
      <c r="DH6" s="626"/>
      <c r="DI6" s="626"/>
      <c r="DJ6" s="626"/>
      <c r="DK6" s="626"/>
      <c r="DL6" s="626"/>
      <c r="DM6" s="626"/>
      <c r="DN6" s="626"/>
      <c r="DO6" s="626"/>
      <c r="DP6" s="627"/>
      <c r="DQ6" s="634">
        <v>844306</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48262</v>
      </c>
      <c r="S7" s="626"/>
      <c r="T7" s="626"/>
      <c r="U7" s="626"/>
      <c r="V7" s="626"/>
      <c r="W7" s="626"/>
      <c r="X7" s="626"/>
      <c r="Y7" s="627"/>
      <c r="Z7" s="628">
        <v>0</v>
      </c>
      <c r="AA7" s="628"/>
      <c r="AB7" s="628"/>
      <c r="AC7" s="628"/>
      <c r="AD7" s="629">
        <v>48262</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27492917</v>
      </c>
      <c r="BH7" s="626"/>
      <c r="BI7" s="626"/>
      <c r="BJ7" s="626"/>
      <c r="BK7" s="626"/>
      <c r="BL7" s="626"/>
      <c r="BM7" s="626"/>
      <c r="BN7" s="627"/>
      <c r="BO7" s="628">
        <v>45.5</v>
      </c>
      <c r="BP7" s="628"/>
      <c r="BQ7" s="628"/>
      <c r="BR7" s="628"/>
      <c r="BS7" s="629">
        <v>515557</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18853727</v>
      </c>
      <c r="CS7" s="626"/>
      <c r="CT7" s="626"/>
      <c r="CU7" s="626"/>
      <c r="CV7" s="626"/>
      <c r="CW7" s="626"/>
      <c r="CX7" s="626"/>
      <c r="CY7" s="627"/>
      <c r="CZ7" s="628">
        <v>13.1</v>
      </c>
      <c r="DA7" s="628"/>
      <c r="DB7" s="628"/>
      <c r="DC7" s="628"/>
      <c r="DD7" s="634">
        <v>506157</v>
      </c>
      <c r="DE7" s="626"/>
      <c r="DF7" s="626"/>
      <c r="DG7" s="626"/>
      <c r="DH7" s="626"/>
      <c r="DI7" s="626"/>
      <c r="DJ7" s="626"/>
      <c r="DK7" s="626"/>
      <c r="DL7" s="626"/>
      <c r="DM7" s="626"/>
      <c r="DN7" s="626"/>
      <c r="DO7" s="626"/>
      <c r="DP7" s="627"/>
      <c r="DQ7" s="634">
        <v>16435568</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250833</v>
      </c>
      <c r="S8" s="626"/>
      <c r="T8" s="626"/>
      <c r="U8" s="626"/>
      <c r="V8" s="626"/>
      <c r="W8" s="626"/>
      <c r="X8" s="626"/>
      <c r="Y8" s="627"/>
      <c r="Z8" s="628">
        <v>0.2</v>
      </c>
      <c r="AA8" s="628"/>
      <c r="AB8" s="628"/>
      <c r="AC8" s="628"/>
      <c r="AD8" s="629">
        <v>250833</v>
      </c>
      <c r="AE8" s="629"/>
      <c r="AF8" s="629"/>
      <c r="AG8" s="629"/>
      <c r="AH8" s="629"/>
      <c r="AI8" s="629"/>
      <c r="AJ8" s="629"/>
      <c r="AK8" s="629"/>
      <c r="AL8" s="630">
        <v>0.3</v>
      </c>
      <c r="AM8" s="631"/>
      <c r="AN8" s="631"/>
      <c r="AO8" s="632"/>
      <c r="AP8" s="622" t="s">
        <v>220</v>
      </c>
      <c r="AQ8" s="623"/>
      <c r="AR8" s="623"/>
      <c r="AS8" s="623"/>
      <c r="AT8" s="623"/>
      <c r="AU8" s="623"/>
      <c r="AV8" s="623"/>
      <c r="AW8" s="623"/>
      <c r="AX8" s="623"/>
      <c r="AY8" s="623"/>
      <c r="AZ8" s="623"/>
      <c r="BA8" s="623"/>
      <c r="BB8" s="623"/>
      <c r="BC8" s="623"/>
      <c r="BD8" s="623"/>
      <c r="BE8" s="623"/>
      <c r="BF8" s="624"/>
      <c r="BG8" s="625">
        <v>695774</v>
      </c>
      <c r="BH8" s="626"/>
      <c r="BI8" s="626"/>
      <c r="BJ8" s="626"/>
      <c r="BK8" s="626"/>
      <c r="BL8" s="626"/>
      <c r="BM8" s="626"/>
      <c r="BN8" s="627"/>
      <c r="BO8" s="628">
        <v>1.2</v>
      </c>
      <c r="BP8" s="628"/>
      <c r="BQ8" s="628"/>
      <c r="BR8" s="628"/>
      <c r="BS8" s="634" t="s">
        <v>110</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57377776</v>
      </c>
      <c r="CS8" s="626"/>
      <c r="CT8" s="626"/>
      <c r="CU8" s="626"/>
      <c r="CV8" s="626"/>
      <c r="CW8" s="626"/>
      <c r="CX8" s="626"/>
      <c r="CY8" s="627"/>
      <c r="CZ8" s="628">
        <v>39.799999999999997</v>
      </c>
      <c r="DA8" s="628"/>
      <c r="DB8" s="628"/>
      <c r="DC8" s="628"/>
      <c r="DD8" s="634">
        <v>683410</v>
      </c>
      <c r="DE8" s="626"/>
      <c r="DF8" s="626"/>
      <c r="DG8" s="626"/>
      <c r="DH8" s="626"/>
      <c r="DI8" s="626"/>
      <c r="DJ8" s="626"/>
      <c r="DK8" s="626"/>
      <c r="DL8" s="626"/>
      <c r="DM8" s="626"/>
      <c r="DN8" s="626"/>
      <c r="DO8" s="626"/>
      <c r="DP8" s="627"/>
      <c r="DQ8" s="634">
        <v>30619656</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154408</v>
      </c>
      <c r="S9" s="626"/>
      <c r="T9" s="626"/>
      <c r="U9" s="626"/>
      <c r="V9" s="626"/>
      <c r="W9" s="626"/>
      <c r="X9" s="626"/>
      <c r="Y9" s="627"/>
      <c r="Z9" s="628">
        <v>0.1</v>
      </c>
      <c r="AA9" s="628"/>
      <c r="AB9" s="628"/>
      <c r="AC9" s="628"/>
      <c r="AD9" s="629">
        <v>154408</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22613384</v>
      </c>
      <c r="BH9" s="626"/>
      <c r="BI9" s="626"/>
      <c r="BJ9" s="626"/>
      <c r="BK9" s="626"/>
      <c r="BL9" s="626"/>
      <c r="BM9" s="626"/>
      <c r="BN9" s="627"/>
      <c r="BO9" s="628">
        <v>37.4</v>
      </c>
      <c r="BP9" s="628"/>
      <c r="BQ9" s="628"/>
      <c r="BR9" s="628"/>
      <c r="BS9" s="634" t="s">
        <v>110</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14103095</v>
      </c>
      <c r="CS9" s="626"/>
      <c r="CT9" s="626"/>
      <c r="CU9" s="626"/>
      <c r="CV9" s="626"/>
      <c r="CW9" s="626"/>
      <c r="CX9" s="626"/>
      <c r="CY9" s="627"/>
      <c r="CZ9" s="628">
        <v>9.8000000000000007</v>
      </c>
      <c r="DA9" s="628"/>
      <c r="DB9" s="628"/>
      <c r="DC9" s="628"/>
      <c r="DD9" s="634">
        <v>1497151</v>
      </c>
      <c r="DE9" s="626"/>
      <c r="DF9" s="626"/>
      <c r="DG9" s="626"/>
      <c r="DH9" s="626"/>
      <c r="DI9" s="626"/>
      <c r="DJ9" s="626"/>
      <c r="DK9" s="626"/>
      <c r="DL9" s="626"/>
      <c r="DM9" s="626"/>
      <c r="DN9" s="626"/>
      <c r="DO9" s="626"/>
      <c r="DP9" s="627"/>
      <c r="DQ9" s="634">
        <v>10957429</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6402010</v>
      </c>
      <c r="S10" s="626"/>
      <c r="T10" s="626"/>
      <c r="U10" s="626"/>
      <c r="V10" s="626"/>
      <c r="W10" s="626"/>
      <c r="X10" s="626"/>
      <c r="Y10" s="627"/>
      <c r="Z10" s="628">
        <v>4.3</v>
      </c>
      <c r="AA10" s="628"/>
      <c r="AB10" s="628"/>
      <c r="AC10" s="628"/>
      <c r="AD10" s="629">
        <v>6402010</v>
      </c>
      <c r="AE10" s="629"/>
      <c r="AF10" s="629"/>
      <c r="AG10" s="629"/>
      <c r="AH10" s="629"/>
      <c r="AI10" s="629"/>
      <c r="AJ10" s="629"/>
      <c r="AK10" s="629"/>
      <c r="AL10" s="630">
        <v>8.1999999999999993</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823677</v>
      </c>
      <c r="BH10" s="626"/>
      <c r="BI10" s="626"/>
      <c r="BJ10" s="626"/>
      <c r="BK10" s="626"/>
      <c r="BL10" s="626"/>
      <c r="BM10" s="626"/>
      <c r="BN10" s="627"/>
      <c r="BO10" s="628">
        <v>1.4</v>
      </c>
      <c r="BP10" s="628"/>
      <c r="BQ10" s="628"/>
      <c r="BR10" s="628"/>
      <c r="BS10" s="634" t="s">
        <v>110</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252575</v>
      </c>
      <c r="CS10" s="626"/>
      <c r="CT10" s="626"/>
      <c r="CU10" s="626"/>
      <c r="CV10" s="626"/>
      <c r="CW10" s="626"/>
      <c r="CX10" s="626"/>
      <c r="CY10" s="627"/>
      <c r="CZ10" s="628">
        <v>0.2</v>
      </c>
      <c r="DA10" s="628"/>
      <c r="DB10" s="628"/>
      <c r="DC10" s="628"/>
      <c r="DD10" s="634">
        <v>6892</v>
      </c>
      <c r="DE10" s="626"/>
      <c r="DF10" s="626"/>
      <c r="DG10" s="626"/>
      <c r="DH10" s="626"/>
      <c r="DI10" s="626"/>
      <c r="DJ10" s="626"/>
      <c r="DK10" s="626"/>
      <c r="DL10" s="626"/>
      <c r="DM10" s="626"/>
      <c r="DN10" s="626"/>
      <c r="DO10" s="626"/>
      <c r="DP10" s="627"/>
      <c r="DQ10" s="634">
        <v>93486</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16814</v>
      </c>
      <c r="S11" s="626"/>
      <c r="T11" s="626"/>
      <c r="U11" s="626"/>
      <c r="V11" s="626"/>
      <c r="W11" s="626"/>
      <c r="X11" s="626"/>
      <c r="Y11" s="627"/>
      <c r="Z11" s="628">
        <v>0</v>
      </c>
      <c r="AA11" s="628"/>
      <c r="AB11" s="628"/>
      <c r="AC11" s="628"/>
      <c r="AD11" s="629">
        <v>16814</v>
      </c>
      <c r="AE11" s="629"/>
      <c r="AF11" s="629"/>
      <c r="AG11" s="629"/>
      <c r="AH11" s="629"/>
      <c r="AI11" s="629"/>
      <c r="AJ11" s="629"/>
      <c r="AK11" s="629"/>
      <c r="AL11" s="630">
        <v>0</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3360082</v>
      </c>
      <c r="BH11" s="626"/>
      <c r="BI11" s="626"/>
      <c r="BJ11" s="626"/>
      <c r="BK11" s="626"/>
      <c r="BL11" s="626"/>
      <c r="BM11" s="626"/>
      <c r="BN11" s="627"/>
      <c r="BO11" s="628">
        <v>5.6</v>
      </c>
      <c r="BP11" s="628"/>
      <c r="BQ11" s="628"/>
      <c r="BR11" s="628"/>
      <c r="BS11" s="634">
        <v>515557</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716002</v>
      </c>
      <c r="CS11" s="626"/>
      <c r="CT11" s="626"/>
      <c r="CU11" s="626"/>
      <c r="CV11" s="626"/>
      <c r="CW11" s="626"/>
      <c r="CX11" s="626"/>
      <c r="CY11" s="627"/>
      <c r="CZ11" s="628">
        <v>0.5</v>
      </c>
      <c r="DA11" s="628"/>
      <c r="DB11" s="628"/>
      <c r="DC11" s="628"/>
      <c r="DD11" s="634">
        <v>349430</v>
      </c>
      <c r="DE11" s="626"/>
      <c r="DF11" s="626"/>
      <c r="DG11" s="626"/>
      <c r="DH11" s="626"/>
      <c r="DI11" s="626"/>
      <c r="DJ11" s="626"/>
      <c r="DK11" s="626"/>
      <c r="DL11" s="626"/>
      <c r="DM11" s="626"/>
      <c r="DN11" s="626"/>
      <c r="DO11" s="626"/>
      <c r="DP11" s="627"/>
      <c r="DQ11" s="634">
        <v>244875</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23274414</v>
      </c>
      <c r="BH12" s="626"/>
      <c r="BI12" s="626"/>
      <c r="BJ12" s="626"/>
      <c r="BK12" s="626"/>
      <c r="BL12" s="626"/>
      <c r="BM12" s="626"/>
      <c r="BN12" s="627"/>
      <c r="BO12" s="628">
        <v>38.5</v>
      </c>
      <c r="BP12" s="628"/>
      <c r="BQ12" s="628"/>
      <c r="BR12" s="628"/>
      <c r="BS12" s="634" t="s">
        <v>110</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2971154</v>
      </c>
      <c r="CS12" s="626"/>
      <c r="CT12" s="626"/>
      <c r="CU12" s="626"/>
      <c r="CV12" s="626"/>
      <c r="CW12" s="626"/>
      <c r="CX12" s="626"/>
      <c r="CY12" s="627"/>
      <c r="CZ12" s="628">
        <v>2.1</v>
      </c>
      <c r="DA12" s="628"/>
      <c r="DB12" s="628"/>
      <c r="DC12" s="628"/>
      <c r="DD12" s="634">
        <v>307930</v>
      </c>
      <c r="DE12" s="626"/>
      <c r="DF12" s="626"/>
      <c r="DG12" s="626"/>
      <c r="DH12" s="626"/>
      <c r="DI12" s="626"/>
      <c r="DJ12" s="626"/>
      <c r="DK12" s="626"/>
      <c r="DL12" s="626"/>
      <c r="DM12" s="626"/>
      <c r="DN12" s="626"/>
      <c r="DO12" s="626"/>
      <c r="DP12" s="627"/>
      <c r="DQ12" s="634">
        <v>1357209</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289177</v>
      </c>
      <c r="S13" s="626"/>
      <c r="T13" s="626"/>
      <c r="U13" s="626"/>
      <c r="V13" s="626"/>
      <c r="W13" s="626"/>
      <c r="X13" s="626"/>
      <c r="Y13" s="627"/>
      <c r="Z13" s="628">
        <v>0.2</v>
      </c>
      <c r="AA13" s="628"/>
      <c r="AB13" s="628"/>
      <c r="AC13" s="628"/>
      <c r="AD13" s="629">
        <v>289177</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23085504</v>
      </c>
      <c r="BH13" s="626"/>
      <c r="BI13" s="626"/>
      <c r="BJ13" s="626"/>
      <c r="BK13" s="626"/>
      <c r="BL13" s="626"/>
      <c r="BM13" s="626"/>
      <c r="BN13" s="627"/>
      <c r="BO13" s="628">
        <v>38.200000000000003</v>
      </c>
      <c r="BP13" s="628"/>
      <c r="BQ13" s="628"/>
      <c r="BR13" s="628"/>
      <c r="BS13" s="634" t="s">
        <v>110</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13777611</v>
      </c>
      <c r="CS13" s="626"/>
      <c r="CT13" s="626"/>
      <c r="CU13" s="626"/>
      <c r="CV13" s="626"/>
      <c r="CW13" s="626"/>
      <c r="CX13" s="626"/>
      <c r="CY13" s="627"/>
      <c r="CZ13" s="628">
        <v>9.5</v>
      </c>
      <c r="DA13" s="628"/>
      <c r="DB13" s="628"/>
      <c r="DC13" s="628"/>
      <c r="DD13" s="634">
        <v>3572612</v>
      </c>
      <c r="DE13" s="626"/>
      <c r="DF13" s="626"/>
      <c r="DG13" s="626"/>
      <c r="DH13" s="626"/>
      <c r="DI13" s="626"/>
      <c r="DJ13" s="626"/>
      <c r="DK13" s="626"/>
      <c r="DL13" s="626"/>
      <c r="DM13" s="626"/>
      <c r="DN13" s="626"/>
      <c r="DO13" s="626"/>
      <c r="DP13" s="627"/>
      <c r="DQ13" s="634">
        <v>9101520</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483210</v>
      </c>
      <c r="BH14" s="626"/>
      <c r="BI14" s="626"/>
      <c r="BJ14" s="626"/>
      <c r="BK14" s="626"/>
      <c r="BL14" s="626"/>
      <c r="BM14" s="626"/>
      <c r="BN14" s="627"/>
      <c r="BO14" s="628">
        <v>0.8</v>
      </c>
      <c r="BP14" s="628"/>
      <c r="BQ14" s="628"/>
      <c r="BR14" s="628"/>
      <c r="BS14" s="634" t="s">
        <v>110</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5270205</v>
      </c>
      <c r="CS14" s="626"/>
      <c r="CT14" s="626"/>
      <c r="CU14" s="626"/>
      <c r="CV14" s="626"/>
      <c r="CW14" s="626"/>
      <c r="CX14" s="626"/>
      <c r="CY14" s="627"/>
      <c r="CZ14" s="628">
        <v>3.7</v>
      </c>
      <c r="DA14" s="628"/>
      <c r="DB14" s="628"/>
      <c r="DC14" s="628"/>
      <c r="DD14" s="634">
        <v>720261</v>
      </c>
      <c r="DE14" s="626"/>
      <c r="DF14" s="626"/>
      <c r="DG14" s="626"/>
      <c r="DH14" s="626"/>
      <c r="DI14" s="626"/>
      <c r="DJ14" s="626"/>
      <c r="DK14" s="626"/>
      <c r="DL14" s="626"/>
      <c r="DM14" s="626"/>
      <c r="DN14" s="626"/>
      <c r="DO14" s="626"/>
      <c r="DP14" s="627"/>
      <c r="DQ14" s="634">
        <v>4515761</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277327</v>
      </c>
      <c r="S15" s="626"/>
      <c r="T15" s="626"/>
      <c r="U15" s="626"/>
      <c r="V15" s="626"/>
      <c r="W15" s="626"/>
      <c r="X15" s="626"/>
      <c r="Y15" s="627"/>
      <c r="Z15" s="628">
        <v>0.2</v>
      </c>
      <c r="AA15" s="628"/>
      <c r="AB15" s="628"/>
      <c r="AC15" s="628"/>
      <c r="AD15" s="629">
        <v>277327</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2837356</v>
      </c>
      <c r="BH15" s="626"/>
      <c r="BI15" s="626"/>
      <c r="BJ15" s="626"/>
      <c r="BK15" s="626"/>
      <c r="BL15" s="626"/>
      <c r="BM15" s="626"/>
      <c r="BN15" s="627"/>
      <c r="BO15" s="628">
        <v>4.7</v>
      </c>
      <c r="BP15" s="628"/>
      <c r="BQ15" s="628"/>
      <c r="BR15" s="628"/>
      <c r="BS15" s="634" t="s">
        <v>110</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14151391</v>
      </c>
      <c r="CS15" s="626"/>
      <c r="CT15" s="626"/>
      <c r="CU15" s="626"/>
      <c r="CV15" s="626"/>
      <c r="CW15" s="626"/>
      <c r="CX15" s="626"/>
      <c r="CY15" s="627"/>
      <c r="CZ15" s="628">
        <v>9.8000000000000007</v>
      </c>
      <c r="DA15" s="628"/>
      <c r="DB15" s="628"/>
      <c r="DC15" s="628"/>
      <c r="DD15" s="634">
        <v>1979982</v>
      </c>
      <c r="DE15" s="626"/>
      <c r="DF15" s="626"/>
      <c r="DG15" s="626"/>
      <c r="DH15" s="626"/>
      <c r="DI15" s="626"/>
      <c r="DJ15" s="626"/>
      <c r="DK15" s="626"/>
      <c r="DL15" s="626"/>
      <c r="DM15" s="626"/>
      <c r="DN15" s="626"/>
      <c r="DO15" s="626"/>
      <c r="DP15" s="627"/>
      <c r="DQ15" s="634">
        <v>11503153</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11960388</v>
      </c>
      <c r="S16" s="626"/>
      <c r="T16" s="626"/>
      <c r="U16" s="626"/>
      <c r="V16" s="626"/>
      <c r="W16" s="626"/>
      <c r="X16" s="626"/>
      <c r="Y16" s="627"/>
      <c r="Z16" s="628">
        <v>8.1</v>
      </c>
      <c r="AA16" s="628"/>
      <c r="AB16" s="628"/>
      <c r="AC16" s="628"/>
      <c r="AD16" s="629">
        <v>11013611</v>
      </c>
      <c r="AE16" s="629"/>
      <c r="AF16" s="629"/>
      <c r="AG16" s="629"/>
      <c r="AH16" s="629"/>
      <c r="AI16" s="629"/>
      <c r="AJ16" s="629"/>
      <c r="AK16" s="629"/>
      <c r="AL16" s="630">
        <v>14.1</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49029</v>
      </c>
      <c r="CS16" s="626"/>
      <c r="CT16" s="626"/>
      <c r="CU16" s="626"/>
      <c r="CV16" s="626"/>
      <c r="CW16" s="626"/>
      <c r="CX16" s="626"/>
      <c r="CY16" s="627"/>
      <c r="CZ16" s="628">
        <v>0</v>
      </c>
      <c r="DA16" s="628"/>
      <c r="DB16" s="628"/>
      <c r="DC16" s="628"/>
      <c r="DD16" s="634" t="s">
        <v>110</v>
      </c>
      <c r="DE16" s="626"/>
      <c r="DF16" s="626"/>
      <c r="DG16" s="626"/>
      <c r="DH16" s="626"/>
      <c r="DI16" s="626"/>
      <c r="DJ16" s="626"/>
      <c r="DK16" s="626"/>
      <c r="DL16" s="626"/>
      <c r="DM16" s="626"/>
      <c r="DN16" s="626"/>
      <c r="DO16" s="626"/>
      <c r="DP16" s="627"/>
      <c r="DQ16" s="634">
        <v>49029</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11013611</v>
      </c>
      <c r="S17" s="626"/>
      <c r="T17" s="626"/>
      <c r="U17" s="626"/>
      <c r="V17" s="626"/>
      <c r="W17" s="626"/>
      <c r="X17" s="626"/>
      <c r="Y17" s="627"/>
      <c r="Z17" s="628">
        <v>7.5</v>
      </c>
      <c r="AA17" s="628"/>
      <c r="AB17" s="628"/>
      <c r="AC17" s="628"/>
      <c r="AD17" s="629">
        <v>11013611</v>
      </c>
      <c r="AE17" s="629"/>
      <c r="AF17" s="629"/>
      <c r="AG17" s="629"/>
      <c r="AH17" s="629"/>
      <c r="AI17" s="629"/>
      <c r="AJ17" s="629"/>
      <c r="AK17" s="629"/>
      <c r="AL17" s="630">
        <v>14.1</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v>18210</v>
      </c>
      <c r="BH17" s="626"/>
      <c r="BI17" s="626"/>
      <c r="BJ17" s="626"/>
      <c r="BK17" s="626"/>
      <c r="BL17" s="626"/>
      <c r="BM17" s="626"/>
      <c r="BN17" s="627"/>
      <c r="BO17" s="628">
        <v>0</v>
      </c>
      <c r="BP17" s="628"/>
      <c r="BQ17" s="628"/>
      <c r="BR17" s="628"/>
      <c r="BS17" s="634" t="s">
        <v>110</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15927869</v>
      </c>
      <c r="CS17" s="626"/>
      <c r="CT17" s="626"/>
      <c r="CU17" s="626"/>
      <c r="CV17" s="626"/>
      <c r="CW17" s="626"/>
      <c r="CX17" s="626"/>
      <c r="CY17" s="627"/>
      <c r="CZ17" s="628">
        <v>11</v>
      </c>
      <c r="DA17" s="628"/>
      <c r="DB17" s="628"/>
      <c r="DC17" s="628"/>
      <c r="DD17" s="634" t="s">
        <v>110</v>
      </c>
      <c r="DE17" s="626"/>
      <c r="DF17" s="626"/>
      <c r="DG17" s="626"/>
      <c r="DH17" s="626"/>
      <c r="DI17" s="626"/>
      <c r="DJ17" s="626"/>
      <c r="DK17" s="626"/>
      <c r="DL17" s="626"/>
      <c r="DM17" s="626"/>
      <c r="DN17" s="626"/>
      <c r="DO17" s="626"/>
      <c r="DP17" s="627"/>
      <c r="DQ17" s="634">
        <v>15556311</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946597</v>
      </c>
      <c r="S18" s="626"/>
      <c r="T18" s="626"/>
      <c r="U18" s="626"/>
      <c r="V18" s="626"/>
      <c r="W18" s="626"/>
      <c r="X18" s="626"/>
      <c r="Y18" s="627"/>
      <c r="Z18" s="628">
        <v>0.6</v>
      </c>
      <c r="AA18" s="628"/>
      <c r="AB18" s="628"/>
      <c r="AC18" s="628"/>
      <c r="AD18" s="629" t="s">
        <v>110</v>
      </c>
      <c r="AE18" s="629"/>
      <c r="AF18" s="629"/>
      <c r="AG18" s="629"/>
      <c r="AH18" s="629"/>
      <c r="AI18" s="629"/>
      <c r="AJ18" s="629"/>
      <c r="AK18" s="629"/>
      <c r="AL18" s="630" t="s">
        <v>110</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v>180</v>
      </c>
      <c r="S19" s="626"/>
      <c r="T19" s="626"/>
      <c r="U19" s="626"/>
      <c r="V19" s="626"/>
      <c r="W19" s="626"/>
      <c r="X19" s="626"/>
      <c r="Y19" s="627"/>
      <c r="Z19" s="628">
        <v>0</v>
      </c>
      <c r="AA19" s="628"/>
      <c r="AB19" s="628"/>
      <c r="AC19" s="628"/>
      <c r="AD19" s="629" t="s">
        <v>110</v>
      </c>
      <c r="AE19" s="629"/>
      <c r="AF19" s="629"/>
      <c r="AG19" s="629"/>
      <c r="AH19" s="629"/>
      <c r="AI19" s="629"/>
      <c r="AJ19" s="629"/>
      <c r="AK19" s="629"/>
      <c r="AL19" s="630" t="s">
        <v>110</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6367327</v>
      </c>
      <c r="BH19" s="626"/>
      <c r="BI19" s="626"/>
      <c r="BJ19" s="626"/>
      <c r="BK19" s="626"/>
      <c r="BL19" s="626"/>
      <c r="BM19" s="626"/>
      <c r="BN19" s="627"/>
      <c r="BO19" s="628">
        <v>10.5</v>
      </c>
      <c r="BP19" s="628"/>
      <c r="BQ19" s="628"/>
      <c r="BR19" s="628"/>
      <c r="BS19" s="634" t="s">
        <v>110</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80578675</v>
      </c>
      <c r="S20" s="626"/>
      <c r="T20" s="626"/>
      <c r="U20" s="626"/>
      <c r="V20" s="626"/>
      <c r="W20" s="626"/>
      <c r="X20" s="626"/>
      <c r="Y20" s="627"/>
      <c r="Z20" s="628">
        <v>54.5</v>
      </c>
      <c r="AA20" s="628"/>
      <c r="AB20" s="628"/>
      <c r="AC20" s="628"/>
      <c r="AD20" s="629">
        <v>74889317</v>
      </c>
      <c r="AE20" s="629"/>
      <c r="AF20" s="629"/>
      <c r="AG20" s="629"/>
      <c r="AH20" s="629"/>
      <c r="AI20" s="629"/>
      <c r="AJ20" s="629"/>
      <c r="AK20" s="629"/>
      <c r="AL20" s="630">
        <v>96.1</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6367327</v>
      </c>
      <c r="BH20" s="626"/>
      <c r="BI20" s="626"/>
      <c r="BJ20" s="626"/>
      <c r="BK20" s="626"/>
      <c r="BL20" s="626"/>
      <c r="BM20" s="626"/>
      <c r="BN20" s="627"/>
      <c r="BO20" s="628">
        <v>10.5</v>
      </c>
      <c r="BP20" s="628"/>
      <c r="BQ20" s="628"/>
      <c r="BR20" s="628"/>
      <c r="BS20" s="634" t="s">
        <v>110</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144294749</v>
      </c>
      <c r="CS20" s="626"/>
      <c r="CT20" s="626"/>
      <c r="CU20" s="626"/>
      <c r="CV20" s="626"/>
      <c r="CW20" s="626"/>
      <c r="CX20" s="626"/>
      <c r="CY20" s="627"/>
      <c r="CZ20" s="628">
        <v>100</v>
      </c>
      <c r="DA20" s="628"/>
      <c r="DB20" s="628"/>
      <c r="DC20" s="628"/>
      <c r="DD20" s="634">
        <v>9623825</v>
      </c>
      <c r="DE20" s="626"/>
      <c r="DF20" s="626"/>
      <c r="DG20" s="626"/>
      <c r="DH20" s="626"/>
      <c r="DI20" s="626"/>
      <c r="DJ20" s="626"/>
      <c r="DK20" s="626"/>
      <c r="DL20" s="626"/>
      <c r="DM20" s="626"/>
      <c r="DN20" s="626"/>
      <c r="DO20" s="626"/>
      <c r="DP20" s="627"/>
      <c r="DQ20" s="634">
        <v>101278303</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55313</v>
      </c>
      <c r="S21" s="626"/>
      <c r="T21" s="626"/>
      <c r="U21" s="626"/>
      <c r="V21" s="626"/>
      <c r="W21" s="626"/>
      <c r="X21" s="626"/>
      <c r="Y21" s="627"/>
      <c r="Z21" s="628">
        <v>0</v>
      </c>
      <c r="AA21" s="628"/>
      <c r="AB21" s="628"/>
      <c r="AC21" s="628"/>
      <c r="AD21" s="629">
        <v>55313</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110</v>
      </c>
      <c r="BH21" s="626"/>
      <c r="BI21" s="626"/>
      <c r="BJ21" s="626"/>
      <c r="BK21" s="626"/>
      <c r="BL21" s="626"/>
      <c r="BM21" s="626"/>
      <c r="BN21" s="627"/>
      <c r="BO21" s="628" t="s">
        <v>110</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847130</v>
      </c>
      <c r="S22" s="626"/>
      <c r="T22" s="626"/>
      <c r="U22" s="626"/>
      <c r="V22" s="626"/>
      <c r="W22" s="626"/>
      <c r="X22" s="626"/>
      <c r="Y22" s="627"/>
      <c r="Z22" s="628">
        <v>0.6</v>
      </c>
      <c r="AA22" s="628"/>
      <c r="AB22" s="628"/>
      <c r="AC22" s="628"/>
      <c r="AD22" s="629" t="s">
        <v>110</v>
      </c>
      <c r="AE22" s="629"/>
      <c r="AF22" s="629"/>
      <c r="AG22" s="629"/>
      <c r="AH22" s="629"/>
      <c r="AI22" s="629"/>
      <c r="AJ22" s="629"/>
      <c r="AK22" s="629"/>
      <c r="AL22" s="630" t="s">
        <v>110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v>1624746</v>
      </c>
      <c r="BH22" s="626"/>
      <c r="BI22" s="626"/>
      <c r="BJ22" s="626"/>
      <c r="BK22" s="626"/>
      <c r="BL22" s="626"/>
      <c r="BM22" s="626"/>
      <c r="BN22" s="627"/>
      <c r="BO22" s="628">
        <v>2.7</v>
      </c>
      <c r="BP22" s="628"/>
      <c r="BQ22" s="628"/>
      <c r="BR22" s="628"/>
      <c r="BS22" s="634" t="s">
        <v>110</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3204605</v>
      </c>
      <c r="S23" s="626"/>
      <c r="T23" s="626"/>
      <c r="U23" s="626"/>
      <c r="V23" s="626"/>
      <c r="W23" s="626"/>
      <c r="X23" s="626"/>
      <c r="Y23" s="627"/>
      <c r="Z23" s="628">
        <v>2.2000000000000002</v>
      </c>
      <c r="AA23" s="628"/>
      <c r="AB23" s="628"/>
      <c r="AC23" s="628"/>
      <c r="AD23" s="629">
        <v>475366</v>
      </c>
      <c r="AE23" s="629"/>
      <c r="AF23" s="629"/>
      <c r="AG23" s="629"/>
      <c r="AH23" s="629"/>
      <c r="AI23" s="629"/>
      <c r="AJ23" s="629"/>
      <c r="AK23" s="629"/>
      <c r="AL23" s="630">
        <v>0.6</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4742581</v>
      </c>
      <c r="BH23" s="626"/>
      <c r="BI23" s="626"/>
      <c r="BJ23" s="626"/>
      <c r="BK23" s="626"/>
      <c r="BL23" s="626"/>
      <c r="BM23" s="626"/>
      <c r="BN23" s="627"/>
      <c r="BO23" s="628">
        <v>7.8</v>
      </c>
      <c r="BP23" s="628"/>
      <c r="BQ23" s="628"/>
      <c r="BR23" s="628"/>
      <c r="BS23" s="634" t="s">
        <v>110</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1012422</v>
      </c>
      <c r="S24" s="626"/>
      <c r="T24" s="626"/>
      <c r="U24" s="626"/>
      <c r="V24" s="626"/>
      <c r="W24" s="626"/>
      <c r="X24" s="626"/>
      <c r="Y24" s="627"/>
      <c r="Z24" s="628">
        <v>0.7</v>
      </c>
      <c r="AA24" s="628"/>
      <c r="AB24" s="628"/>
      <c r="AC24" s="628"/>
      <c r="AD24" s="629" t="s">
        <v>110</v>
      </c>
      <c r="AE24" s="629"/>
      <c r="AF24" s="629"/>
      <c r="AG24" s="629"/>
      <c r="AH24" s="629"/>
      <c r="AI24" s="629"/>
      <c r="AJ24" s="629"/>
      <c r="AK24" s="629"/>
      <c r="AL24" s="630" t="s">
        <v>110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78421672</v>
      </c>
      <c r="CS24" s="615"/>
      <c r="CT24" s="615"/>
      <c r="CU24" s="615"/>
      <c r="CV24" s="615"/>
      <c r="CW24" s="615"/>
      <c r="CX24" s="615"/>
      <c r="CY24" s="616"/>
      <c r="CZ24" s="652">
        <v>54.3</v>
      </c>
      <c r="DA24" s="653"/>
      <c r="DB24" s="653"/>
      <c r="DC24" s="654"/>
      <c r="DD24" s="651">
        <v>53978395</v>
      </c>
      <c r="DE24" s="615"/>
      <c r="DF24" s="615"/>
      <c r="DG24" s="615"/>
      <c r="DH24" s="615"/>
      <c r="DI24" s="615"/>
      <c r="DJ24" s="615"/>
      <c r="DK24" s="616"/>
      <c r="DL24" s="651">
        <v>52099374</v>
      </c>
      <c r="DM24" s="615"/>
      <c r="DN24" s="615"/>
      <c r="DO24" s="615"/>
      <c r="DP24" s="615"/>
      <c r="DQ24" s="615"/>
      <c r="DR24" s="615"/>
      <c r="DS24" s="615"/>
      <c r="DT24" s="615"/>
      <c r="DU24" s="615"/>
      <c r="DV24" s="616"/>
      <c r="DW24" s="619">
        <v>61.5</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22345842</v>
      </c>
      <c r="S25" s="626"/>
      <c r="T25" s="626"/>
      <c r="U25" s="626"/>
      <c r="V25" s="626"/>
      <c r="W25" s="626"/>
      <c r="X25" s="626"/>
      <c r="Y25" s="627"/>
      <c r="Z25" s="628">
        <v>15.1</v>
      </c>
      <c r="AA25" s="628"/>
      <c r="AB25" s="628"/>
      <c r="AC25" s="628"/>
      <c r="AD25" s="629" t="s">
        <v>110</v>
      </c>
      <c r="AE25" s="629"/>
      <c r="AF25" s="629"/>
      <c r="AG25" s="629"/>
      <c r="AH25" s="629"/>
      <c r="AI25" s="629"/>
      <c r="AJ25" s="629"/>
      <c r="AK25" s="629"/>
      <c r="AL25" s="630" t="s">
        <v>110</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27548212</v>
      </c>
      <c r="CS25" s="657"/>
      <c r="CT25" s="657"/>
      <c r="CU25" s="657"/>
      <c r="CV25" s="657"/>
      <c r="CW25" s="657"/>
      <c r="CX25" s="657"/>
      <c r="CY25" s="658"/>
      <c r="CZ25" s="659">
        <v>19.100000000000001</v>
      </c>
      <c r="DA25" s="660"/>
      <c r="DB25" s="660"/>
      <c r="DC25" s="661"/>
      <c r="DD25" s="634">
        <v>26377764</v>
      </c>
      <c r="DE25" s="657"/>
      <c r="DF25" s="657"/>
      <c r="DG25" s="657"/>
      <c r="DH25" s="657"/>
      <c r="DI25" s="657"/>
      <c r="DJ25" s="657"/>
      <c r="DK25" s="658"/>
      <c r="DL25" s="634">
        <v>24500601</v>
      </c>
      <c r="DM25" s="657"/>
      <c r="DN25" s="657"/>
      <c r="DO25" s="657"/>
      <c r="DP25" s="657"/>
      <c r="DQ25" s="657"/>
      <c r="DR25" s="657"/>
      <c r="DS25" s="657"/>
      <c r="DT25" s="657"/>
      <c r="DU25" s="657"/>
      <c r="DV25" s="658"/>
      <c r="DW25" s="630">
        <v>28.9</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v>2284325</v>
      </c>
      <c r="S26" s="626"/>
      <c r="T26" s="626"/>
      <c r="U26" s="626"/>
      <c r="V26" s="626"/>
      <c r="W26" s="626"/>
      <c r="X26" s="626"/>
      <c r="Y26" s="627"/>
      <c r="Z26" s="628">
        <v>1.5</v>
      </c>
      <c r="AA26" s="628"/>
      <c r="AB26" s="628"/>
      <c r="AC26" s="628"/>
      <c r="AD26" s="629">
        <v>2284325</v>
      </c>
      <c r="AE26" s="629"/>
      <c r="AF26" s="629"/>
      <c r="AG26" s="629"/>
      <c r="AH26" s="629"/>
      <c r="AI26" s="629"/>
      <c r="AJ26" s="629"/>
      <c r="AK26" s="629"/>
      <c r="AL26" s="630">
        <v>2.9</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19077100</v>
      </c>
      <c r="CS26" s="626"/>
      <c r="CT26" s="626"/>
      <c r="CU26" s="626"/>
      <c r="CV26" s="626"/>
      <c r="CW26" s="626"/>
      <c r="CX26" s="626"/>
      <c r="CY26" s="627"/>
      <c r="CZ26" s="659">
        <v>13.2</v>
      </c>
      <c r="DA26" s="660"/>
      <c r="DB26" s="660"/>
      <c r="DC26" s="661"/>
      <c r="DD26" s="634">
        <v>18185631</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7372779</v>
      </c>
      <c r="S27" s="626"/>
      <c r="T27" s="626"/>
      <c r="U27" s="626"/>
      <c r="V27" s="626"/>
      <c r="W27" s="626"/>
      <c r="X27" s="626"/>
      <c r="Y27" s="627"/>
      <c r="Z27" s="628">
        <v>5</v>
      </c>
      <c r="AA27" s="628"/>
      <c r="AB27" s="628"/>
      <c r="AC27" s="628"/>
      <c r="AD27" s="629" t="s">
        <v>110</v>
      </c>
      <c r="AE27" s="629"/>
      <c r="AF27" s="629"/>
      <c r="AG27" s="629"/>
      <c r="AH27" s="629"/>
      <c r="AI27" s="629"/>
      <c r="AJ27" s="629"/>
      <c r="AK27" s="629"/>
      <c r="AL27" s="630" t="s">
        <v>110</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60473434</v>
      </c>
      <c r="BH27" s="626"/>
      <c r="BI27" s="626"/>
      <c r="BJ27" s="626"/>
      <c r="BK27" s="626"/>
      <c r="BL27" s="626"/>
      <c r="BM27" s="626"/>
      <c r="BN27" s="627"/>
      <c r="BO27" s="628">
        <v>100</v>
      </c>
      <c r="BP27" s="628"/>
      <c r="BQ27" s="628"/>
      <c r="BR27" s="628"/>
      <c r="BS27" s="634">
        <v>515557</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34945591</v>
      </c>
      <c r="CS27" s="657"/>
      <c r="CT27" s="657"/>
      <c r="CU27" s="657"/>
      <c r="CV27" s="657"/>
      <c r="CW27" s="657"/>
      <c r="CX27" s="657"/>
      <c r="CY27" s="658"/>
      <c r="CZ27" s="659">
        <v>24.2</v>
      </c>
      <c r="DA27" s="660"/>
      <c r="DB27" s="660"/>
      <c r="DC27" s="661"/>
      <c r="DD27" s="634">
        <v>12044320</v>
      </c>
      <c r="DE27" s="657"/>
      <c r="DF27" s="657"/>
      <c r="DG27" s="657"/>
      <c r="DH27" s="657"/>
      <c r="DI27" s="657"/>
      <c r="DJ27" s="657"/>
      <c r="DK27" s="658"/>
      <c r="DL27" s="634">
        <v>12042462</v>
      </c>
      <c r="DM27" s="657"/>
      <c r="DN27" s="657"/>
      <c r="DO27" s="657"/>
      <c r="DP27" s="657"/>
      <c r="DQ27" s="657"/>
      <c r="DR27" s="657"/>
      <c r="DS27" s="657"/>
      <c r="DT27" s="657"/>
      <c r="DU27" s="657"/>
      <c r="DV27" s="658"/>
      <c r="DW27" s="630">
        <v>14.2</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1014939</v>
      </c>
      <c r="S28" s="626"/>
      <c r="T28" s="626"/>
      <c r="U28" s="626"/>
      <c r="V28" s="626"/>
      <c r="W28" s="626"/>
      <c r="X28" s="626"/>
      <c r="Y28" s="627"/>
      <c r="Z28" s="628">
        <v>0.7</v>
      </c>
      <c r="AA28" s="628"/>
      <c r="AB28" s="628"/>
      <c r="AC28" s="628"/>
      <c r="AD28" s="629">
        <v>126206</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15927869</v>
      </c>
      <c r="CS28" s="626"/>
      <c r="CT28" s="626"/>
      <c r="CU28" s="626"/>
      <c r="CV28" s="626"/>
      <c r="CW28" s="626"/>
      <c r="CX28" s="626"/>
      <c r="CY28" s="627"/>
      <c r="CZ28" s="659">
        <v>11</v>
      </c>
      <c r="DA28" s="660"/>
      <c r="DB28" s="660"/>
      <c r="DC28" s="661"/>
      <c r="DD28" s="634">
        <v>15556311</v>
      </c>
      <c r="DE28" s="626"/>
      <c r="DF28" s="626"/>
      <c r="DG28" s="626"/>
      <c r="DH28" s="626"/>
      <c r="DI28" s="626"/>
      <c r="DJ28" s="626"/>
      <c r="DK28" s="627"/>
      <c r="DL28" s="634">
        <v>15556311</v>
      </c>
      <c r="DM28" s="626"/>
      <c r="DN28" s="626"/>
      <c r="DO28" s="626"/>
      <c r="DP28" s="626"/>
      <c r="DQ28" s="626"/>
      <c r="DR28" s="626"/>
      <c r="DS28" s="626"/>
      <c r="DT28" s="626"/>
      <c r="DU28" s="626"/>
      <c r="DV28" s="627"/>
      <c r="DW28" s="630">
        <v>18.399999999999999</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148612</v>
      </c>
      <c r="S29" s="626"/>
      <c r="T29" s="626"/>
      <c r="U29" s="626"/>
      <c r="V29" s="626"/>
      <c r="W29" s="626"/>
      <c r="X29" s="626"/>
      <c r="Y29" s="627"/>
      <c r="Z29" s="628">
        <v>0.1</v>
      </c>
      <c r="AA29" s="628"/>
      <c r="AB29" s="628"/>
      <c r="AC29" s="628"/>
      <c r="AD29" s="629" t="s">
        <v>110</v>
      </c>
      <c r="AE29" s="629"/>
      <c r="AF29" s="629"/>
      <c r="AG29" s="629"/>
      <c r="AH29" s="629"/>
      <c r="AI29" s="629"/>
      <c r="AJ29" s="629"/>
      <c r="AK29" s="629"/>
      <c r="AL29" s="630" t="s">
        <v>110</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15927437</v>
      </c>
      <c r="CS29" s="657"/>
      <c r="CT29" s="657"/>
      <c r="CU29" s="657"/>
      <c r="CV29" s="657"/>
      <c r="CW29" s="657"/>
      <c r="CX29" s="657"/>
      <c r="CY29" s="658"/>
      <c r="CZ29" s="659">
        <v>11</v>
      </c>
      <c r="DA29" s="660"/>
      <c r="DB29" s="660"/>
      <c r="DC29" s="661"/>
      <c r="DD29" s="634">
        <v>15555879</v>
      </c>
      <c r="DE29" s="657"/>
      <c r="DF29" s="657"/>
      <c r="DG29" s="657"/>
      <c r="DH29" s="657"/>
      <c r="DI29" s="657"/>
      <c r="DJ29" s="657"/>
      <c r="DK29" s="658"/>
      <c r="DL29" s="634">
        <v>15555879</v>
      </c>
      <c r="DM29" s="657"/>
      <c r="DN29" s="657"/>
      <c r="DO29" s="657"/>
      <c r="DP29" s="657"/>
      <c r="DQ29" s="657"/>
      <c r="DR29" s="657"/>
      <c r="DS29" s="657"/>
      <c r="DT29" s="657"/>
      <c r="DU29" s="657"/>
      <c r="DV29" s="658"/>
      <c r="DW29" s="630">
        <v>18.399999999999999</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9634566</v>
      </c>
      <c r="S30" s="626"/>
      <c r="T30" s="626"/>
      <c r="U30" s="626"/>
      <c r="V30" s="626"/>
      <c r="W30" s="626"/>
      <c r="X30" s="626"/>
      <c r="Y30" s="627"/>
      <c r="Z30" s="628">
        <v>6.5</v>
      </c>
      <c r="AA30" s="628"/>
      <c r="AB30" s="628"/>
      <c r="AC30" s="628"/>
      <c r="AD30" s="629" t="s">
        <v>110</v>
      </c>
      <c r="AE30" s="629"/>
      <c r="AF30" s="629"/>
      <c r="AG30" s="629"/>
      <c r="AH30" s="629"/>
      <c r="AI30" s="629"/>
      <c r="AJ30" s="629"/>
      <c r="AK30" s="629"/>
      <c r="AL30" s="630" t="s">
        <v>110</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98.8</v>
      </c>
      <c r="BH30" s="684"/>
      <c r="BI30" s="684"/>
      <c r="BJ30" s="684"/>
      <c r="BK30" s="684"/>
      <c r="BL30" s="684"/>
      <c r="BM30" s="620">
        <v>95.4</v>
      </c>
      <c r="BN30" s="684"/>
      <c r="BO30" s="684"/>
      <c r="BP30" s="684"/>
      <c r="BQ30" s="685"/>
      <c r="BR30" s="683">
        <v>98.9</v>
      </c>
      <c r="BS30" s="684"/>
      <c r="BT30" s="684"/>
      <c r="BU30" s="684"/>
      <c r="BV30" s="684"/>
      <c r="BW30" s="684"/>
      <c r="BX30" s="620">
        <v>95.1</v>
      </c>
      <c r="BY30" s="684"/>
      <c r="BZ30" s="684"/>
      <c r="CA30" s="684"/>
      <c r="CB30" s="685"/>
      <c r="CD30" s="688"/>
      <c r="CE30" s="689"/>
      <c r="CF30" s="639" t="s">
        <v>291</v>
      </c>
      <c r="CG30" s="640"/>
      <c r="CH30" s="640"/>
      <c r="CI30" s="640"/>
      <c r="CJ30" s="640"/>
      <c r="CK30" s="640"/>
      <c r="CL30" s="640"/>
      <c r="CM30" s="640"/>
      <c r="CN30" s="640"/>
      <c r="CO30" s="640"/>
      <c r="CP30" s="640"/>
      <c r="CQ30" s="641"/>
      <c r="CR30" s="625">
        <v>14305213</v>
      </c>
      <c r="CS30" s="626"/>
      <c r="CT30" s="626"/>
      <c r="CU30" s="626"/>
      <c r="CV30" s="626"/>
      <c r="CW30" s="626"/>
      <c r="CX30" s="626"/>
      <c r="CY30" s="627"/>
      <c r="CZ30" s="659">
        <v>9.9</v>
      </c>
      <c r="DA30" s="660"/>
      <c r="DB30" s="660"/>
      <c r="DC30" s="661"/>
      <c r="DD30" s="634">
        <v>13980206</v>
      </c>
      <c r="DE30" s="626"/>
      <c r="DF30" s="626"/>
      <c r="DG30" s="626"/>
      <c r="DH30" s="626"/>
      <c r="DI30" s="626"/>
      <c r="DJ30" s="626"/>
      <c r="DK30" s="627"/>
      <c r="DL30" s="634">
        <v>13980206</v>
      </c>
      <c r="DM30" s="626"/>
      <c r="DN30" s="626"/>
      <c r="DO30" s="626"/>
      <c r="DP30" s="626"/>
      <c r="DQ30" s="626"/>
      <c r="DR30" s="626"/>
      <c r="DS30" s="626"/>
      <c r="DT30" s="626"/>
      <c r="DU30" s="626"/>
      <c r="DV30" s="627"/>
      <c r="DW30" s="630">
        <v>16.5</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2244640</v>
      </c>
      <c r="S31" s="626"/>
      <c r="T31" s="626"/>
      <c r="U31" s="626"/>
      <c r="V31" s="626"/>
      <c r="W31" s="626"/>
      <c r="X31" s="626"/>
      <c r="Y31" s="627"/>
      <c r="Z31" s="628">
        <v>1.5</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98.8</v>
      </c>
      <c r="BH31" s="657"/>
      <c r="BI31" s="657"/>
      <c r="BJ31" s="657"/>
      <c r="BK31" s="657"/>
      <c r="BL31" s="657"/>
      <c r="BM31" s="631">
        <v>95.1</v>
      </c>
      <c r="BN31" s="681"/>
      <c r="BO31" s="681"/>
      <c r="BP31" s="681"/>
      <c r="BQ31" s="682"/>
      <c r="BR31" s="680">
        <v>98.6</v>
      </c>
      <c r="BS31" s="657"/>
      <c r="BT31" s="657"/>
      <c r="BU31" s="657"/>
      <c r="BV31" s="657"/>
      <c r="BW31" s="657"/>
      <c r="BX31" s="631">
        <v>94.7</v>
      </c>
      <c r="BY31" s="681"/>
      <c r="BZ31" s="681"/>
      <c r="CA31" s="681"/>
      <c r="CB31" s="682"/>
      <c r="CD31" s="688"/>
      <c r="CE31" s="689"/>
      <c r="CF31" s="639" t="s">
        <v>295</v>
      </c>
      <c r="CG31" s="640"/>
      <c r="CH31" s="640"/>
      <c r="CI31" s="640"/>
      <c r="CJ31" s="640"/>
      <c r="CK31" s="640"/>
      <c r="CL31" s="640"/>
      <c r="CM31" s="640"/>
      <c r="CN31" s="640"/>
      <c r="CO31" s="640"/>
      <c r="CP31" s="640"/>
      <c r="CQ31" s="641"/>
      <c r="CR31" s="625">
        <v>1622224</v>
      </c>
      <c r="CS31" s="657"/>
      <c r="CT31" s="657"/>
      <c r="CU31" s="657"/>
      <c r="CV31" s="657"/>
      <c r="CW31" s="657"/>
      <c r="CX31" s="657"/>
      <c r="CY31" s="658"/>
      <c r="CZ31" s="659">
        <v>1.1000000000000001</v>
      </c>
      <c r="DA31" s="660"/>
      <c r="DB31" s="660"/>
      <c r="DC31" s="661"/>
      <c r="DD31" s="634">
        <v>1575673</v>
      </c>
      <c r="DE31" s="657"/>
      <c r="DF31" s="657"/>
      <c r="DG31" s="657"/>
      <c r="DH31" s="657"/>
      <c r="DI31" s="657"/>
      <c r="DJ31" s="657"/>
      <c r="DK31" s="658"/>
      <c r="DL31" s="634">
        <v>1575673</v>
      </c>
      <c r="DM31" s="657"/>
      <c r="DN31" s="657"/>
      <c r="DO31" s="657"/>
      <c r="DP31" s="657"/>
      <c r="DQ31" s="657"/>
      <c r="DR31" s="657"/>
      <c r="DS31" s="657"/>
      <c r="DT31" s="657"/>
      <c r="DU31" s="657"/>
      <c r="DV31" s="658"/>
      <c r="DW31" s="630">
        <v>1.9</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4011126</v>
      </c>
      <c r="S32" s="626"/>
      <c r="T32" s="626"/>
      <c r="U32" s="626"/>
      <c r="V32" s="626"/>
      <c r="W32" s="626"/>
      <c r="X32" s="626"/>
      <c r="Y32" s="627"/>
      <c r="Z32" s="628">
        <v>2.7</v>
      </c>
      <c r="AA32" s="628"/>
      <c r="AB32" s="628"/>
      <c r="AC32" s="628"/>
      <c r="AD32" s="629">
        <v>77340</v>
      </c>
      <c r="AE32" s="629"/>
      <c r="AF32" s="629"/>
      <c r="AG32" s="629"/>
      <c r="AH32" s="629"/>
      <c r="AI32" s="629"/>
      <c r="AJ32" s="629"/>
      <c r="AK32" s="629"/>
      <c r="AL32" s="630">
        <v>0.1</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99.1</v>
      </c>
      <c r="BH32" s="693"/>
      <c r="BI32" s="693"/>
      <c r="BJ32" s="693"/>
      <c r="BK32" s="693"/>
      <c r="BL32" s="693"/>
      <c r="BM32" s="694">
        <v>95.6</v>
      </c>
      <c r="BN32" s="693"/>
      <c r="BO32" s="693"/>
      <c r="BP32" s="693"/>
      <c r="BQ32" s="695"/>
      <c r="BR32" s="692">
        <v>98.9</v>
      </c>
      <c r="BS32" s="693"/>
      <c r="BT32" s="693"/>
      <c r="BU32" s="693"/>
      <c r="BV32" s="693"/>
      <c r="BW32" s="693"/>
      <c r="BX32" s="694">
        <v>94.9</v>
      </c>
      <c r="BY32" s="693"/>
      <c r="BZ32" s="693"/>
      <c r="CA32" s="693"/>
      <c r="CB32" s="695"/>
      <c r="CD32" s="690"/>
      <c r="CE32" s="691"/>
      <c r="CF32" s="639" t="s">
        <v>298</v>
      </c>
      <c r="CG32" s="640"/>
      <c r="CH32" s="640"/>
      <c r="CI32" s="640"/>
      <c r="CJ32" s="640"/>
      <c r="CK32" s="640"/>
      <c r="CL32" s="640"/>
      <c r="CM32" s="640"/>
      <c r="CN32" s="640"/>
      <c r="CO32" s="640"/>
      <c r="CP32" s="640"/>
      <c r="CQ32" s="641"/>
      <c r="CR32" s="625">
        <v>432</v>
      </c>
      <c r="CS32" s="626"/>
      <c r="CT32" s="626"/>
      <c r="CU32" s="626"/>
      <c r="CV32" s="626"/>
      <c r="CW32" s="626"/>
      <c r="CX32" s="626"/>
      <c r="CY32" s="627"/>
      <c r="CZ32" s="659">
        <v>0</v>
      </c>
      <c r="DA32" s="660"/>
      <c r="DB32" s="660"/>
      <c r="DC32" s="661"/>
      <c r="DD32" s="634">
        <v>432</v>
      </c>
      <c r="DE32" s="626"/>
      <c r="DF32" s="626"/>
      <c r="DG32" s="626"/>
      <c r="DH32" s="626"/>
      <c r="DI32" s="626"/>
      <c r="DJ32" s="626"/>
      <c r="DK32" s="627"/>
      <c r="DL32" s="634">
        <v>432</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13002700</v>
      </c>
      <c r="S33" s="626"/>
      <c r="T33" s="626"/>
      <c r="U33" s="626"/>
      <c r="V33" s="626"/>
      <c r="W33" s="626"/>
      <c r="X33" s="626"/>
      <c r="Y33" s="627"/>
      <c r="Z33" s="628">
        <v>8.8000000000000007</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56200223</v>
      </c>
      <c r="CS33" s="657"/>
      <c r="CT33" s="657"/>
      <c r="CU33" s="657"/>
      <c r="CV33" s="657"/>
      <c r="CW33" s="657"/>
      <c r="CX33" s="657"/>
      <c r="CY33" s="658"/>
      <c r="CZ33" s="659">
        <v>38.9</v>
      </c>
      <c r="DA33" s="660"/>
      <c r="DB33" s="660"/>
      <c r="DC33" s="661"/>
      <c r="DD33" s="634">
        <v>46003079</v>
      </c>
      <c r="DE33" s="657"/>
      <c r="DF33" s="657"/>
      <c r="DG33" s="657"/>
      <c r="DH33" s="657"/>
      <c r="DI33" s="657"/>
      <c r="DJ33" s="657"/>
      <c r="DK33" s="658"/>
      <c r="DL33" s="634">
        <v>32712613</v>
      </c>
      <c r="DM33" s="657"/>
      <c r="DN33" s="657"/>
      <c r="DO33" s="657"/>
      <c r="DP33" s="657"/>
      <c r="DQ33" s="657"/>
      <c r="DR33" s="657"/>
      <c r="DS33" s="657"/>
      <c r="DT33" s="657"/>
      <c r="DU33" s="657"/>
      <c r="DV33" s="658"/>
      <c r="DW33" s="630">
        <v>38.6</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v>818600</v>
      </c>
      <c r="S34" s="626"/>
      <c r="T34" s="626"/>
      <c r="U34" s="626"/>
      <c r="V34" s="626"/>
      <c r="W34" s="626"/>
      <c r="X34" s="626"/>
      <c r="Y34" s="627"/>
      <c r="Z34" s="628">
        <v>0.6</v>
      </c>
      <c r="AA34" s="628"/>
      <c r="AB34" s="628"/>
      <c r="AC34" s="628"/>
      <c r="AD34" s="629" t="s">
        <v>110</v>
      </c>
      <c r="AE34" s="629"/>
      <c r="AF34" s="629"/>
      <c r="AG34" s="629"/>
      <c r="AH34" s="629"/>
      <c r="AI34" s="629"/>
      <c r="AJ34" s="629"/>
      <c r="AK34" s="629"/>
      <c r="AL34" s="630" t="s">
        <v>110</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21602752</v>
      </c>
      <c r="CS34" s="626"/>
      <c r="CT34" s="626"/>
      <c r="CU34" s="626"/>
      <c r="CV34" s="626"/>
      <c r="CW34" s="626"/>
      <c r="CX34" s="626"/>
      <c r="CY34" s="627"/>
      <c r="CZ34" s="659">
        <v>15</v>
      </c>
      <c r="DA34" s="660"/>
      <c r="DB34" s="660"/>
      <c r="DC34" s="661"/>
      <c r="DD34" s="634">
        <v>16717322</v>
      </c>
      <c r="DE34" s="626"/>
      <c r="DF34" s="626"/>
      <c r="DG34" s="626"/>
      <c r="DH34" s="626"/>
      <c r="DI34" s="626"/>
      <c r="DJ34" s="626"/>
      <c r="DK34" s="627"/>
      <c r="DL34" s="634">
        <v>14521984</v>
      </c>
      <c r="DM34" s="626"/>
      <c r="DN34" s="626"/>
      <c r="DO34" s="626"/>
      <c r="DP34" s="626"/>
      <c r="DQ34" s="626"/>
      <c r="DR34" s="626"/>
      <c r="DS34" s="626"/>
      <c r="DT34" s="626"/>
      <c r="DU34" s="626"/>
      <c r="DV34" s="627"/>
      <c r="DW34" s="630">
        <v>17.100000000000001</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5996900</v>
      </c>
      <c r="S35" s="626"/>
      <c r="T35" s="626"/>
      <c r="U35" s="626"/>
      <c r="V35" s="626"/>
      <c r="W35" s="626"/>
      <c r="X35" s="626"/>
      <c r="Y35" s="627"/>
      <c r="Z35" s="628">
        <v>4.0999999999999996</v>
      </c>
      <c r="AA35" s="628"/>
      <c r="AB35" s="628"/>
      <c r="AC35" s="628"/>
      <c r="AD35" s="629" t="s">
        <v>110</v>
      </c>
      <c r="AE35" s="629"/>
      <c r="AF35" s="629"/>
      <c r="AG35" s="629"/>
      <c r="AH35" s="629"/>
      <c r="AI35" s="629"/>
      <c r="AJ35" s="629"/>
      <c r="AK35" s="629"/>
      <c r="AL35" s="630" t="s">
        <v>110</v>
      </c>
      <c r="AM35" s="631"/>
      <c r="AN35" s="631"/>
      <c r="AO35" s="632"/>
      <c r="AP35" s="188"/>
      <c r="AQ35" s="636" t="s">
        <v>306</v>
      </c>
      <c r="AR35" s="637"/>
      <c r="AS35" s="637"/>
      <c r="AT35" s="637"/>
      <c r="AU35" s="637"/>
      <c r="AV35" s="637"/>
      <c r="AW35" s="637"/>
      <c r="AX35" s="637"/>
      <c r="AY35" s="638"/>
      <c r="AZ35" s="614">
        <v>20868855</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5850059</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857459</v>
      </c>
      <c r="CS35" s="657"/>
      <c r="CT35" s="657"/>
      <c r="CU35" s="657"/>
      <c r="CV35" s="657"/>
      <c r="CW35" s="657"/>
      <c r="CX35" s="657"/>
      <c r="CY35" s="658"/>
      <c r="CZ35" s="659">
        <v>0.6</v>
      </c>
      <c r="DA35" s="660"/>
      <c r="DB35" s="660"/>
      <c r="DC35" s="661"/>
      <c r="DD35" s="634">
        <v>757601</v>
      </c>
      <c r="DE35" s="657"/>
      <c r="DF35" s="657"/>
      <c r="DG35" s="657"/>
      <c r="DH35" s="657"/>
      <c r="DI35" s="657"/>
      <c r="DJ35" s="657"/>
      <c r="DK35" s="658"/>
      <c r="DL35" s="634">
        <v>757601</v>
      </c>
      <c r="DM35" s="657"/>
      <c r="DN35" s="657"/>
      <c r="DO35" s="657"/>
      <c r="DP35" s="657"/>
      <c r="DQ35" s="657"/>
      <c r="DR35" s="657"/>
      <c r="DS35" s="657"/>
      <c r="DT35" s="657"/>
      <c r="DU35" s="657"/>
      <c r="DV35" s="658"/>
      <c r="DW35" s="630">
        <v>0.9</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147757674</v>
      </c>
      <c r="S36" s="698"/>
      <c r="T36" s="698"/>
      <c r="U36" s="698"/>
      <c r="V36" s="698"/>
      <c r="W36" s="698"/>
      <c r="X36" s="698"/>
      <c r="Y36" s="699"/>
      <c r="Z36" s="700">
        <v>100</v>
      </c>
      <c r="AA36" s="700"/>
      <c r="AB36" s="700"/>
      <c r="AC36" s="700"/>
      <c r="AD36" s="701">
        <v>77907867</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4067117</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5154253</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15444062</v>
      </c>
      <c r="CS36" s="626"/>
      <c r="CT36" s="626"/>
      <c r="CU36" s="626"/>
      <c r="CV36" s="626"/>
      <c r="CW36" s="626"/>
      <c r="CX36" s="626"/>
      <c r="CY36" s="627"/>
      <c r="CZ36" s="659">
        <v>10.7</v>
      </c>
      <c r="DA36" s="660"/>
      <c r="DB36" s="660"/>
      <c r="DC36" s="661"/>
      <c r="DD36" s="634">
        <v>14588621</v>
      </c>
      <c r="DE36" s="626"/>
      <c r="DF36" s="626"/>
      <c r="DG36" s="626"/>
      <c r="DH36" s="626"/>
      <c r="DI36" s="626"/>
      <c r="DJ36" s="626"/>
      <c r="DK36" s="627"/>
      <c r="DL36" s="634">
        <v>7406734</v>
      </c>
      <c r="DM36" s="626"/>
      <c r="DN36" s="626"/>
      <c r="DO36" s="626"/>
      <c r="DP36" s="626"/>
      <c r="DQ36" s="626"/>
      <c r="DR36" s="626"/>
      <c r="DS36" s="626"/>
      <c r="DT36" s="626"/>
      <c r="DU36" s="626"/>
      <c r="DV36" s="627"/>
      <c r="DW36" s="630">
        <v>8.6999999999999993</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1765000</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66086</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11915</v>
      </c>
      <c r="CS37" s="657"/>
      <c r="CT37" s="657"/>
      <c r="CU37" s="657"/>
      <c r="CV37" s="657"/>
      <c r="CW37" s="657"/>
      <c r="CX37" s="657"/>
      <c r="CY37" s="658"/>
      <c r="CZ37" s="659">
        <v>0</v>
      </c>
      <c r="DA37" s="660"/>
      <c r="DB37" s="660"/>
      <c r="DC37" s="661"/>
      <c r="DD37" s="634">
        <v>11915</v>
      </c>
      <c r="DE37" s="657"/>
      <c r="DF37" s="657"/>
      <c r="DG37" s="657"/>
      <c r="DH37" s="657"/>
      <c r="DI37" s="657"/>
      <c r="DJ37" s="657"/>
      <c r="DK37" s="658"/>
      <c r="DL37" s="634">
        <v>11915</v>
      </c>
      <c r="DM37" s="657"/>
      <c r="DN37" s="657"/>
      <c r="DO37" s="657"/>
      <c r="DP37" s="657"/>
      <c r="DQ37" s="657"/>
      <c r="DR37" s="657"/>
      <c r="DS37" s="657"/>
      <c r="DT37" s="657"/>
      <c r="DU37" s="657"/>
      <c r="DV37" s="658"/>
      <c r="DW37" s="630">
        <v>0</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v>156382</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104649</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14880356</v>
      </c>
      <c r="CS38" s="626"/>
      <c r="CT38" s="626"/>
      <c r="CU38" s="626"/>
      <c r="CV38" s="626"/>
      <c r="CW38" s="626"/>
      <c r="CX38" s="626"/>
      <c r="CY38" s="627"/>
      <c r="CZ38" s="659">
        <v>10.3</v>
      </c>
      <c r="DA38" s="660"/>
      <c r="DB38" s="660"/>
      <c r="DC38" s="661"/>
      <c r="DD38" s="634">
        <v>12683776</v>
      </c>
      <c r="DE38" s="626"/>
      <c r="DF38" s="626"/>
      <c r="DG38" s="626"/>
      <c r="DH38" s="626"/>
      <c r="DI38" s="626"/>
      <c r="DJ38" s="626"/>
      <c r="DK38" s="627"/>
      <c r="DL38" s="634">
        <v>10026294</v>
      </c>
      <c r="DM38" s="626"/>
      <c r="DN38" s="626"/>
      <c r="DO38" s="626"/>
      <c r="DP38" s="626"/>
      <c r="DQ38" s="626"/>
      <c r="DR38" s="626"/>
      <c r="DS38" s="626"/>
      <c r="DT38" s="626"/>
      <c r="DU38" s="626"/>
      <c r="DV38" s="627"/>
      <c r="DW38" s="630">
        <v>11.8</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v>11801</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92</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952174</v>
      </c>
      <c r="CS39" s="657"/>
      <c r="CT39" s="657"/>
      <c r="CU39" s="657"/>
      <c r="CV39" s="657"/>
      <c r="CW39" s="657"/>
      <c r="CX39" s="657"/>
      <c r="CY39" s="658"/>
      <c r="CZ39" s="659">
        <v>0.7</v>
      </c>
      <c r="DA39" s="660"/>
      <c r="DB39" s="660"/>
      <c r="DC39" s="661"/>
      <c r="DD39" s="634">
        <v>735055</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5337875</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96</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2463420</v>
      </c>
      <c r="CS40" s="626"/>
      <c r="CT40" s="626"/>
      <c r="CU40" s="626"/>
      <c r="CV40" s="626"/>
      <c r="CW40" s="626"/>
      <c r="CX40" s="626"/>
      <c r="CY40" s="627"/>
      <c r="CZ40" s="659">
        <v>1.7</v>
      </c>
      <c r="DA40" s="660"/>
      <c r="DB40" s="660"/>
      <c r="DC40" s="661"/>
      <c r="DD40" s="634">
        <v>520704</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9530680</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319</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9672854</v>
      </c>
      <c r="CS42" s="626"/>
      <c r="CT42" s="626"/>
      <c r="CU42" s="626"/>
      <c r="CV42" s="626"/>
      <c r="CW42" s="626"/>
      <c r="CX42" s="626"/>
      <c r="CY42" s="627"/>
      <c r="CZ42" s="659">
        <v>6.7</v>
      </c>
      <c r="DA42" s="708"/>
      <c r="DB42" s="708"/>
      <c r="DC42" s="709"/>
      <c r="DD42" s="634">
        <v>1296829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180779</v>
      </c>
      <c r="CS43" s="657"/>
      <c r="CT43" s="657"/>
      <c r="CU43" s="657"/>
      <c r="CV43" s="657"/>
      <c r="CW43" s="657"/>
      <c r="CX43" s="657"/>
      <c r="CY43" s="658"/>
      <c r="CZ43" s="659">
        <v>0.1</v>
      </c>
      <c r="DA43" s="660"/>
      <c r="DB43" s="660"/>
      <c r="DC43" s="661"/>
      <c r="DD43" s="634">
        <v>180779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9623825</v>
      </c>
      <c r="CS44" s="626"/>
      <c r="CT44" s="626"/>
      <c r="CU44" s="626"/>
      <c r="CV44" s="626"/>
      <c r="CW44" s="626"/>
      <c r="CX44" s="626"/>
      <c r="CY44" s="627"/>
      <c r="CZ44" s="659">
        <v>6.7</v>
      </c>
      <c r="DA44" s="708"/>
      <c r="DB44" s="708"/>
      <c r="DC44" s="709"/>
      <c r="DD44" s="634">
        <v>1247800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3446709</v>
      </c>
      <c r="CS45" s="657"/>
      <c r="CT45" s="657"/>
      <c r="CU45" s="657"/>
      <c r="CV45" s="657"/>
      <c r="CW45" s="657"/>
      <c r="CX45" s="657"/>
      <c r="CY45" s="658"/>
      <c r="CZ45" s="659">
        <v>2.4</v>
      </c>
      <c r="DA45" s="660"/>
      <c r="DB45" s="660"/>
      <c r="DC45" s="661"/>
      <c r="DD45" s="634">
        <v>94406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6004422</v>
      </c>
      <c r="CS46" s="626"/>
      <c r="CT46" s="626"/>
      <c r="CU46" s="626"/>
      <c r="CV46" s="626"/>
      <c r="CW46" s="626"/>
      <c r="CX46" s="626"/>
      <c r="CY46" s="627"/>
      <c r="CZ46" s="659">
        <v>4.2</v>
      </c>
      <c r="DA46" s="708"/>
      <c r="DB46" s="708"/>
      <c r="DC46" s="709"/>
      <c r="DD46" s="634">
        <v>1149800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49029</v>
      </c>
      <c r="CS47" s="657"/>
      <c r="CT47" s="657"/>
      <c r="CU47" s="657"/>
      <c r="CV47" s="657"/>
      <c r="CW47" s="657"/>
      <c r="CX47" s="657"/>
      <c r="CY47" s="658"/>
      <c r="CZ47" s="659">
        <v>0</v>
      </c>
      <c r="DA47" s="660"/>
      <c r="DB47" s="660"/>
      <c r="DC47" s="661"/>
      <c r="DD47" s="634">
        <v>49029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144294749</v>
      </c>
      <c r="CS49" s="693"/>
      <c r="CT49" s="693"/>
      <c r="CU49" s="693"/>
      <c r="CV49" s="693"/>
      <c r="CW49" s="693"/>
      <c r="CX49" s="693"/>
      <c r="CY49" s="720"/>
      <c r="CZ49" s="721">
        <v>100</v>
      </c>
      <c r="DA49" s="722"/>
      <c r="DB49" s="722"/>
      <c r="DC49" s="723"/>
      <c r="DD49" s="724">
        <v>101278303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99" bottom="0.39370078740157499" header="0.196850393700787" footer="0.196850393700787"/>
  <pageSetup paperSize="9" scale="67" orientation="landscape" cellComments="atEnd"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148090</v>
      </c>
      <c r="R7" s="755"/>
      <c r="S7" s="755"/>
      <c r="T7" s="755"/>
      <c r="U7" s="755"/>
      <c r="V7" s="755">
        <v>144848</v>
      </c>
      <c r="W7" s="755"/>
      <c r="X7" s="755"/>
      <c r="Y7" s="755"/>
      <c r="Z7" s="755"/>
      <c r="AA7" s="755">
        <v>3242</v>
      </c>
      <c r="AB7" s="755"/>
      <c r="AC7" s="755"/>
      <c r="AD7" s="755"/>
      <c r="AE7" s="756"/>
      <c r="AF7" s="757">
        <v>3178</v>
      </c>
      <c r="AG7" s="758"/>
      <c r="AH7" s="758"/>
      <c r="AI7" s="758"/>
      <c r="AJ7" s="759"/>
      <c r="AK7" s="794">
        <v>9682</v>
      </c>
      <c r="AL7" s="795"/>
      <c r="AM7" s="795"/>
      <c r="AN7" s="795"/>
      <c r="AO7" s="795"/>
      <c r="AP7" s="795">
        <v>173381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541</v>
      </c>
      <c r="BS7" s="798" t="s">
        <v>542</v>
      </c>
      <c r="BT7" s="799"/>
      <c r="BU7" s="799"/>
      <c r="BV7" s="799"/>
      <c r="BW7" s="799"/>
      <c r="BX7" s="799"/>
      <c r="BY7" s="799"/>
      <c r="BZ7" s="799"/>
      <c r="CA7" s="799"/>
      <c r="CB7" s="799"/>
      <c r="CC7" s="799"/>
      <c r="CD7" s="799"/>
      <c r="CE7" s="799"/>
      <c r="CF7" s="799"/>
      <c r="CG7" s="800"/>
      <c r="CH7" s="791">
        <v>-15</v>
      </c>
      <c r="CI7" s="792"/>
      <c r="CJ7" s="792"/>
      <c r="CK7" s="792"/>
      <c r="CL7" s="793"/>
      <c r="CM7" s="791">
        <v>43</v>
      </c>
      <c r="CN7" s="792"/>
      <c r="CO7" s="792"/>
      <c r="CP7" s="792"/>
      <c r="CQ7" s="793"/>
      <c r="CR7" s="791">
        <v>10</v>
      </c>
      <c r="CS7" s="792"/>
      <c r="CT7" s="792"/>
      <c r="CU7" s="792"/>
      <c r="CV7" s="793"/>
      <c r="CW7" s="791" t="s">
        <v>544</v>
      </c>
      <c r="CX7" s="792"/>
      <c r="CY7" s="792"/>
      <c r="CZ7" s="792"/>
      <c r="DA7" s="793"/>
      <c r="DB7" s="791" t="s">
        <v>544</v>
      </c>
      <c r="DC7" s="792"/>
      <c r="DD7" s="792"/>
      <c r="DE7" s="792"/>
      <c r="DF7" s="793"/>
      <c r="DG7" s="791">
        <v>3169</v>
      </c>
      <c r="DH7" s="792"/>
      <c r="DI7" s="792"/>
      <c r="DJ7" s="792"/>
      <c r="DK7" s="793"/>
      <c r="DL7" s="791" t="s">
        <v>544</v>
      </c>
      <c r="DM7" s="792"/>
      <c r="DN7" s="792"/>
      <c r="DO7" s="792"/>
      <c r="DP7" s="793"/>
      <c r="DQ7" s="791">
        <v>536</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403</v>
      </c>
      <c r="R8" s="779"/>
      <c r="S8" s="779"/>
      <c r="T8" s="779"/>
      <c r="U8" s="779"/>
      <c r="V8" s="779">
        <v>347</v>
      </c>
      <c r="W8" s="779"/>
      <c r="X8" s="779"/>
      <c r="Y8" s="779"/>
      <c r="Z8" s="779"/>
      <c r="AA8" s="779">
        <v>56</v>
      </c>
      <c r="AB8" s="779"/>
      <c r="AC8" s="779"/>
      <c r="AD8" s="779"/>
      <c r="AE8" s="780"/>
      <c r="AF8" s="781">
        <v>56</v>
      </c>
      <c r="AG8" s="782"/>
      <c r="AH8" s="782"/>
      <c r="AI8" s="782"/>
      <c r="AJ8" s="783"/>
      <c r="AK8" s="784">
        <v>9343</v>
      </c>
      <c r="AL8" s="785"/>
      <c r="AM8" s="785"/>
      <c r="AN8" s="785"/>
      <c r="AO8" s="785"/>
      <c r="AP8" s="785" t="s">
        <v>537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551</v>
      </c>
      <c r="BT8" s="789"/>
      <c r="BU8" s="789"/>
      <c r="BV8" s="789"/>
      <c r="BW8" s="789"/>
      <c r="BX8" s="789"/>
      <c r="BY8" s="789"/>
      <c r="BZ8" s="789"/>
      <c r="CA8" s="789"/>
      <c r="CB8" s="789"/>
      <c r="CC8" s="789"/>
      <c r="CD8" s="789"/>
      <c r="CE8" s="789"/>
      <c r="CF8" s="789"/>
      <c r="CG8" s="790"/>
      <c r="CH8" s="801">
        <v>-104</v>
      </c>
      <c r="CI8" s="802"/>
      <c r="CJ8" s="802"/>
      <c r="CK8" s="802"/>
      <c r="CL8" s="803"/>
      <c r="CM8" s="801">
        <v>3911</v>
      </c>
      <c r="CN8" s="802"/>
      <c r="CO8" s="802"/>
      <c r="CP8" s="802"/>
      <c r="CQ8" s="803"/>
      <c r="CR8" s="801">
        <v>30</v>
      </c>
      <c r="CS8" s="802"/>
      <c r="CT8" s="802"/>
      <c r="CU8" s="802"/>
      <c r="CV8" s="803"/>
      <c r="CW8" s="801" t="s">
        <v>544</v>
      </c>
      <c r="CX8" s="802"/>
      <c r="CY8" s="802"/>
      <c r="CZ8" s="802"/>
      <c r="DA8" s="803"/>
      <c r="DB8" s="801" t="s">
        <v>544</v>
      </c>
      <c r="DC8" s="802"/>
      <c r="DD8" s="802"/>
      <c r="DE8" s="802"/>
      <c r="DF8" s="803"/>
      <c r="DG8" s="801" t="s">
        <v>544</v>
      </c>
      <c r="DH8" s="802"/>
      <c r="DI8" s="802"/>
      <c r="DJ8" s="802"/>
      <c r="DK8" s="803"/>
      <c r="DL8" s="801" t="s">
        <v>544</v>
      </c>
      <c r="DM8" s="802"/>
      <c r="DN8" s="802"/>
      <c r="DO8" s="802"/>
      <c r="DP8" s="803"/>
      <c r="DQ8" s="801" t="s">
        <v>544</v>
      </c>
      <c r="DR8" s="802"/>
      <c r="DS8" s="802"/>
      <c r="DT8" s="802"/>
      <c r="DU8" s="803"/>
      <c r="DV8" s="804"/>
      <c r="DW8" s="805"/>
      <c r="DX8" s="805"/>
      <c r="DY8" s="805"/>
      <c r="DZ8" s="806"/>
      <c r="EA8" s="207"/>
    </row>
    <row r="9" spans="1:131" s="208" customFormat="1" ht="26.25" customHeight="1" x14ac:dyDescent="0.15">
      <c r="A9" s="214">
        <v>3</v>
      </c>
      <c r="B9" s="775" t="s">
        <v>366</v>
      </c>
      <c r="C9" s="776"/>
      <c r="D9" s="776"/>
      <c r="E9" s="776"/>
      <c r="F9" s="776"/>
      <c r="G9" s="776"/>
      <c r="H9" s="776"/>
      <c r="I9" s="776"/>
      <c r="J9" s="776"/>
      <c r="K9" s="776"/>
      <c r="L9" s="776"/>
      <c r="M9" s="776"/>
      <c r="N9" s="776"/>
      <c r="O9" s="776"/>
      <c r="P9" s="777"/>
      <c r="Q9" s="778">
        <v>406</v>
      </c>
      <c r="R9" s="779"/>
      <c r="S9" s="779"/>
      <c r="T9" s="779"/>
      <c r="U9" s="779"/>
      <c r="V9" s="779">
        <v>241</v>
      </c>
      <c r="W9" s="779"/>
      <c r="X9" s="779"/>
      <c r="Y9" s="779"/>
      <c r="Z9" s="779"/>
      <c r="AA9" s="779">
        <v>165</v>
      </c>
      <c r="AB9" s="779"/>
      <c r="AC9" s="779"/>
      <c r="AD9" s="779"/>
      <c r="AE9" s="780"/>
      <c r="AF9" s="781" t="s">
        <v>110</v>
      </c>
      <c r="AG9" s="782"/>
      <c r="AH9" s="782"/>
      <c r="AI9" s="782"/>
      <c r="AJ9" s="783"/>
      <c r="AK9" s="784">
        <v>7</v>
      </c>
      <c r="AL9" s="785"/>
      <c r="AM9" s="785"/>
      <c r="AN9" s="785"/>
      <c r="AO9" s="785"/>
      <c r="AP9" s="785">
        <v>745</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545</v>
      </c>
      <c r="BT9" s="789"/>
      <c r="BU9" s="789"/>
      <c r="BV9" s="789"/>
      <c r="BW9" s="789"/>
      <c r="BX9" s="789"/>
      <c r="BY9" s="789"/>
      <c r="BZ9" s="789"/>
      <c r="CA9" s="789"/>
      <c r="CB9" s="789"/>
      <c r="CC9" s="789"/>
      <c r="CD9" s="789"/>
      <c r="CE9" s="789"/>
      <c r="CF9" s="789"/>
      <c r="CG9" s="790"/>
      <c r="CH9" s="801">
        <v>0</v>
      </c>
      <c r="CI9" s="802"/>
      <c r="CJ9" s="802"/>
      <c r="CK9" s="802"/>
      <c r="CL9" s="803"/>
      <c r="CM9" s="801">
        <v>427</v>
      </c>
      <c r="CN9" s="802"/>
      <c r="CO9" s="802"/>
      <c r="CP9" s="802"/>
      <c r="CQ9" s="803"/>
      <c r="CR9" s="801">
        <v>200</v>
      </c>
      <c r="CS9" s="802"/>
      <c r="CT9" s="802"/>
      <c r="CU9" s="802"/>
      <c r="CV9" s="803"/>
      <c r="CW9" s="801" t="s">
        <v>544</v>
      </c>
      <c r="CX9" s="802"/>
      <c r="CY9" s="802"/>
      <c r="CZ9" s="802"/>
      <c r="DA9" s="803"/>
      <c r="DB9" s="801" t="s">
        <v>544</v>
      </c>
      <c r="DC9" s="802"/>
      <c r="DD9" s="802"/>
      <c r="DE9" s="802"/>
      <c r="DF9" s="803"/>
      <c r="DG9" s="801" t="s">
        <v>544</v>
      </c>
      <c r="DH9" s="802"/>
      <c r="DI9" s="802"/>
      <c r="DJ9" s="802"/>
      <c r="DK9" s="803"/>
      <c r="DL9" s="801" t="s">
        <v>544</v>
      </c>
      <c r="DM9" s="802"/>
      <c r="DN9" s="802"/>
      <c r="DO9" s="802"/>
      <c r="DP9" s="803"/>
      <c r="DQ9" s="801" t="s">
        <v>544</v>
      </c>
      <c r="DR9" s="802"/>
      <c r="DS9" s="802"/>
      <c r="DT9" s="802"/>
      <c r="DU9" s="803"/>
      <c r="DV9" s="804"/>
      <c r="DW9" s="805"/>
      <c r="DX9" s="805"/>
      <c r="DY9" s="805"/>
      <c r="DZ9" s="806"/>
      <c r="EA9" s="207"/>
    </row>
    <row r="10" spans="1:131" s="208" customFormat="1" ht="26.25" customHeight="1" x14ac:dyDescent="0.15">
      <c r="A10" s="214">
        <v>4</v>
      </c>
      <c r="B10" s="775" t="s">
        <v>367</v>
      </c>
      <c r="C10" s="776"/>
      <c r="D10" s="776"/>
      <c r="E10" s="776"/>
      <c r="F10" s="776"/>
      <c r="G10" s="776"/>
      <c r="H10" s="776"/>
      <c r="I10" s="776"/>
      <c r="J10" s="776"/>
      <c r="K10" s="776"/>
      <c r="L10" s="776"/>
      <c r="M10" s="776"/>
      <c r="N10" s="776"/>
      <c r="O10" s="776"/>
      <c r="P10" s="777"/>
      <c r="Q10" s="778">
        <v>20062</v>
      </c>
      <c r="R10" s="779"/>
      <c r="S10" s="779"/>
      <c r="T10" s="779"/>
      <c r="U10" s="779"/>
      <c r="V10" s="779">
        <v>20062</v>
      </c>
      <c r="W10" s="779"/>
      <c r="X10" s="779"/>
      <c r="Y10" s="779"/>
      <c r="Z10" s="779"/>
      <c r="AA10" s="779" t="s">
        <v>537</v>
      </c>
      <c r="AB10" s="779"/>
      <c r="AC10" s="779"/>
      <c r="AD10" s="779"/>
      <c r="AE10" s="780"/>
      <c r="AF10" s="781" t="s">
        <v>110</v>
      </c>
      <c r="AG10" s="782"/>
      <c r="AH10" s="782"/>
      <c r="AI10" s="782"/>
      <c r="AJ10" s="783"/>
      <c r="AK10" s="784">
        <v>15928</v>
      </c>
      <c r="AL10" s="785"/>
      <c r="AM10" s="785"/>
      <c r="AN10" s="785"/>
      <c r="AO10" s="785"/>
      <c r="AP10" s="785" t="s">
        <v>537</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546</v>
      </c>
      <c r="BT10" s="789"/>
      <c r="BU10" s="789"/>
      <c r="BV10" s="789"/>
      <c r="BW10" s="789"/>
      <c r="BX10" s="789"/>
      <c r="BY10" s="789"/>
      <c r="BZ10" s="789"/>
      <c r="CA10" s="789"/>
      <c r="CB10" s="789"/>
      <c r="CC10" s="789"/>
      <c r="CD10" s="789"/>
      <c r="CE10" s="789"/>
      <c r="CF10" s="789"/>
      <c r="CG10" s="790"/>
      <c r="CH10" s="801">
        <v>-3</v>
      </c>
      <c r="CI10" s="802"/>
      <c r="CJ10" s="802"/>
      <c r="CK10" s="802"/>
      <c r="CL10" s="803"/>
      <c r="CM10" s="801">
        <v>487</v>
      </c>
      <c r="CN10" s="802"/>
      <c r="CO10" s="802"/>
      <c r="CP10" s="802"/>
      <c r="CQ10" s="803"/>
      <c r="CR10" s="801">
        <v>400</v>
      </c>
      <c r="CS10" s="802"/>
      <c r="CT10" s="802"/>
      <c r="CU10" s="802"/>
      <c r="CV10" s="803"/>
      <c r="CW10" s="801" t="s">
        <v>544</v>
      </c>
      <c r="CX10" s="802"/>
      <c r="CY10" s="802"/>
      <c r="CZ10" s="802"/>
      <c r="DA10" s="803"/>
      <c r="DB10" s="801" t="s">
        <v>544</v>
      </c>
      <c r="DC10" s="802"/>
      <c r="DD10" s="802"/>
      <c r="DE10" s="802"/>
      <c r="DF10" s="803"/>
      <c r="DG10" s="801" t="s">
        <v>544</v>
      </c>
      <c r="DH10" s="802"/>
      <c r="DI10" s="802"/>
      <c r="DJ10" s="802"/>
      <c r="DK10" s="803"/>
      <c r="DL10" s="807" t="s">
        <v>544</v>
      </c>
      <c r="DM10" s="802"/>
      <c r="DN10" s="802"/>
      <c r="DO10" s="802"/>
      <c r="DP10" s="803"/>
      <c r="DQ10" s="801" t="s">
        <v>544</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547</v>
      </c>
      <c r="BT11" s="789"/>
      <c r="BU11" s="789"/>
      <c r="BV11" s="789"/>
      <c r="BW11" s="789"/>
      <c r="BX11" s="789"/>
      <c r="BY11" s="789"/>
      <c r="BZ11" s="789"/>
      <c r="CA11" s="789"/>
      <c r="CB11" s="789"/>
      <c r="CC11" s="789"/>
      <c r="CD11" s="789"/>
      <c r="CE11" s="789"/>
      <c r="CF11" s="789"/>
      <c r="CG11" s="790"/>
      <c r="CH11" s="801">
        <v>-6</v>
      </c>
      <c r="CI11" s="802"/>
      <c r="CJ11" s="802"/>
      <c r="CK11" s="802"/>
      <c r="CL11" s="803"/>
      <c r="CM11" s="801">
        <v>574</v>
      </c>
      <c r="CN11" s="802"/>
      <c r="CO11" s="802"/>
      <c r="CP11" s="802"/>
      <c r="CQ11" s="803"/>
      <c r="CR11" s="801">
        <v>400</v>
      </c>
      <c r="CS11" s="802"/>
      <c r="CT11" s="802"/>
      <c r="CU11" s="802"/>
      <c r="CV11" s="803"/>
      <c r="CW11" s="801">
        <v>22</v>
      </c>
      <c r="CX11" s="802"/>
      <c r="CY11" s="802"/>
      <c r="CZ11" s="802"/>
      <c r="DA11" s="803"/>
      <c r="DB11" s="801" t="s">
        <v>544</v>
      </c>
      <c r="DC11" s="802"/>
      <c r="DD11" s="802"/>
      <c r="DE11" s="802"/>
      <c r="DF11" s="803"/>
      <c r="DG11" s="801" t="s">
        <v>544</v>
      </c>
      <c r="DH11" s="802"/>
      <c r="DI11" s="802"/>
      <c r="DJ11" s="802"/>
      <c r="DK11" s="803"/>
      <c r="DL11" s="801" t="s">
        <v>544</v>
      </c>
      <c r="DM11" s="802"/>
      <c r="DN11" s="802"/>
      <c r="DO11" s="802"/>
      <c r="DP11" s="803"/>
      <c r="DQ11" s="801" t="s">
        <v>544</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548</v>
      </c>
      <c r="BT12" s="789"/>
      <c r="BU12" s="789"/>
      <c r="BV12" s="789"/>
      <c r="BW12" s="789"/>
      <c r="BX12" s="789"/>
      <c r="BY12" s="789"/>
      <c r="BZ12" s="789"/>
      <c r="CA12" s="789"/>
      <c r="CB12" s="789"/>
      <c r="CC12" s="789"/>
      <c r="CD12" s="789"/>
      <c r="CE12" s="789"/>
      <c r="CF12" s="789"/>
      <c r="CG12" s="790"/>
      <c r="CH12" s="801">
        <v>-7</v>
      </c>
      <c r="CI12" s="802"/>
      <c r="CJ12" s="802"/>
      <c r="CK12" s="802"/>
      <c r="CL12" s="803"/>
      <c r="CM12" s="801">
        <v>45</v>
      </c>
      <c r="CN12" s="802"/>
      <c r="CO12" s="802"/>
      <c r="CP12" s="802"/>
      <c r="CQ12" s="803"/>
      <c r="CR12" s="801">
        <v>20</v>
      </c>
      <c r="CS12" s="802"/>
      <c r="CT12" s="802"/>
      <c r="CU12" s="802"/>
      <c r="CV12" s="803"/>
      <c r="CW12" s="801" t="s">
        <v>544</v>
      </c>
      <c r="CX12" s="802"/>
      <c r="CY12" s="802"/>
      <c r="CZ12" s="802"/>
      <c r="DA12" s="803"/>
      <c r="DB12" s="801">
        <v>50</v>
      </c>
      <c r="DC12" s="802"/>
      <c r="DD12" s="802"/>
      <c r="DE12" s="802"/>
      <c r="DF12" s="803"/>
      <c r="DG12" s="801" t="s">
        <v>544</v>
      </c>
      <c r="DH12" s="802"/>
      <c r="DI12" s="802"/>
      <c r="DJ12" s="802"/>
      <c r="DK12" s="803"/>
      <c r="DL12" s="801" t="s">
        <v>544</v>
      </c>
      <c r="DM12" s="802"/>
      <c r="DN12" s="802"/>
      <c r="DO12" s="802"/>
      <c r="DP12" s="803"/>
      <c r="DQ12" s="801" t="s">
        <v>544</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549</v>
      </c>
      <c r="BT13" s="789"/>
      <c r="BU13" s="789"/>
      <c r="BV13" s="789"/>
      <c r="BW13" s="789"/>
      <c r="BX13" s="789"/>
      <c r="BY13" s="789"/>
      <c r="BZ13" s="789"/>
      <c r="CA13" s="789"/>
      <c r="CB13" s="789"/>
      <c r="CC13" s="789"/>
      <c r="CD13" s="789"/>
      <c r="CE13" s="789"/>
      <c r="CF13" s="789"/>
      <c r="CG13" s="790"/>
      <c r="CH13" s="801">
        <v>21</v>
      </c>
      <c r="CI13" s="802"/>
      <c r="CJ13" s="802"/>
      <c r="CK13" s="802"/>
      <c r="CL13" s="803"/>
      <c r="CM13" s="801">
        <v>1953</v>
      </c>
      <c r="CN13" s="802"/>
      <c r="CO13" s="802"/>
      <c r="CP13" s="802"/>
      <c r="CQ13" s="803"/>
      <c r="CR13" s="801">
        <v>1000</v>
      </c>
      <c r="CS13" s="802"/>
      <c r="CT13" s="802"/>
      <c r="CU13" s="802"/>
      <c r="CV13" s="803"/>
      <c r="CW13" s="801">
        <v>5</v>
      </c>
      <c r="CX13" s="802"/>
      <c r="CY13" s="802"/>
      <c r="CZ13" s="802"/>
      <c r="DA13" s="803"/>
      <c r="DB13" s="801" t="s">
        <v>544</v>
      </c>
      <c r="DC13" s="802"/>
      <c r="DD13" s="802"/>
      <c r="DE13" s="802"/>
      <c r="DF13" s="803"/>
      <c r="DG13" s="801" t="s">
        <v>544</v>
      </c>
      <c r="DH13" s="802"/>
      <c r="DI13" s="802"/>
      <c r="DJ13" s="802"/>
      <c r="DK13" s="803"/>
      <c r="DL13" s="801" t="s">
        <v>544</v>
      </c>
      <c r="DM13" s="802"/>
      <c r="DN13" s="802"/>
      <c r="DO13" s="802"/>
      <c r="DP13" s="803"/>
      <c r="DQ13" s="801" t="s">
        <v>544</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550</v>
      </c>
      <c r="BT14" s="789"/>
      <c r="BU14" s="789"/>
      <c r="BV14" s="789"/>
      <c r="BW14" s="789"/>
      <c r="BX14" s="789"/>
      <c r="BY14" s="789"/>
      <c r="BZ14" s="789"/>
      <c r="CA14" s="789"/>
      <c r="CB14" s="789"/>
      <c r="CC14" s="789"/>
      <c r="CD14" s="789"/>
      <c r="CE14" s="789"/>
      <c r="CF14" s="789"/>
      <c r="CG14" s="790"/>
      <c r="CH14" s="801">
        <v>20</v>
      </c>
      <c r="CI14" s="802"/>
      <c r="CJ14" s="802"/>
      <c r="CK14" s="802"/>
      <c r="CL14" s="803"/>
      <c r="CM14" s="801">
        <v>1331</v>
      </c>
      <c r="CN14" s="802"/>
      <c r="CO14" s="802"/>
      <c r="CP14" s="802"/>
      <c r="CQ14" s="803"/>
      <c r="CR14" s="801">
        <v>1101</v>
      </c>
      <c r="CS14" s="802"/>
      <c r="CT14" s="802"/>
      <c r="CU14" s="802"/>
      <c r="CV14" s="803"/>
      <c r="CW14" s="801" t="s">
        <v>544</v>
      </c>
      <c r="CX14" s="802"/>
      <c r="CY14" s="802"/>
      <c r="CZ14" s="802"/>
      <c r="DA14" s="803"/>
      <c r="DB14" s="801" t="s">
        <v>544</v>
      </c>
      <c r="DC14" s="802"/>
      <c r="DD14" s="802"/>
      <c r="DE14" s="802"/>
      <c r="DF14" s="803"/>
      <c r="DG14" s="801" t="s">
        <v>544</v>
      </c>
      <c r="DH14" s="802"/>
      <c r="DI14" s="802"/>
      <c r="DJ14" s="802"/>
      <c r="DK14" s="803"/>
      <c r="DL14" s="801" t="s">
        <v>544</v>
      </c>
      <c r="DM14" s="802"/>
      <c r="DN14" s="802"/>
      <c r="DO14" s="802"/>
      <c r="DP14" s="803"/>
      <c r="DQ14" s="801" t="s">
        <v>544</v>
      </c>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543</v>
      </c>
      <c r="BT15" s="789"/>
      <c r="BU15" s="789"/>
      <c r="BV15" s="789"/>
      <c r="BW15" s="789"/>
      <c r="BX15" s="789"/>
      <c r="BY15" s="789"/>
      <c r="BZ15" s="789"/>
      <c r="CA15" s="789"/>
      <c r="CB15" s="789"/>
      <c r="CC15" s="789"/>
      <c r="CD15" s="789"/>
      <c r="CE15" s="789"/>
      <c r="CF15" s="789"/>
      <c r="CG15" s="790"/>
      <c r="CH15" s="801">
        <v>-1</v>
      </c>
      <c r="CI15" s="802"/>
      <c r="CJ15" s="802"/>
      <c r="CK15" s="802"/>
      <c r="CL15" s="803"/>
      <c r="CM15" s="801">
        <v>1835</v>
      </c>
      <c r="CN15" s="802"/>
      <c r="CO15" s="802"/>
      <c r="CP15" s="802"/>
      <c r="CQ15" s="803"/>
      <c r="CR15" s="801">
        <v>38</v>
      </c>
      <c r="CS15" s="802"/>
      <c r="CT15" s="802"/>
      <c r="CU15" s="802"/>
      <c r="CV15" s="803"/>
      <c r="CW15" s="801">
        <v>8</v>
      </c>
      <c r="CX15" s="802"/>
      <c r="CY15" s="802"/>
      <c r="CZ15" s="802"/>
      <c r="DA15" s="803"/>
      <c r="DB15" s="801" t="s">
        <v>544</v>
      </c>
      <c r="DC15" s="802"/>
      <c r="DD15" s="802"/>
      <c r="DE15" s="802"/>
      <c r="DF15" s="803"/>
      <c r="DG15" s="801" t="s">
        <v>544</v>
      </c>
      <c r="DH15" s="802"/>
      <c r="DI15" s="802"/>
      <c r="DJ15" s="802"/>
      <c r="DK15" s="803"/>
      <c r="DL15" s="801" t="s">
        <v>544</v>
      </c>
      <c r="DM15" s="802"/>
      <c r="DN15" s="802"/>
      <c r="DO15" s="802"/>
      <c r="DP15" s="803"/>
      <c r="DQ15" s="801" t="s">
        <v>544</v>
      </c>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8"/>
      <c r="R22" s="809"/>
      <c r="S22" s="809"/>
      <c r="T22" s="809"/>
      <c r="U22" s="809"/>
      <c r="V22" s="809"/>
      <c r="W22" s="809"/>
      <c r="X22" s="809"/>
      <c r="Y22" s="809"/>
      <c r="Z22" s="809"/>
      <c r="AA22" s="809"/>
      <c r="AB22" s="809"/>
      <c r="AC22" s="809"/>
      <c r="AD22" s="809"/>
      <c r="AE22" s="810"/>
      <c r="AF22" s="781"/>
      <c r="AG22" s="782"/>
      <c r="AH22" s="782"/>
      <c r="AI22" s="782"/>
      <c r="AJ22" s="783"/>
      <c r="AK22" s="823"/>
      <c r="AL22" s="824"/>
      <c r="AM22" s="824"/>
      <c r="AN22" s="824"/>
      <c r="AO22" s="824"/>
      <c r="AP22" s="824"/>
      <c r="AQ22" s="824"/>
      <c r="AR22" s="824"/>
      <c r="AS22" s="824"/>
      <c r="AT22" s="824"/>
      <c r="AU22" s="825"/>
      <c r="AV22" s="825"/>
      <c r="AW22" s="825"/>
      <c r="AX22" s="825"/>
      <c r="AY22" s="826"/>
      <c r="AZ22" s="827" t="s">
        <v>368</v>
      </c>
      <c r="BA22" s="827"/>
      <c r="BB22" s="827"/>
      <c r="BC22" s="827"/>
      <c r="BD22" s="828"/>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1" t="s">
        <v>370</v>
      </c>
      <c r="C23" s="812"/>
      <c r="D23" s="812"/>
      <c r="E23" s="812"/>
      <c r="F23" s="812"/>
      <c r="G23" s="812"/>
      <c r="H23" s="812"/>
      <c r="I23" s="812"/>
      <c r="J23" s="812"/>
      <c r="K23" s="812"/>
      <c r="L23" s="812"/>
      <c r="M23" s="812"/>
      <c r="N23" s="812"/>
      <c r="O23" s="812"/>
      <c r="P23" s="813"/>
      <c r="Q23" s="814">
        <v>152969</v>
      </c>
      <c r="R23" s="815"/>
      <c r="S23" s="815"/>
      <c r="T23" s="815"/>
      <c r="U23" s="815"/>
      <c r="V23" s="815">
        <v>149506</v>
      </c>
      <c r="W23" s="815"/>
      <c r="X23" s="815"/>
      <c r="Y23" s="815"/>
      <c r="Z23" s="815"/>
      <c r="AA23" s="815">
        <v>3463</v>
      </c>
      <c r="AB23" s="815"/>
      <c r="AC23" s="815"/>
      <c r="AD23" s="815"/>
      <c r="AE23" s="816"/>
      <c r="AF23" s="817">
        <v>3234</v>
      </c>
      <c r="AG23" s="815"/>
      <c r="AH23" s="815"/>
      <c r="AI23" s="815"/>
      <c r="AJ23" s="818"/>
      <c r="AK23" s="819"/>
      <c r="AL23" s="820"/>
      <c r="AM23" s="820"/>
      <c r="AN23" s="820"/>
      <c r="AO23" s="820"/>
      <c r="AP23" s="815">
        <v>174125</v>
      </c>
      <c r="AQ23" s="815"/>
      <c r="AR23" s="815"/>
      <c r="AS23" s="815"/>
      <c r="AT23" s="815"/>
      <c r="AU23" s="821"/>
      <c r="AV23" s="821"/>
      <c r="AW23" s="821"/>
      <c r="AX23" s="821"/>
      <c r="AY23" s="822"/>
      <c r="AZ23" s="830" t="s">
        <v>110</v>
      </c>
      <c r="BA23" s="831"/>
      <c r="BB23" s="831"/>
      <c r="BC23" s="831"/>
      <c r="BD23" s="832"/>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9" t="s">
        <v>371</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3" t="s">
        <v>376</v>
      </c>
      <c r="AG26" s="834"/>
      <c r="AH26" s="834"/>
      <c r="AI26" s="834"/>
      <c r="AJ26" s="835"/>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6"/>
      <c r="AG27" s="837"/>
      <c r="AH27" s="837"/>
      <c r="AI27" s="837"/>
      <c r="AJ27" s="838"/>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3">
        <v>60194</v>
      </c>
      <c r="R28" s="844"/>
      <c r="S28" s="844"/>
      <c r="T28" s="844"/>
      <c r="U28" s="844"/>
      <c r="V28" s="844">
        <v>54344</v>
      </c>
      <c r="W28" s="844"/>
      <c r="X28" s="844"/>
      <c r="Y28" s="844"/>
      <c r="Z28" s="844"/>
      <c r="AA28" s="844">
        <v>5850</v>
      </c>
      <c r="AB28" s="844"/>
      <c r="AC28" s="844"/>
      <c r="AD28" s="844"/>
      <c r="AE28" s="845"/>
      <c r="AF28" s="846">
        <v>5850</v>
      </c>
      <c r="AG28" s="844"/>
      <c r="AH28" s="844"/>
      <c r="AI28" s="844"/>
      <c r="AJ28" s="847"/>
      <c r="AK28" s="848">
        <v>5338</v>
      </c>
      <c r="AL28" s="839"/>
      <c r="AM28" s="839"/>
      <c r="AN28" s="839"/>
      <c r="AO28" s="839"/>
      <c r="AP28" s="839" t="s">
        <v>537</v>
      </c>
      <c r="AQ28" s="839"/>
      <c r="AR28" s="839"/>
      <c r="AS28" s="839"/>
      <c r="AT28" s="839"/>
      <c r="AU28" s="839" t="s">
        <v>537</v>
      </c>
      <c r="AV28" s="839"/>
      <c r="AW28" s="839"/>
      <c r="AX28" s="839"/>
      <c r="AY28" s="839"/>
      <c r="AZ28" s="840" t="s">
        <v>537</v>
      </c>
      <c r="BA28" s="840"/>
      <c r="BB28" s="840"/>
      <c r="BC28" s="840"/>
      <c r="BD28" s="840"/>
      <c r="BE28" s="841"/>
      <c r="BF28" s="841"/>
      <c r="BG28" s="841"/>
      <c r="BH28" s="841"/>
      <c r="BI28" s="842"/>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34301</v>
      </c>
      <c r="R29" s="779"/>
      <c r="S29" s="779"/>
      <c r="T29" s="779"/>
      <c r="U29" s="779"/>
      <c r="V29" s="779">
        <v>32509</v>
      </c>
      <c r="W29" s="779"/>
      <c r="X29" s="779"/>
      <c r="Y29" s="779"/>
      <c r="Z29" s="779"/>
      <c r="AA29" s="779">
        <v>1792</v>
      </c>
      <c r="AB29" s="779"/>
      <c r="AC29" s="779"/>
      <c r="AD29" s="779"/>
      <c r="AE29" s="780"/>
      <c r="AF29" s="781">
        <v>1792</v>
      </c>
      <c r="AG29" s="782"/>
      <c r="AH29" s="782"/>
      <c r="AI29" s="782"/>
      <c r="AJ29" s="783"/>
      <c r="AK29" s="851">
        <v>5188</v>
      </c>
      <c r="AL29" s="852"/>
      <c r="AM29" s="852"/>
      <c r="AN29" s="852"/>
      <c r="AO29" s="852"/>
      <c r="AP29" s="852" t="s">
        <v>537</v>
      </c>
      <c r="AQ29" s="852"/>
      <c r="AR29" s="852"/>
      <c r="AS29" s="852"/>
      <c r="AT29" s="852"/>
      <c r="AU29" s="852" t="s">
        <v>537</v>
      </c>
      <c r="AV29" s="852"/>
      <c r="AW29" s="852"/>
      <c r="AX29" s="852"/>
      <c r="AY29" s="852"/>
      <c r="AZ29" s="853" t="s">
        <v>537</v>
      </c>
      <c r="BA29" s="853"/>
      <c r="BB29" s="853"/>
      <c r="BC29" s="853"/>
      <c r="BD29" s="853"/>
      <c r="BE29" s="849"/>
      <c r="BF29" s="849"/>
      <c r="BG29" s="849"/>
      <c r="BH29" s="849"/>
      <c r="BI29" s="850"/>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5734</v>
      </c>
      <c r="R30" s="779"/>
      <c r="S30" s="779"/>
      <c r="T30" s="779"/>
      <c r="U30" s="779"/>
      <c r="V30" s="779">
        <v>5417</v>
      </c>
      <c r="W30" s="779"/>
      <c r="X30" s="779"/>
      <c r="Y30" s="779"/>
      <c r="Z30" s="779"/>
      <c r="AA30" s="779">
        <v>316</v>
      </c>
      <c r="AB30" s="779"/>
      <c r="AC30" s="779"/>
      <c r="AD30" s="779"/>
      <c r="AE30" s="780"/>
      <c r="AF30" s="781">
        <v>316</v>
      </c>
      <c r="AG30" s="782"/>
      <c r="AH30" s="782"/>
      <c r="AI30" s="782"/>
      <c r="AJ30" s="783"/>
      <c r="AK30" s="851">
        <v>846</v>
      </c>
      <c r="AL30" s="852"/>
      <c r="AM30" s="852"/>
      <c r="AN30" s="852"/>
      <c r="AO30" s="852"/>
      <c r="AP30" s="852" t="s">
        <v>537</v>
      </c>
      <c r="AQ30" s="852"/>
      <c r="AR30" s="852"/>
      <c r="AS30" s="852"/>
      <c r="AT30" s="852"/>
      <c r="AU30" s="852" t="s">
        <v>537</v>
      </c>
      <c r="AV30" s="852"/>
      <c r="AW30" s="852"/>
      <c r="AX30" s="852"/>
      <c r="AY30" s="852"/>
      <c r="AZ30" s="853" t="s">
        <v>537</v>
      </c>
      <c r="BA30" s="853"/>
      <c r="BB30" s="853"/>
      <c r="BC30" s="853"/>
      <c r="BD30" s="853"/>
      <c r="BE30" s="849"/>
      <c r="BF30" s="849"/>
      <c r="BG30" s="849"/>
      <c r="BH30" s="849"/>
      <c r="BI30" s="850"/>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10435</v>
      </c>
      <c r="R31" s="779"/>
      <c r="S31" s="779"/>
      <c r="T31" s="779"/>
      <c r="U31" s="779"/>
      <c r="V31" s="779">
        <v>8842</v>
      </c>
      <c r="W31" s="779"/>
      <c r="X31" s="779"/>
      <c r="Y31" s="779"/>
      <c r="Z31" s="779"/>
      <c r="AA31" s="779">
        <v>1593</v>
      </c>
      <c r="AB31" s="779"/>
      <c r="AC31" s="779"/>
      <c r="AD31" s="779"/>
      <c r="AE31" s="780"/>
      <c r="AF31" s="781">
        <v>9659</v>
      </c>
      <c r="AG31" s="782"/>
      <c r="AH31" s="782"/>
      <c r="AI31" s="782"/>
      <c r="AJ31" s="783"/>
      <c r="AK31" s="851">
        <v>156</v>
      </c>
      <c r="AL31" s="852"/>
      <c r="AM31" s="852"/>
      <c r="AN31" s="852"/>
      <c r="AO31" s="852"/>
      <c r="AP31" s="852">
        <v>19200</v>
      </c>
      <c r="AQ31" s="852"/>
      <c r="AR31" s="852"/>
      <c r="AS31" s="852"/>
      <c r="AT31" s="852"/>
      <c r="AU31" s="852">
        <v>250</v>
      </c>
      <c r="AV31" s="852"/>
      <c r="AW31" s="852"/>
      <c r="AX31" s="852"/>
      <c r="AY31" s="852"/>
      <c r="AZ31" s="853" t="s">
        <v>537</v>
      </c>
      <c r="BA31" s="853"/>
      <c r="BB31" s="853"/>
      <c r="BC31" s="853"/>
      <c r="BD31" s="853"/>
      <c r="BE31" s="849" t="s">
        <v>385</v>
      </c>
      <c r="BF31" s="849"/>
      <c r="BG31" s="849"/>
      <c r="BH31" s="849"/>
      <c r="BI31" s="850"/>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16266</v>
      </c>
      <c r="R32" s="779"/>
      <c r="S32" s="779"/>
      <c r="T32" s="779"/>
      <c r="U32" s="779"/>
      <c r="V32" s="779">
        <v>14618</v>
      </c>
      <c r="W32" s="779"/>
      <c r="X32" s="779"/>
      <c r="Y32" s="779"/>
      <c r="Z32" s="779"/>
      <c r="AA32" s="779">
        <v>1648</v>
      </c>
      <c r="AB32" s="779"/>
      <c r="AC32" s="779"/>
      <c r="AD32" s="779"/>
      <c r="AE32" s="780"/>
      <c r="AF32" s="781">
        <v>2305</v>
      </c>
      <c r="AG32" s="782"/>
      <c r="AH32" s="782"/>
      <c r="AI32" s="782"/>
      <c r="AJ32" s="783"/>
      <c r="AK32" s="851">
        <v>4067</v>
      </c>
      <c r="AL32" s="852"/>
      <c r="AM32" s="852"/>
      <c r="AN32" s="852"/>
      <c r="AO32" s="852"/>
      <c r="AP32" s="852">
        <v>87388</v>
      </c>
      <c r="AQ32" s="852"/>
      <c r="AR32" s="852"/>
      <c r="AS32" s="852"/>
      <c r="AT32" s="852"/>
      <c r="AU32" s="852">
        <v>37140</v>
      </c>
      <c r="AV32" s="852"/>
      <c r="AW32" s="852"/>
      <c r="AX32" s="852"/>
      <c r="AY32" s="852"/>
      <c r="AZ32" s="853" t="s">
        <v>537</v>
      </c>
      <c r="BA32" s="853"/>
      <c r="BB32" s="853"/>
      <c r="BC32" s="853"/>
      <c r="BD32" s="853"/>
      <c r="BE32" s="849" t="s">
        <v>385</v>
      </c>
      <c r="BF32" s="849"/>
      <c r="BG32" s="849"/>
      <c r="BH32" s="849"/>
      <c r="BI32" s="850"/>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1322</v>
      </c>
      <c r="R33" s="779"/>
      <c r="S33" s="779"/>
      <c r="T33" s="779"/>
      <c r="U33" s="779"/>
      <c r="V33" s="779">
        <v>1355</v>
      </c>
      <c r="W33" s="779"/>
      <c r="X33" s="779"/>
      <c r="Y33" s="779"/>
      <c r="Z33" s="779"/>
      <c r="AA33" s="779">
        <v>-33</v>
      </c>
      <c r="AB33" s="779"/>
      <c r="AC33" s="779"/>
      <c r="AD33" s="779"/>
      <c r="AE33" s="780"/>
      <c r="AF33" s="781">
        <v>2610</v>
      </c>
      <c r="AG33" s="782"/>
      <c r="AH33" s="782"/>
      <c r="AI33" s="782"/>
      <c r="AJ33" s="783"/>
      <c r="AK33" s="851">
        <v>1765</v>
      </c>
      <c r="AL33" s="852"/>
      <c r="AM33" s="852"/>
      <c r="AN33" s="852"/>
      <c r="AO33" s="852"/>
      <c r="AP33" s="852">
        <v>6021</v>
      </c>
      <c r="AQ33" s="852"/>
      <c r="AR33" s="852"/>
      <c r="AS33" s="852"/>
      <c r="AT33" s="852"/>
      <c r="AU33" s="852">
        <v>4323</v>
      </c>
      <c r="AV33" s="852"/>
      <c r="AW33" s="852"/>
      <c r="AX33" s="852"/>
      <c r="AY33" s="852"/>
      <c r="AZ33" s="853" t="s">
        <v>537</v>
      </c>
      <c r="BA33" s="853"/>
      <c r="BB33" s="853"/>
      <c r="BC33" s="853"/>
      <c r="BD33" s="853"/>
      <c r="BE33" s="849" t="s">
        <v>385</v>
      </c>
      <c r="BF33" s="849"/>
      <c r="BG33" s="849"/>
      <c r="BH33" s="849"/>
      <c r="BI33" s="850"/>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1"/>
      <c r="AL34" s="852"/>
      <c r="AM34" s="852"/>
      <c r="AN34" s="852"/>
      <c r="AO34" s="852"/>
      <c r="AP34" s="852"/>
      <c r="AQ34" s="852"/>
      <c r="AR34" s="852"/>
      <c r="AS34" s="852"/>
      <c r="AT34" s="852"/>
      <c r="AU34" s="852"/>
      <c r="AV34" s="852"/>
      <c r="AW34" s="852"/>
      <c r="AX34" s="852"/>
      <c r="AY34" s="852"/>
      <c r="AZ34" s="853"/>
      <c r="BA34" s="853"/>
      <c r="BB34" s="853"/>
      <c r="BC34" s="853"/>
      <c r="BD34" s="853"/>
      <c r="BE34" s="849"/>
      <c r="BF34" s="849"/>
      <c r="BG34" s="849"/>
      <c r="BH34" s="849"/>
      <c r="BI34" s="850"/>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1"/>
      <c r="AL35" s="852"/>
      <c r="AM35" s="852"/>
      <c r="AN35" s="852"/>
      <c r="AO35" s="852"/>
      <c r="AP35" s="852"/>
      <c r="AQ35" s="852"/>
      <c r="AR35" s="852"/>
      <c r="AS35" s="852"/>
      <c r="AT35" s="852"/>
      <c r="AU35" s="852"/>
      <c r="AV35" s="852"/>
      <c r="AW35" s="852"/>
      <c r="AX35" s="852"/>
      <c r="AY35" s="852"/>
      <c r="AZ35" s="853"/>
      <c r="BA35" s="853"/>
      <c r="BB35" s="853"/>
      <c r="BC35" s="853"/>
      <c r="BD35" s="853"/>
      <c r="BE35" s="849"/>
      <c r="BF35" s="849"/>
      <c r="BG35" s="849"/>
      <c r="BH35" s="849"/>
      <c r="BI35" s="850"/>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1"/>
      <c r="AL36" s="852"/>
      <c r="AM36" s="852"/>
      <c r="AN36" s="852"/>
      <c r="AO36" s="852"/>
      <c r="AP36" s="852"/>
      <c r="AQ36" s="852"/>
      <c r="AR36" s="852"/>
      <c r="AS36" s="852"/>
      <c r="AT36" s="852"/>
      <c r="AU36" s="852"/>
      <c r="AV36" s="852"/>
      <c r="AW36" s="852"/>
      <c r="AX36" s="852"/>
      <c r="AY36" s="852"/>
      <c r="AZ36" s="853"/>
      <c r="BA36" s="853"/>
      <c r="BB36" s="853"/>
      <c r="BC36" s="853"/>
      <c r="BD36" s="853"/>
      <c r="BE36" s="849"/>
      <c r="BF36" s="849"/>
      <c r="BG36" s="849"/>
      <c r="BH36" s="849"/>
      <c r="BI36" s="850"/>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1"/>
      <c r="AL37" s="852"/>
      <c r="AM37" s="852"/>
      <c r="AN37" s="852"/>
      <c r="AO37" s="852"/>
      <c r="AP37" s="852"/>
      <c r="AQ37" s="852"/>
      <c r="AR37" s="852"/>
      <c r="AS37" s="852"/>
      <c r="AT37" s="852"/>
      <c r="AU37" s="852"/>
      <c r="AV37" s="852"/>
      <c r="AW37" s="852"/>
      <c r="AX37" s="852"/>
      <c r="AY37" s="852"/>
      <c r="AZ37" s="853"/>
      <c r="BA37" s="853"/>
      <c r="BB37" s="853"/>
      <c r="BC37" s="853"/>
      <c r="BD37" s="853"/>
      <c r="BE37" s="849"/>
      <c r="BF37" s="849"/>
      <c r="BG37" s="849"/>
      <c r="BH37" s="849"/>
      <c r="BI37" s="850"/>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1"/>
      <c r="AL38" s="852"/>
      <c r="AM38" s="852"/>
      <c r="AN38" s="852"/>
      <c r="AO38" s="852"/>
      <c r="AP38" s="852"/>
      <c r="AQ38" s="852"/>
      <c r="AR38" s="852"/>
      <c r="AS38" s="852"/>
      <c r="AT38" s="852"/>
      <c r="AU38" s="852"/>
      <c r="AV38" s="852"/>
      <c r="AW38" s="852"/>
      <c r="AX38" s="852"/>
      <c r="AY38" s="852"/>
      <c r="AZ38" s="853"/>
      <c r="BA38" s="853"/>
      <c r="BB38" s="853"/>
      <c r="BC38" s="853"/>
      <c r="BD38" s="853"/>
      <c r="BE38" s="849"/>
      <c r="BF38" s="849"/>
      <c r="BG38" s="849"/>
      <c r="BH38" s="849"/>
      <c r="BI38" s="850"/>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1"/>
      <c r="AL39" s="852"/>
      <c r="AM39" s="852"/>
      <c r="AN39" s="852"/>
      <c r="AO39" s="852"/>
      <c r="AP39" s="852"/>
      <c r="AQ39" s="852"/>
      <c r="AR39" s="852"/>
      <c r="AS39" s="852"/>
      <c r="AT39" s="852"/>
      <c r="AU39" s="852"/>
      <c r="AV39" s="852"/>
      <c r="AW39" s="852"/>
      <c r="AX39" s="852"/>
      <c r="AY39" s="852"/>
      <c r="AZ39" s="853"/>
      <c r="BA39" s="853"/>
      <c r="BB39" s="853"/>
      <c r="BC39" s="853"/>
      <c r="BD39" s="853"/>
      <c r="BE39" s="849"/>
      <c r="BF39" s="849"/>
      <c r="BG39" s="849"/>
      <c r="BH39" s="849"/>
      <c r="BI39" s="850"/>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1"/>
      <c r="AL40" s="852"/>
      <c r="AM40" s="852"/>
      <c r="AN40" s="852"/>
      <c r="AO40" s="852"/>
      <c r="AP40" s="852"/>
      <c r="AQ40" s="852"/>
      <c r="AR40" s="852"/>
      <c r="AS40" s="852"/>
      <c r="AT40" s="852"/>
      <c r="AU40" s="852"/>
      <c r="AV40" s="852"/>
      <c r="AW40" s="852"/>
      <c r="AX40" s="852"/>
      <c r="AY40" s="852"/>
      <c r="AZ40" s="853"/>
      <c r="BA40" s="853"/>
      <c r="BB40" s="853"/>
      <c r="BC40" s="853"/>
      <c r="BD40" s="853"/>
      <c r="BE40" s="849"/>
      <c r="BF40" s="849"/>
      <c r="BG40" s="849"/>
      <c r="BH40" s="849"/>
      <c r="BI40" s="850"/>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1"/>
      <c r="AL41" s="852"/>
      <c r="AM41" s="852"/>
      <c r="AN41" s="852"/>
      <c r="AO41" s="852"/>
      <c r="AP41" s="852"/>
      <c r="AQ41" s="852"/>
      <c r="AR41" s="852"/>
      <c r="AS41" s="852"/>
      <c r="AT41" s="852"/>
      <c r="AU41" s="852"/>
      <c r="AV41" s="852"/>
      <c r="AW41" s="852"/>
      <c r="AX41" s="852"/>
      <c r="AY41" s="852"/>
      <c r="AZ41" s="853"/>
      <c r="BA41" s="853"/>
      <c r="BB41" s="853"/>
      <c r="BC41" s="853"/>
      <c r="BD41" s="853"/>
      <c r="BE41" s="849"/>
      <c r="BF41" s="849"/>
      <c r="BG41" s="849"/>
      <c r="BH41" s="849"/>
      <c r="BI41" s="850"/>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1"/>
      <c r="AL42" s="852"/>
      <c r="AM42" s="852"/>
      <c r="AN42" s="852"/>
      <c r="AO42" s="852"/>
      <c r="AP42" s="852"/>
      <c r="AQ42" s="852"/>
      <c r="AR42" s="852"/>
      <c r="AS42" s="852"/>
      <c r="AT42" s="852"/>
      <c r="AU42" s="852"/>
      <c r="AV42" s="852"/>
      <c r="AW42" s="852"/>
      <c r="AX42" s="852"/>
      <c r="AY42" s="852"/>
      <c r="AZ42" s="853"/>
      <c r="BA42" s="853"/>
      <c r="BB42" s="853"/>
      <c r="BC42" s="853"/>
      <c r="BD42" s="853"/>
      <c r="BE42" s="849"/>
      <c r="BF42" s="849"/>
      <c r="BG42" s="849"/>
      <c r="BH42" s="849"/>
      <c r="BI42" s="850"/>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1"/>
      <c r="AL43" s="852"/>
      <c r="AM43" s="852"/>
      <c r="AN43" s="852"/>
      <c r="AO43" s="852"/>
      <c r="AP43" s="852"/>
      <c r="AQ43" s="852"/>
      <c r="AR43" s="852"/>
      <c r="AS43" s="852"/>
      <c r="AT43" s="852"/>
      <c r="AU43" s="852"/>
      <c r="AV43" s="852"/>
      <c r="AW43" s="852"/>
      <c r="AX43" s="852"/>
      <c r="AY43" s="852"/>
      <c r="AZ43" s="853"/>
      <c r="BA43" s="853"/>
      <c r="BB43" s="853"/>
      <c r="BC43" s="853"/>
      <c r="BD43" s="853"/>
      <c r="BE43" s="849"/>
      <c r="BF43" s="849"/>
      <c r="BG43" s="849"/>
      <c r="BH43" s="849"/>
      <c r="BI43" s="850"/>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1"/>
      <c r="AL44" s="852"/>
      <c r="AM44" s="852"/>
      <c r="AN44" s="852"/>
      <c r="AO44" s="852"/>
      <c r="AP44" s="852"/>
      <c r="AQ44" s="852"/>
      <c r="AR44" s="852"/>
      <c r="AS44" s="852"/>
      <c r="AT44" s="852"/>
      <c r="AU44" s="852"/>
      <c r="AV44" s="852"/>
      <c r="AW44" s="852"/>
      <c r="AX44" s="852"/>
      <c r="AY44" s="852"/>
      <c r="AZ44" s="853"/>
      <c r="BA44" s="853"/>
      <c r="BB44" s="853"/>
      <c r="BC44" s="853"/>
      <c r="BD44" s="853"/>
      <c r="BE44" s="849"/>
      <c r="BF44" s="849"/>
      <c r="BG44" s="849"/>
      <c r="BH44" s="849"/>
      <c r="BI44" s="850"/>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1"/>
      <c r="AL45" s="852"/>
      <c r="AM45" s="852"/>
      <c r="AN45" s="852"/>
      <c r="AO45" s="852"/>
      <c r="AP45" s="852"/>
      <c r="AQ45" s="852"/>
      <c r="AR45" s="852"/>
      <c r="AS45" s="852"/>
      <c r="AT45" s="852"/>
      <c r="AU45" s="852"/>
      <c r="AV45" s="852"/>
      <c r="AW45" s="852"/>
      <c r="AX45" s="852"/>
      <c r="AY45" s="852"/>
      <c r="AZ45" s="853"/>
      <c r="BA45" s="853"/>
      <c r="BB45" s="853"/>
      <c r="BC45" s="853"/>
      <c r="BD45" s="853"/>
      <c r="BE45" s="849"/>
      <c r="BF45" s="849"/>
      <c r="BG45" s="849"/>
      <c r="BH45" s="849"/>
      <c r="BI45" s="850"/>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1"/>
      <c r="AL46" s="852"/>
      <c r="AM46" s="852"/>
      <c r="AN46" s="852"/>
      <c r="AO46" s="852"/>
      <c r="AP46" s="852"/>
      <c r="AQ46" s="852"/>
      <c r="AR46" s="852"/>
      <c r="AS46" s="852"/>
      <c r="AT46" s="852"/>
      <c r="AU46" s="852"/>
      <c r="AV46" s="852"/>
      <c r="AW46" s="852"/>
      <c r="AX46" s="852"/>
      <c r="AY46" s="852"/>
      <c r="AZ46" s="853"/>
      <c r="BA46" s="853"/>
      <c r="BB46" s="853"/>
      <c r="BC46" s="853"/>
      <c r="BD46" s="853"/>
      <c r="BE46" s="849"/>
      <c r="BF46" s="849"/>
      <c r="BG46" s="849"/>
      <c r="BH46" s="849"/>
      <c r="BI46" s="850"/>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1"/>
      <c r="AL47" s="852"/>
      <c r="AM47" s="852"/>
      <c r="AN47" s="852"/>
      <c r="AO47" s="852"/>
      <c r="AP47" s="852"/>
      <c r="AQ47" s="852"/>
      <c r="AR47" s="852"/>
      <c r="AS47" s="852"/>
      <c r="AT47" s="852"/>
      <c r="AU47" s="852"/>
      <c r="AV47" s="852"/>
      <c r="AW47" s="852"/>
      <c r="AX47" s="852"/>
      <c r="AY47" s="852"/>
      <c r="AZ47" s="853"/>
      <c r="BA47" s="853"/>
      <c r="BB47" s="853"/>
      <c r="BC47" s="853"/>
      <c r="BD47" s="853"/>
      <c r="BE47" s="849"/>
      <c r="BF47" s="849"/>
      <c r="BG47" s="849"/>
      <c r="BH47" s="849"/>
      <c r="BI47" s="850"/>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1"/>
      <c r="AL48" s="852"/>
      <c r="AM48" s="852"/>
      <c r="AN48" s="852"/>
      <c r="AO48" s="852"/>
      <c r="AP48" s="852"/>
      <c r="AQ48" s="852"/>
      <c r="AR48" s="852"/>
      <c r="AS48" s="852"/>
      <c r="AT48" s="852"/>
      <c r="AU48" s="852"/>
      <c r="AV48" s="852"/>
      <c r="AW48" s="852"/>
      <c r="AX48" s="852"/>
      <c r="AY48" s="852"/>
      <c r="AZ48" s="853"/>
      <c r="BA48" s="853"/>
      <c r="BB48" s="853"/>
      <c r="BC48" s="853"/>
      <c r="BD48" s="853"/>
      <c r="BE48" s="849"/>
      <c r="BF48" s="849"/>
      <c r="BG48" s="849"/>
      <c r="BH48" s="849"/>
      <c r="BI48" s="850"/>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1"/>
      <c r="AL49" s="852"/>
      <c r="AM49" s="852"/>
      <c r="AN49" s="852"/>
      <c r="AO49" s="852"/>
      <c r="AP49" s="852"/>
      <c r="AQ49" s="852"/>
      <c r="AR49" s="852"/>
      <c r="AS49" s="852"/>
      <c r="AT49" s="852"/>
      <c r="AU49" s="852"/>
      <c r="AV49" s="852"/>
      <c r="AW49" s="852"/>
      <c r="AX49" s="852"/>
      <c r="AY49" s="852"/>
      <c r="AZ49" s="853"/>
      <c r="BA49" s="853"/>
      <c r="BB49" s="853"/>
      <c r="BC49" s="853"/>
      <c r="BD49" s="853"/>
      <c r="BE49" s="849"/>
      <c r="BF49" s="849"/>
      <c r="BG49" s="849"/>
      <c r="BH49" s="849"/>
      <c r="BI49" s="850"/>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4"/>
      <c r="R50" s="855"/>
      <c r="S50" s="855"/>
      <c r="T50" s="855"/>
      <c r="U50" s="855"/>
      <c r="V50" s="855"/>
      <c r="W50" s="855"/>
      <c r="X50" s="855"/>
      <c r="Y50" s="855"/>
      <c r="Z50" s="855"/>
      <c r="AA50" s="855"/>
      <c r="AB50" s="855"/>
      <c r="AC50" s="855"/>
      <c r="AD50" s="855"/>
      <c r="AE50" s="856"/>
      <c r="AF50" s="781"/>
      <c r="AG50" s="782"/>
      <c r="AH50" s="782"/>
      <c r="AI50" s="782"/>
      <c r="AJ50" s="783"/>
      <c r="AK50" s="857"/>
      <c r="AL50" s="855"/>
      <c r="AM50" s="855"/>
      <c r="AN50" s="855"/>
      <c r="AO50" s="855"/>
      <c r="AP50" s="855"/>
      <c r="AQ50" s="855"/>
      <c r="AR50" s="855"/>
      <c r="AS50" s="855"/>
      <c r="AT50" s="855"/>
      <c r="AU50" s="855"/>
      <c r="AV50" s="855"/>
      <c r="AW50" s="855"/>
      <c r="AX50" s="855"/>
      <c r="AY50" s="855"/>
      <c r="AZ50" s="858"/>
      <c r="BA50" s="858"/>
      <c r="BB50" s="858"/>
      <c r="BC50" s="858"/>
      <c r="BD50" s="858"/>
      <c r="BE50" s="849"/>
      <c r="BF50" s="849"/>
      <c r="BG50" s="849"/>
      <c r="BH50" s="849"/>
      <c r="BI50" s="850"/>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4"/>
      <c r="R51" s="855"/>
      <c r="S51" s="855"/>
      <c r="T51" s="855"/>
      <c r="U51" s="855"/>
      <c r="V51" s="855"/>
      <c r="W51" s="855"/>
      <c r="X51" s="855"/>
      <c r="Y51" s="855"/>
      <c r="Z51" s="855"/>
      <c r="AA51" s="855"/>
      <c r="AB51" s="855"/>
      <c r="AC51" s="855"/>
      <c r="AD51" s="855"/>
      <c r="AE51" s="856"/>
      <c r="AF51" s="781"/>
      <c r="AG51" s="782"/>
      <c r="AH51" s="782"/>
      <c r="AI51" s="782"/>
      <c r="AJ51" s="783"/>
      <c r="AK51" s="857"/>
      <c r="AL51" s="855"/>
      <c r="AM51" s="855"/>
      <c r="AN51" s="855"/>
      <c r="AO51" s="855"/>
      <c r="AP51" s="855"/>
      <c r="AQ51" s="855"/>
      <c r="AR51" s="855"/>
      <c r="AS51" s="855"/>
      <c r="AT51" s="855"/>
      <c r="AU51" s="855"/>
      <c r="AV51" s="855"/>
      <c r="AW51" s="855"/>
      <c r="AX51" s="855"/>
      <c r="AY51" s="855"/>
      <c r="AZ51" s="858"/>
      <c r="BA51" s="858"/>
      <c r="BB51" s="858"/>
      <c r="BC51" s="858"/>
      <c r="BD51" s="858"/>
      <c r="BE51" s="849"/>
      <c r="BF51" s="849"/>
      <c r="BG51" s="849"/>
      <c r="BH51" s="849"/>
      <c r="BI51" s="850"/>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4"/>
      <c r="R52" s="855"/>
      <c r="S52" s="855"/>
      <c r="T52" s="855"/>
      <c r="U52" s="855"/>
      <c r="V52" s="855"/>
      <c r="W52" s="855"/>
      <c r="X52" s="855"/>
      <c r="Y52" s="855"/>
      <c r="Z52" s="855"/>
      <c r="AA52" s="855"/>
      <c r="AB52" s="855"/>
      <c r="AC52" s="855"/>
      <c r="AD52" s="855"/>
      <c r="AE52" s="856"/>
      <c r="AF52" s="781"/>
      <c r="AG52" s="782"/>
      <c r="AH52" s="782"/>
      <c r="AI52" s="782"/>
      <c r="AJ52" s="783"/>
      <c r="AK52" s="857"/>
      <c r="AL52" s="855"/>
      <c r="AM52" s="855"/>
      <c r="AN52" s="855"/>
      <c r="AO52" s="855"/>
      <c r="AP52" s="855"/>
      <c r="AQ52" s="855"/>
      <c r="AR52" s="855"/>
      <c r="AS52" s="855"/>
      <c r="AT52" s="855"/>
      <c r="AU52" s="855"/>
      <c r="AV52" s="855"/>
      <c r="AW52" s="855"/>
      <c r="AX52" s="855"/>
      <c r="AY52" s="855"/>
      <c r="AZ52" s="858"/>
      <c r="BA52" s="858"/>
      <c r="BB52" s="858"/>
      <c r="BC52" s="858"/>
      <c r="BD52" s="858"/>
      <c r="BE52" s="849"/>
      <c r="BF52" s="849"/>
      <c r="BG52" s="849"/>
      <c r="BH52" s="849"/>
      <c r="BI52" s="850"/>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4"/>
      <c r="R53" s="855"/>
      <c r="S53" s="855"/>
      <c r="T53" s="855"/>
      <c r="U53" s="855"/>
      <c r="V53" s="855"/>
      <c r="W53" s="855"/>
      <c r="X53" s="855"/>
      <c r="Y53" s="855"/>
      <c r="Z53" s="855"/>
      <c r="AA53" s="855"/>
      <c r="AB53" s="855"/>
      <c r="AC53" s="855"/>
      <c r="AD53" s="855"/>
      <c r="AE53" s="856"/>
      <c r="AF53" s="781"/>
      <c r="AG53" s="782"/>
      <c r="AH53" s="782"/>
      <c r="AI53" s="782"/>
      <c r="AJ53" s="783"/>
      <c r="AK53" s="857"/>
      <c r="AL53" s="855"/>
      <c r="AM53" s="855"/>
      <c r="AN53" s="855"/>
      <c r="AO53" s="855"/>
      <c r="AP53" s="855"/>
      <c r="AQ53" s="855"/>
      <c r="AR53" s="855"/>
      <c r="AS53" s="855"/>
      <c r="AT53" s="855"/>
      <c r="AU53" s="855"/>
      <c r="AV53" s="855"/>
      <c r="AW53" s="855"/>
      <c r="AX53" s="855"/>
      <c r="AY53" s="855"/>
      <c r="AZ53" s="858"/>
      <c r="BA53" s="858"/>
      <c r="BB53" s="858"/>
      <c r="BC53" s="858"/>
      <c r="BD53" s="858"/>
      <c r="BE53" s="849"/>
      <c r="BF53" s="849"/>
      <c r="BG53" s="849"/>
      <c r="BH53" s="849"/>
      <c r="BI53" s="850"/>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4"/>
      <c r="R54" s="855"/>
      <c r="S54" s="855"/>
      <c r="T54" s="855"/>
      <c r="U54" s="855"/>
      <c r="V54" s="855"/>
      <c r="W54" s="855"/>
      <c r="X54" s="855"/>
      <c r="Y54" s="855"/>
      <c r="Z54" s="855"/>
      <c r="AA54" s="855"/>
      <c r="AB54" s="855"/>
      <c r="AC54" s="855"/>
      <c r="AD54" s="855"/>
      <c r="AE54" s="856"/>
      <c r="AF54" s="781"/>
      <c r="AG54" s="782"/>
      <c r="AH54" s="782"/>
      <c r="AI54" s="782"/>
      <c r="AJ54" s="783"/>
      <c r="AK54" s="857"/>
      <c r="AL54" s="855"/>
      <c r="AM54" s="855"/>
      <c r="AN54" s="855"/>
      <c r="AO54" s="855"/>
      <c r="AP54" s="855"/>
      <c r="AQ54" s="855"/>
      <c r="AR54" s="855"/>
      <c r="AS54" s="855"/>
      <c r="AT54" s="855"/>
      <c r="AU54" s="855"/>
      <c r="AV54" s="855"/>
      <c r="AW54" s="855"/>
      <c r="AX54" s="855"/>
      <c r="AY54" s="855"/>
      <c r="AZ54" s="858"/>
      <c r="BA54" s="858"/>
      <c r="BB54" s="858"/>
      <c r="BC54" s="858"/>
      <c r="BD54" s="858"/>
      <c r="BE54" s="849"/>
      <c r="BF54" s="849"/>
      <c r="BG54" s="849"/>
      <c r="BH54" s="849"/>
      <c r="BI54" s="850"/>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4"/>
      <c r="R55" s="855"/>
      <c r="S55" s="855"/>
      <c r="T55" s="855"/>
      <c r="U55" s="855"/>
      <c r="V55" s="855"/>
      <c r="W55" s="855"/>
      <c r="X55" s="855"/>
      <c r="Y55" s="855"/>
      <c r="Z55" s="855"/>
      <c r="AA55" s="855"/>
      <c r="AB55" s="855"/>
      <c r="AC55" s="855"/>
      <c r="AD55" s="855"/>
      <c r="AE55" s="856"/>
      <c r="AF55" s="781"/>
      <c r="AG55" s="782"/>
      <c r="AH55" s="782"/>
      <c r="AI55" s="782"/>
      <c r="AJ55" s="783"/>
      <c r="AK55" s="857"/>
      <c r="AL55" s="855"/>
      <c r="AM55" s="855"/>
      <c r="AN55" s="855"/>
      <c r="AO55" s="855"/>
      <c r="AP55" s="855"/>
      <c r="AQ55" s="855"/>
      <c r="AR55" s="855"/>
      <c r="AS55" s="855"/>
      <c r="AT55" s="855"/>
      <c r="AU55" s="855"/>
      <c r="AV55" s="855"/>
      <c r="AW55" s="855"/>
      <c r="AX55" s="855"/>
      <c r="AY55" s="855"/>
      <c r="AZ55" s="858"/>
      <c r="BA55" s="858"/>
      <c r="BB55" s="858"/>
      <c r="BC55" s="858"/>
      <c r="BD55" s="858"/>
      <c r="BE55" s="849"/>
      <c r="BF55" s="849"/>
      <c r="BG55" s="849"/>
      <c r="BH55" s="849"/>
      <c r="BI55" s="850"/>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4"/>
      <c r="R56" s="855"/>
      <c r="S56" s="855"/>
      <c r="T56" s="855"/>
      <c r="U56" s="855"/>
      <c r="V56" s="855"/>
      <c r="W56" s="855"/>
      <c r="X56" s="855"/>
      <c r="Y56" s="855"/>
      <c r="Z56" s="855"/>
      <c r="AA56" s="855"/>
      <c r="AB56" s="855"/>
      <c r="AC56" s="855"/>
      <c r="AD56" s="855"/>
      <c r="AE56" s="856"/>
      <c r="AF56" s="781"/>
      <c r="AG56" s="782"/>
      <c r="AH56" s="782"/>
      <c r="AI56" s="782"/>
      <c r="AJ56" s="783"/>
      <c r="AK56" s="857"/>
      <c r="AL56" s="855"/>
      <c r="AM56" s="855"/>
      <c r="AN56" s="855"/>
      <c r="AO56" s="855"/>
      <c r="AP56" s="855"/>
      <c r="AQ56" s="855"/>
      <c r="AR56" s="855"/>
      <c r="AS56" s="855"/>
      <c r="AT56" s="855"/>
      <c r="AU56" s="855"/>
      <c r="AV56" s="855"/>
      <c r="AW56" s="855"/>
      <c r="AX56" s="855"/>
      <c r="AY56" s="855"/>
      <c r="AZ56" s="858"/>
      <c r="BA56" s="858"/>
      <c r="BB56" s="858"/>
      <c r="BC56" s="858"/>
      <c r="BD56" s="858"/>
      <c r="BE56" s="849"/>
      <c r="BF56" s="849"/>
      <c r="BG56" s="849"/>
      <c r="BH56" s="849"/>
      <c r="BI56" s="850"/>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4"/>
      <c r="R57" s="855"/>
      <c r="S57" s="855"/>
      <c r="T57" s="855"/>
      <c r="U57" s="855"/>
      <c r="V57" s="855"/>
      <c r="W57" s="855"/>
      <c r="X57" s="855"/>
      <c r="Y57" s="855"/>
      <c r="Z57" s="855"/>
      <c r="AA57" s="855"/>
      <c r="AB57" s="855"/>
      <c r="AC57" s="855"/>
      <c r="AD57" s="855"/>
      <c r="AE57" s="856"/>
      <c r="AF57" s="781"/>
      <c r="AG57" s="782"/>
      <c r="AH57" s="782"/>
      <c r="AI57" s="782"/>
      <c r="AJ57" s="783"/>
      <c r="AK57" s="857"/>
      <c r="AL57" s="855"/>
      <c r="AM57" s="855"/>
      <c r="AN57" s="855"/>
      <c r="AO57" s="855"/>
      <c r="AP57" s="855"/>
      <c r="AQ57" s="855"/>
      <c r="AR57" s="855"/>
      <c r="AS57" s="855"/>
      <c r="AT57" s="855"/>
      <c r="AU57" s="855"/>
      <c r="AV57" s="855"/>
      <c r="AW57" s="855"/>
      <c r="AX57" s="855"/>
      <c r="AY57" s="855"/>
      <c r="AZ57" s="858"/>
      <c r="BA57" s="858"/>
      <c r="BB57" s="858"/>
      <c r="BC57" s="858"/>
      <c r="BD57" s="858"/>
      <c r="BE57" s="849"/>
      <c r="BF57" s="849"/>
      <c r="BG57" s="849"/>
      <c r="BH57" s="849"/>
      <c r="BI57" s="850"/>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4"/>
      <c r="R58" s="855"/>
      <c r="S58" s="855"/>
      <c r="T58" s="855"/>
      <c r="U58" s="855"/>
      <c r="V58" s="855"/>
      <c r="W58" s="855"/>
      <c r="X58" s="855"/>
      <c r="Y58" s="855"/>
      <c r="Z58" s="855"/>
      <c r="AA58" s="855"/>
      <c r="AB58" s="855"/>
      <c r="AC58" s="855"/>
      <c r="AD58" s="855"/>
      <c r="AE58" s="856"/>
      <c r="AF58" s="781"/>
      <c r="AG58" s="782"/>
      <c r="AH58" s="782"/>
      <c r="AI58" s="782"/>
      <c r="AJ58" s="783"/>
      <c r="AK58" s="857"/>
      <c r="AL58" s="855"/>
      <c r="AM58" s="855"/>
      <c r="AN58" s="855"/>
      <c r="AO58" s="855"/>
      <c r="AP58" s="855"/>
      <c r="AQ58" s="855"/>
      <c r="AR58" s="855"/>
      <c r="AS58" s="855"/>
      <c r="AT58" s="855"/>
      <c r="AU58" s="855"/>
      <c r="AV58" s="855"/>
      <c r="AW58" s="855"/>
      <c r="AX58" s="855"/>
      <c r="AY58" s="855"/>
      <c r="AZ58" s="858"/>
      <c r="BA58" s="858"/>
      <c r="BB58" s="858"/>
      <c r="BC58" s="858"/>
      <c r="BD58" s="858"/>
      <c r="BE58" s="849"/>
      <c r="BF58" s="849"/>
      <c r="BG58" s="849"/>
      <c r="BH58" s="849"/>
      <c r="BI58" s="850"/>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4"/>
      <c r="R59" s="855"/>
      <c r="S59" s="855"/>
      <c r="T59" s="855"/>
      <c r="U59" s="855"/>
      <c r="V59" s="855"/>
      <c r="W59" s="855"/>
      <c r="X59" s="855"/>
      <c r="Y59" s="855"/>
      <c r="Z59" s="855"/>
      <c r="AA59" s="855"/>
      <c r="AB59" s="855"/>
      <c r="AC59" s="855"/>
      <c r="AD59" s="855"/>
      <c r="AE59" s="856"/>
      <c r="AF59" s="781"/>
      <c r="AG59" s="782"/>
      <c r="AH59" s="782"/>
      <c r="AI59" s="782"/>
      <c r="AJ59" s="783"/>
      <c r="AK59" s="857"/>
      <c r="AL59" s="855"/>
      <c r="AM59" s="855"/>
      <c r="AN59" s="855"/>
      <c r="AO59" s="855"/>
      <c r="AP59" s="855"/>
      <c r="AQ59" s="855"/>
      <c r="AR59" s="855"/>
      <c r="AS59" s="855"/>
      <c r="AT59" s="855"/>
      <c r="AU59" s="855"/>
      <c r="AV59" s="855"/>
      <c r="AW59" s="855"/>
      <c r="AX59" s="855"/>
      <c r="AY59" s="855"/>
      <c r="AZ59" s="858"/>
      <c r="BA59" s="858"/>
      <c r="BB59" s="858"/>
      <c r="BC59" s="858"/>
      <c r="BD59" s="858"/>
      <c r="BE59" s="849"/>
      <c r="BF59" s="849"/>
      <c r="BG59" s="849"/>
      <c r="BH59" s="849"/>
      <c r="BI59" s="850"/>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4"/>
      <c r="R60" s="855"/>
      <c r="S60" s="855"/>
      <c r="T60" s="855"/>
      <c r="U60" s="855"/>
      <c r="V60" s="855"/>
      <c r="W60" s="855"/>
      <c r="X60" s="855"/>
      <c r="Y60" s="855"/>
      <c r="Z60" s="855"/>
      <c r="AA60" s="855"/>
      <c r="AB60" s="855"/>
      <c r="AC60" s="855"/>
      <c r="AD60" s="855"/>
      <c r="AE60" s="856"/>
      <c r="AF60" s="781"/>
      <c r="AG60" s="782"/>
      <c r="AH60" s="782"/>
      <c r="AI60" s="782"/>
      <c r="AJ60" s="783"/>
      <c r="AK60" s="857"/>
      <c r="AL60" s="855"/>
      <c r="AM60" s="855"/>
      <c r="AN60" s="855"/>
      <c r="AO60" s="855"/>
      <c r="AP60" s="855"/>
      <c r="AQ60" s="855"/>
      <c r="AR60" s="855"/>
      <c r="AS60" s="855"/>
      <c r="AT60" s="855"/>
      <c r="AU60" s="855"/>
      <c r="AV60" s="855"/>
      <c r="AW60" s="855"/>
      <c r="AX60" s="855"/>
      <c r="AY60" s="855"/>
      <c r="AZ60" s="858"/>
      <c r="BA60" s="858"/>
      <c r="BB60" s="858"/>
      <c r="BC60" s="858"/>
      <c r="BD60" s="858"/>
      <c r="BE60" s="849"/>
      <c r="BF60" s="849"/>
      <c r="BG60" s="849"/>
      <c r="BH60" s="849"/>
      <c r="BI60" s="850"/>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4"/>
      <c r="R61" s="855"/>
      <c r="S61" s="855"/>
      <c r="T61" s="855"/>
      <c r="U61" s="855"/>
      <c r="V61" s="855"/>
      <c r="W61" s="855"/>
      <c r="X61" s="855"/>
      <c r="Y61" s="855"/>
      <c r="Z61" s="855"/>
      <c r="AA61" s="855"/>
      <c r="AB61" s="855"/>
      <c r="AC61" s="855"/>
      <c r="AD61" s="855"/>
      <c r="AE61" s="856"/>
      <c r="AF61" s="781"/>
      <c r="AG61" s="782"/>
      <c r="AH61" s="782"/>
      <c r="AI61" s="782"/>
      <c r="AJ61" s="783"/>
      <c r="AK61" s="857"/>
      <c r="AL61" s="855"/>
      <c r="AM61" s="855"/>
      <c r="AN61" s="855"/>
      <c r="AO61" s="855"/>
      <c r="AP61" s="855"/>
      <c r="AQ61" s="855"/>
      <c r="AR61" s="855"/>
      <c r="AS61" s="855"/>
      <c r="AT61" s="855"/>
      <c r="AU61" s="855"/>
      <c r="AV61" s="855"/>
      <c r="AW61" s="855"/>
      <c r="AX61" s="855"/>
      <c r="AY61" s="855"/>
      <c r="AZ61" s="858"/>
      <c r="BA61" s="858"/>
      <c r="BB61" s="858"/>
      <c r="BC61" s="858"/>
      <c r="BD61" s="858"/>
      <c r="BE61" s="849"/>
      <c r="BF61" s="849"/>
      <c r="BG61" s="849"/>
      <c r="BH61" s="849"/>
      <c r="BI61" s="850"/>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4"/>
      <c r="R62" s="855"/>
      <c r="S62" s="855"/>
      <c r="T62" s="855"/>
      <c r="U62" s="855"/>
      <c r="V62" s="855"/>
      <c r="W62" s="855"/>
      <c r="X62" s="855"/>
      <c r="Y62" s="855"/>
      <c r="Z62" s="855"/>
      <c r="AA62" s="855"/>
      <c r="AB62" s="855"/>
      <c r="AC62" s="855"/>
      <c r="AD62" s="855"/>
      <c r="AE62" s="856"/>
      <c r="AF62" s="781"/>
      <c r="AG62" s="782"/>
      <c r="AH62" s="782"/>
      <c r="AI62" s="782"/>
      <c r="AJ62" s="783"/>
      <c r="AK62" s="857"/>
      <c r="AL62" s="855"/>
      <c r="AM62" s="855"/>
      <c r="AN62" s="855"/>
      <c r="AO62" s="855"/>
      <c r="AP62" s="855"/>
      <c r="AQ62" s="855"/>
      <c r="AR62" s="855"/>
      <c r="AS62" s="855"/>
      <c r="AT62" s="855"/>
      <c r="AU62" s="855"/>
      <c r="AV62" s="855"/>
      <c r="AW62" s="855"/>
      <c r="AX62" s="855"/>
      <c r="AY62" s="855"/>
      <c r="AZ62" s="858"/>
      <c r="BA62" s="858"/>
      <c r="BB62" s="858"/>
      <c r="BC62" s="858"/>
      <c r="BD62" s="858"/>
      <c r="BE62" s="849"/>
      <c r="BF62" s="849"/>
      <c r="BG62" s="849"/>
      <c r="BH62" s="849"/>
      <c r="BI62" s="850"/>
      <c r="BJ62" s="866" t="s">
        <v>388</v>
      </c>
      <c r="BK62" s="827"/>
      <c r="BL62" s="827"/>
      <c r="BM62" s="827"/>
      <c r="BN62" s="828"/>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1" t="s">
        <v>389</v>
      </c>
      <c r="C63" s="812"/>
      <c r="D63" s="812"/>
      <c r="E63" s="812"/>
      <c r="F63" s="812"/>
      <c r="G63" s="812"/>
      <c r="H63" s="812"/>
      <c r="I63" s="812"/>
      <c r="J63" s="812"/>
      <c r="K63" s="812"/>
      <c r="L63" s="812"/>
      <c r="M63" s="812"/>
      <c r="N63" s="812"/>
      <c r="O63" s="812"/>
      <c r="P63" s="813"/>
      <c r="Q63" s="859"/>
      <c r="R63" s="860"/>
      <c r="S63" s="860"/>
      <c r="T63" s="860"/>
      <c r="U63" s="860"/>
      <c r="V63" s="860"/>
      <c r="W63" s="860"/>
      <c r="X63" s="860"/>
      <c r="Y63" s="860"/>
      <c r="Z63" s="860"/>
      <c r="AA63" s="860"/>
      <c r="AB63" s="860"/>
      <c r="AC63" s="860"/>
      <c r="AD63" s="860"/>
      <c r="AE63" s="861"/>
      <c r="AF63" s="862">
        <v>22533</v>
      </c>
      <c r="AG63" s="863"/>
      <c r="AH63" s="863"/>
      <c r="AI63" s="863"/>
      <c r="AJ63" s="864"/>
      <c r="AK63" s="865"/>
      <c r="AL63" s="860"/>
      <c r="AM63" s="860"/>
      <c r="AN63" s="860"/>
      <c r="AO63" s="860"/>
      <c r="AP63" s="863">
        <v>112609</v>
      </c>
      <c r="AQ63" s="863"/>
      <c r="AR63" s="863"/>
      <c r="AS63" s="863"/>
      <c r="AT63" s="863"/>
      <c r="AU63" s="863">
        <v>41713</v>
      </c>
      <c r="AV63" s="863"/>
      <c r="AW63" s="863"/>
      <c r="AX63" s="863"/>
      <c r="AY63" s="863"/>
      <c r="AZ63" s="867"/>
      <c r="BA63" s="867"/>
      <c r="BB63" s="867"/>
      <c r="BC63" s="867"/>
      <c r="BD63" s="867"/>
      <c r="BE63" s="868"/>
      <c r="BF63" s="868"/>
      <c r="BG63" s="868"/>
      <c r="BH63" s="868"/>
      <c r="BI63" s="869"/>
      <c r="BJ63" s="870" t="s">
        <v>110</v>
      </c>
      <c r="BK63" s="871"/>
      <c r="BL63" s="871"/>
      <c r="BM63" s="871"/>
      <c r="BN63" s="872"/>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3" t="s">
        <v>376</v>
      </c>
      <c r="AG66" s="834"/>
      <c r="AH66" s="834"/>
      <c r="AI66" s="834"/>
      <c r="AJ66" s="874"/>
      <c r="AK66" s="737" t="s">
        <v>377</v>
      </c>
      <c r="AL66" s="761"/>
      <c r="AM66" s="761"/>
      <c r="AN66" s="761"/>
      <c r="AO66" s="762"/>
      <c r="AP66" s="737" t="s">
        <v>378</v>
      </c>
      <c r="AQ66" s="738"/>
      <c r="AR66" s="738"/>
      <c r="AS66" s="738"/>
      <c r="AT66" s="739"/>
      <c r="AU66" s="737" t="s">
        <v>392</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5"/>
      <c r="AG67" s="837"/>
      <c r="AH67" s="837"/>
      <c r="AI67" s="837"/>
      <c r="AJ67" s="876"/>
      <c r="AK67" s="877"/>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9"/>
    </row>
    <row r="68" spans="1:131" s="200" customFormat="1" ht="26.25" customHeight="1" thickTop="1" x14ac:dyDescent="0.15">
      <c r="A68" s="211">
        <v>1</v>
      </c>
      <c r="B68" s="890" t="s">
        <v>538</v>
      </c>
      <c r="C68" s="891"/>
      <c r="D68" s="891"/>
      <c r="E68" s="891"/>
      <c r="F68" s="891"/>
      <c r="G68" s="891"/>
      <c r="H68" s="891"/>
      <c r="I68" s="891"/>
      <c r="J68" s="891"/>
      <c r="K68" s="891"/>
      <c r="L68" s="891"/>
      <c r="M68" s="891"/>
      <c r="N68" s="891"/>
      <c r="O68" s="891"/>
      <c r="P68" s="892"/>
      <c r="Q68" s="893">
        <v>51942</v>
      </c>
      <c r="R68" s="887"/>
      <c r="S68" s="887"/>
      <c r="T68" s="887"/>
      <c r="U68" s="887"/>
      <c r="V68" s="887">
        <v>71237</v>
      </c>
      <c r="W68" s="887"/>
      <c r="X68" s="887"/>
      <c r="Y68" s="887"/>
      <c r="Z68" s="887"/>
      <c r="AA68" s="887">
        <v>-19295</v>
      </c>
      <c r="AB68" s="887"/>
      <c r="AC68" s="887"/>
      <c r="AD68" s="887"/>
      <c r="AE68" s="887"/>
      <c r="AF68" s="887">
        <v>11034</v>
      </c>
      <c r="AG68" s="887"/>
      <c r="AH68" s="887"/>
      <c r="AI68" s="887"/>
      <c r="AJ68" s="887"/>
      <c r="AK68" s="887" t="s">
        <v>537</v>
      </c>
      <c r="AL68" s="887"/>
      <c r="AM68" s="887"/>
      <c r="AN68" s="887"/>
      <c r="AO68" s="887"/>
      <c r="AP68" s="887">
        <v>146822</v>
      </c>
      <c r="AQ68" s="887"/>
      <c r="AR68" s="887"/>
      <c r="AS68" s="887"/>
      <c r="AT68" s="887"/>
      <c r="AU68" s="887">
        <v>108</v>
      </c>
      <c r="AV68" s="887"/>
      <c r="AW68" s="887"/>
      <c r="AX68" s="887"/>
      <c r="AY68" s="887"/>
      <c r="AZ68" s="888"/>
      <c r="BA68" s="888"/>
      <c r="BB68" s="888"/>
      <c r="BC68" s="888"/>
      <c r="BD68" s="889"/>
      <c r="BE68" s="218"/>
      <c r="BF68" s="218"/>
      <c r="BG68" s="218"/>
      <c r="BH68" s="218"/>
      <c r="BI68" s="218"/>
      <c r="BJ68" s="218"/>
      <c r="BK68" s="218"/>
      <c r="BL68" s="218"/>
      <c r="BM68" s="218"/>
      <c r="BN68" s="218"/>
      <c r="BO68" s="218"/>
      <c r="BP68" s="218"/>
      <c r="BQ68" s="215">
        <v>62</v>
      </c>
      <c r="BR68" s="220"/>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9"/>
    </row>
    <row r="69" spans="1:131" s="200" customFormat="1" ht="26.25" customHeight="1" x14ac:dyDescent="0.15">
      <c r="A69" s="214">
        <v>2</v>
      </c>
      <c r="B69" s="894" t="s">
        <v>539</v>
      </c>
      <c r="C69" s="895"/>
      <c r="D69" s="895"/>
      <c r="E69" s="895"/>
      <c r="F69" s="895"/>
      <c r="G69" s="895"/>
      <c r="H69" s="895"/>
      <c r="I69" s="895"/>
      <c r="J69" s="895"/>
      <c r="K69" s="895"/>
      <c r="L69" s="895"/>
      <c r="M69" s="895"/>
      <c r="N69" s="895"/>
      <c r="O69" s="895"/>
      <c r="P69" s="896"/>
      <c r="Q69" s="897">
        <v>3104</v>
      </c>
      <c r="R69" s="852"/>
      <c r="S69" s="852"/>
      <c r="T69" s="852"/>
      <c r="U69" s="852"/>
      <c r="V69" s="852">
        <v>2681</v>
      </c>
      <c r="W69" s="852"/>
      <c r="X69" s="852"/>
      <c r="Y69" s="852"/>
      <c r="Z69" s="852"/>
      <c r="AA69" s="852">
        <v>423</v>
      </c>
      <c r="AB69" s="852"/>
      <c r="AC69" s="852"/>
      <c r="AD69" s="852"/>
      <c r="AE69" s="852"/>
      <c r="AF69" s="852">
        <v>423</v>
      </c>
      <c r="AG69" s="852"/>
      <c r="AH69" s="852"/>
      <c r="AI69" s="852"/>
      <c r="AJ69" s="852"/>
      <c r="AK69" s="852">
        <v>344</v>
      </c>
      <c r="AL69" s="852"/>
      <c r="AM69" s="852"/>
      <c r="AN69" s="852"/>
      <c r="AO69" s="852"/>
      <c r="AP69" s="852" t="s">
        <v>537</v>
      </c>
      <c r="AQ69" s="852"/>
      <c r="AR69" s="852"/>
      <c r="AS69" s="852"/>
      <c r="AT69" s="852"/>
      <c r="AU69" s="852" t="s">
        <v>537</v>
      </c>
      <c r="AV69" s="852"/>
      <c r="AW69" s="852"/>
      <c r="AX69" s="852"/>
      <c r="AY69" s="852"/>
      <c r="AZ69" s="898"/>
      <c r="BA69" s="898"/>
      <c r="BB69" s="898"/>
      <c r="BC69" s="898"/>
      <c r="BD69" s="899"/>
      <c r="BE69" s="218"/>
      <c r="BF69" s="218"/>
      <c r="BG69" s="218"/>
      <c r="BH69" s="218"/>
      <c r="BI69" s="218"/>
      <c r="BJ69" s="218"/>
      <c r="BK69" s="218"/>
      <c r="BL69" s="218"/>
      <c r="BM69" s="218"/>
      <c r="BN69" s="218"/>
      <c r="BO69" s="218"/>
      <c r="BP69" s="218"/>
      <c r="BQ69" s="215">
        <v>63</v>
      </c>
      <c r="BR69" s="220"/>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9"/>
    </row>
    <row r="70" spans="1:131" s="200" customFormat="1" ht="26.25" customHeight="1" x14ac:dyDescent="0.15">
      <c r="A70" s="214">
        <v>3</v>
      </c>
      <c r="B70" s="894" t="s">
        <v>540</v>
      </c>
      <c r="C70" s="895"/>
      <c r="D70" s="895"/>
      <c r="E70" s="895"/>
      <c r="F70" s="895"/>
      <c r="G70" s="895"/>
      <c r="H70" s="895"/>
      <c r="I70" s="895"/>
      <c r="J70" s="895"/>
      <c r="K70" s="895"/>
      <c r="L70" s="895"/>
      <c r="M70" s="895"/>
      <c r="N70" s="895"/>
      <c r="O70" s="895"/>
      <c r="P70" s="896"/>
      <c r="Q70" s="897">
        <v>831407</v>
      </c>
      <c r="R70" s="852"/>
      <c r="S70" s="852"/>
      <c r="T70" s="852"/>
      <c r="U70" s="852"/>
      <c r="V70" s="852">
        <v>805733</v>
      </c>
      <c r="W70" s="852"/>
      <c r="X70" s="852"/>
      <c r="Y70" s="852"/>
      <c r="Z70" s="852"/>
      <c r="AA70" s="852">
        <v>25674</v>
      </c>
      <c r="AB70" s="852"/>
      <c r="AC70" s="852"/>
      <c r="AD70" s="852"/>
      <c r="AE70" s="852"/>
      <c r="AF70" s="852">
        <v>25674</v>
      </c>
      <c r="AG70" s="852"/>
      <c r="AH70" s="852"/>
      <c r="AI70" s="852"/>
      <c r="AJ70" s="852"/>
      <c r="AK70" s="852">
        <v>7166</v>
      </c>
      <c r="AL70" s="852"/>
      <c r="AM70" s="852"/>
      <c r="AN70" s="852"/>
      <c r="AO70" s="852"/>
      <c r="AP70" s="852" t="s">
        <v>537</v>
      </c>
      <c r="AQ70" s="852"/>
      <c r="AR70" s="852"/>
      <c r="AS70" s="852"/>
      <c r="AT70" s="852"/>
      <c r="AU70" s="852" t="s">
        <v>537</v>
      </c>
      <c r="AV70" s="852"/>
      <c r="AW70" s="852"/>
      <c r="AX70" s="852"/>
      <c r="AY70" s="852"/>
      <c r="AZ70" s="898"/>
      <c r="BA70" s="898"/>
      <c r="BB70" s="898"/>
      <c r="BC70" s="898"/>
      <c r="BD70" s="899"/>
      <c r="BE70" s="218"/>
      <c r="BF70" s="218"/>
      <c r="BG70" s="218"/>
      <c r="BH70" s="218"/>
      <c r="BI70" s="218"/>
      <c r="BJ70" s="218"/>
      <c r="BK70" s="218"/>
      <c r="BL70" s="218"/>
      <c r="BM70" s="218"/>
      <c r="BN70" s="218"/>
      <c r="BO70" s="218"/>
      <c r="BP70" s="218"/>
      <c r="BQ70" s="215">
        <v>64</v>
      </c>
      <c r="BR70" s="220"/>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9"/>
    </row>
    <row r="71" spans="1:131" s="200" customFormat="1" ht="26.25" customHeight="1" x14ac:dyDescent="0.15">
      <c r="A71" s="214">
        <v>4</v>
      </c>
      <c r="B71" s="894"/>
      <c r="C71" s="895"/>
      <c r="D71" s="895"/>
      <c r="E71" s="895"/>
      <c r="F71" s="895"/>
      <c r="G71" s="895"/>
      <c r="H71" s="895"/>
      <c r="I71" s="895"/>
      <c r="J71" s="895"/>
      <c r="K71" s="895"/>
      <c r="L71" s="895"/>
      <c r="M71" s="895"/>
      <c r="N71" s="895"/>
      <c r="O71" s="895"/>
      <c r="P71" s="896"/>
      <c r="Q71" s="897"/>
      <c r="R71" s="852"/>
      <c r="S71" s="852"/>
      <c r="T71" s="852"/>
      <c r="U71" s="852"/>
      <c r="V71" s="852"/>
      <c r="W71" s="852"/>
      <c r="X71" s="852"/>
      <c r="Y71" s="852"/>
      <c r="Z71" s="852"/>
      <c r="AA71" s="852"/>
      <c r="AB71" s="852"/>
      <c r="AC71" s="852"/>
      <c r="AD71" s="852"/>
      <c r="AE71" s="852"/>
      <c r="AF71" s="852"/>
      <c r="AG71" s="852"/>
      <c r="AH71" s="852"/>
      <c r="AI71" s="852"/>
      <c r="AJ71" s="852"/>
      <c r="AK71" s="852"/>
      <c r="AL71" s="852"/>
      <c r="AM71" s="852"/>
      <c r="AN71" s="852"/>
      <c r="AO71" s="852"/>
      <c r="AP71" s="852"/>
      <c r="AQ71" s="852"/>
      <c r="AR71" s="852"/>
      <c r="AS71" s="852"/>
      <c r="AT71" s="852"/>
      <c r="AU71" s="852"/>
      <c r="AV71" s="852"/>
      <c r="AW71" s="852"/>
      <c r="AX71" s="852"/>
      <c r="AY71" s="852"/>
      <c r="AZ71" s="898"/>
      <c r="BA71" s="898"/>
      <c r="BB71" s="898"/>
      <c r="BC71" s="898"/>
      <c r="BD71" s="899"/>
      <c r="BE71" s="218"/>
      <c r="BF71" s="218"/>
      <c r="BG71" s="218"/>
      <c r="BH71" s="218"/>
      <c r="BI71" s="218"/>
      <c r="BJ71" s="218"/>
      <c r="BK71" s="218"/>
      <c r="BL71" s="218"/>
      <c r="BM71" s="218"/>
      <c r="BN71" s="218"/>
      <c r="BO71" s="218"/>
      <c r="BP71" s="218"/>
      <c r="BQ71" s="215">
        <v>65</v>
      </c>
      <c r="BR71" s="220"/>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9"/>
    </row>
    <row r="72" spans="1:131" s="200" customFormat="1" ht="26.25" customHeight="1" x14ac:dyDescent="0.15">
      <c r="A72" s="214">
        <v>5</v>
      </c>
      <c r="B72" s="894"/>
      <c r="C72" s="895"/>
      <c r="D72" s="895"/>
      <c r="E72" s="895"/>
      <c r="F72" s="895"/>
      <c r="G72" s="895"/>
      <c r="H72" s="895"/>
      <c r="I72" s="895"/>
      <c r="J72" s="895"/>
      <c r="K72" s="895"/>
      <c r="L72" s="895"/>
      <c r="M72" s="895"/>
      <c r="N72" s="895"/>
      <c r="O72" s="895"/>
      <c r="P72" s="896"/>
      <c r="Q72" s="897"/>
      <c r="R72" s="852"/>
      <c r="S72" s="852"/>
      <c r="T72" s="852"/>
      <c r="U72" s="852"/>
      <c r="V72" s="852"/>
      <c r="W72" s="852"/>
      <c r="X72" s="852"/>
      <c r="Y72" s="852"/>
      <c r="Z72" s="852"/>
      <c r="AA72" s="852"/>
      <c r="AB72" s="852"/>
      <c r="AC72" s="852"/>
      <c r="AD72" s="852"/>
      <c r="AE72" s="852"/>
      <c r="AF72" s="852"/>
      <c r="AG72" s="852"/>
      <c r="AH72" s="852"/>
      <c r="AI72" s="852"/>
      <c r="AJ72" s="852"/>
      <c r="AK72" s="852"/>
      <c r="AL72" s="852"/>
      <c r="AM72" s="852"/>
      <c r="AN72" s="852"/>
      <c r="AO72" s="852"/>
      <c r="AP72" s="852"/>
      <c r="AQ72" s="852"/>
      <c r="AR72" s="852"/>
      <c r="AS72" s="852"/>
      <c r="AT72" s="852"/>
      <c r="AU72" s="852"/>
      <c r="AV72" s="852"/>
      <c r="AW72" s="852"/>
      <c r="AX72" s="852"/>
      <c r="AY72" s="852"/>
      <c r="AZ72" s="898"/>
      <c r="BA72" s="898"/>
      <c r="BB72" s="898"/>
      <c r="BC72" s="898"/>
      <c r="BD72" s="899"/>
      <c r="BE72" s="218"/>
      <c r="BF72" s="218"/>
      <c r="BG72" s="218"/>
      <c r="BH72" s="218"/>
      <c r="BI72" s="218"/>
      <c r="BJ72" s="218"/>
      <c r="BK72" s="218"/>
      <c r="BL72" s="218"/>
      <c r="BM72" s="218"/>
      <c r="BN72" s="218"/>
      <c r="BO72" s="218"/>
      <c r="BP72" s="218"/>
      <c r="BQ72" s="215">
        <v>66</v>
      </c>
      <c r="BR72" s="220"/>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9"/>
    </row>
    <row r="73" spans="1:131" s="200" customFormat="1" ht="26.25" customHeight="1" x14ac:dyDescent="0.15">
      <c r="A73" s="214">
        <v>6</v>
      </c>
      <c r="B73" s="894"/>
      <c r="C73" s="895"/>
      <c r="D73" s="895"/>
      <c r="E73" s="895"/>
      <c r="F73" s="895"/>
      <c r="G73" s="895"/>
      <c r="H73" s="895"/>
      <c r="I73" s="895"/>
      <c r="J73" s="895"/>
      <c r="K73" s="895"/>
      <c r="L73" s="895"/>
      <c r="M73" s="895"/>
      <c r="N73" s="895"/>
      <c r="O73" s="895"/>
      <c r="P73" s="896"/>
      <c r="Q73" s="897"/>
      <c r="R73" s="852"/>
      <c r="S73" s="852"/>
      <c r="T73" s="852"/>
      <c r="U73" s="852"/>
      <c r="V73" s="852"/>
      <c r="W73" s="852"/>
      <c r="X73" s="852"/>
      <c r="Y73" s="852"/>
      <c r="Z73" s="852"/>
      <c r="AA73" s="852"/>
      <c r="AB73" s="852"/>
      <c r="AC73" s="852"/>
      <c r="AD73" s="852"/>
      <c r="AE73" s="852"/>
      <c r="AF73" s="852"/>
      <c r="AG73" s="852"/>
      <c r="AH73" s="852"/>
      <c r="AI73" s="852"/>
      <c r="AJ73" s="852"/>
      <c r="AK73" s="852"/>
      <c r="AL73" s="852"/>
      <c r="AM73" s="852"/>
      <c r="AN73" s="852"/>
      <c r="AO73" s="852"/>
      <c r="AP73" s="852"/>
      <c r="AQ73" s="852"/>
      <c r="AR73" s="852"/>
      <c r="AS73" s="852"/>
      <c r="AT73" s="852"/>
      <c r="AU73" s="852"/>
      <c r="AV73" s="852"/>
      <c r="AW73" s="852"/>
      <c r="AX73" s="852"/>
      <c r="AY73" s="852"/>
      <c r="AZ73" s="898"/>
      <c r="BA73" s="898"/>
      <c r="BB73" s="898"/>
      <c r="BC73" s="898"/>
      <c r="BD73" s="899"/>
      <c r="BE73" s="218"/>
      <c r="BF73" s="218"/>
      <c r="BG73" s="218"/>
      <c r="BH73" s="218"/>
      <c r="BI73" s="218"/>
      <c r="BJ73" s="218"/>
      <c r="BK73" s="218"/>
      <c r="BL73" s="218"/>
      <c r="BM73" s="218"/>
      <c r="BN73" s="218"/>
      <c r="BO73" s="218"/>
      <c r="BP73" s="218"/>
      <c r="BQ73" s="215">
        <v>67</v>
      </c>
      <c r="BR73" s="220"/>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9"/>
    </row>
    <row r="74" spans="1:131" s="200" customFormat="1" ht="26.25" customHeight="1" x14ac:dyDescent="0.15">
      <c r="A74" s="214">
        <v>7</v>
      </c>
      <c r="B74" s="894"/>
      <c r="C74" s="895"/>
      <c r="D74" s="895"/>
      <c r="E74" s="895"/>
      <c r="F74" s="895"/>
      <c r="G74" s="895"/>
      <c r="H74" s="895"/>
      <c r="I74" s="895"/>
      <c r="J74" s="895"/>
      <c r="K74" s="895"/>
      <c r="L74" s="895"/>
      <c r="M74" s="895"/>
      <c r="N74" s="895"/>
      <c r="O74" s="895"/>
      <c r="P74" s="896"/>
      <c r="Q74" s="897"/>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2"/>
      <c r="AT74" s="852"/>
      <c r="AU74" s="852"/>
      <c r="AV74" s="852"/>
      <c r="AW74" s="852"/>
      <c r="AX74" s="852"/>
      <c r="AY74" s="852"/>
      <c r="AZ74" s="898"/>
      <c r="BA74" s="898"/>
      <c r="BB74" s="898"/>
      <c r="BC74" s="898"/>
      <c r="BD74" s="899"/>
      <c r="BE74" s="218"/>
      <c r="BF74" s="218"/>
      <c r="BG74" s="218"/>
      <c r="BH74" s="218"/>
      <c r="BI74" s="218"/>
      <c r="BJ74" s="218"/>
      <c r="BK74" s="218"/>
      <c r="BL74" s="218"/>
      <c r="BM74" s="218"/>
      <c r="BN74" s="218"/>
      <c r="BO74" s="218"/>
      <c r="BP74" s="218"/>
      <c r="BQ74" s="215">
        <v>68</v>
      </c>
      <c r="BR74" s="220"/>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9"/>
    </row>
    <row r="75" spans="1:131" s="200" customFormat="1" ht="26.25" customHeight="1" x14ac:dyDescent="0.15">
      <c r="A75" s="214">
        <v>8</v>
      </c>
      <c r="B75" s="894"/>
      <c r="C75" s="895"/>
      <c r="D75" s="895"/>
      <c r="E75" s="895"/>
      <c r="F75" s="895"/>
      <c r="G75" s="895"/>
      <c r="H75" s="895"/>
      <c r="I75" s="895"/>
      <c r="J75" s="895"/>
      <c r="K75" s="895"/>
      <c r="L75" s="895"/>
      <c r="M75" s="895"/>
      <c r="N75" s="895"/>
      <c r="O75" s="895"/>
      <c r="P75" s="896"/>
      <c r="Q75" s="900"/>
      <c r="R75" s="901"/>
      <c r="S75" s="901"/>
      <c r="T75" s="901"/>
      <c r="U75" s="851"/>
      <c r="V75" s="902"/>
      <c r="W75" s="901"/>
      <c r="X75" s="901"/>
      <c r="Y75" s="901"/>
      <c r="Z75" s="851"/>
      <c r="AA75" s="902"/>
      <c r="AB75" s="901"/>
      <c r="AC75" s="901"/>
      <c r="AD75" s="901"/>
      <c r="AE75" s="851"/>
      <c r="AF75" s="902"/>
      <c r="AG75" s="901"/>
      <c r="AH75" s="901"/>
      <c r="AI75" s="901"/>
      <c r="AJ75" s="851"/>
      <c r="AK75" s="902"/>
      <c r="AL75" s="901"/>
      <c r="AM75" s="901"/>
      <c r="AN75" s="901"/>
      <c r="AO75" s="851"/>
      <c r="AP75" s="902"/>
      <c r="AQ75" s="901"/>
      <c r="AR75" s="901"/>
      <c r="AS75" s="901"/>
      <c r="AT75" s="851"/>
      <c r="AU75" s="902"/>
      <c r="AV75" s="901"/>
      <c r="AW75" s="901"/>
      <c r="AX75" s="901"/>
      <c r="AY75" s="851"/>
      <c r="AZ75" s="898"/>
      <c r="BA75" s="898"/>
      <c r="BB75" s="898"/>
      <c r="BC75" s="898"/>
      <c r="BD75" s="899"/>
      <c r="BE75" s="218"/>
      <c r="BF75" s="218"/>
      <c r="BG75" s="218"/>
      <c r="BH75" s="218"/>
      <c r="BI75" s="218"/>
      <c r="BJ75" s="218"/>
      <c r="BK75" s="218"/>
      <c r="BL75" s="218"/>
      <c r="BM75" s="218"/>
      <c r="BN75" s="218"/>
      <c r="BO75" s="218"/>
      <c r="BP75" s="218"/>
      <c r="BQ75" s="215">
        <v>69</v>
      </c>
      <c r="BR75" s="220"/>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9"/>
    </row>
    <row r="76" spans="1:131" s="200" customFormat="1" ht="26.25" customHeight="1" x14ac:dyDescent="0.15">
      <c r="A76" s="214">
        <v>9</v>
      </c>
      <c r="B76" s="894"/>
      <c r="C76" s="895"/>
      <c r="D76" s="895"/>
      <c r="E76" s="895"/>
      <c r="F76" s="895"/>
      <c r="G76" s="895"/>
      <c r="H76" s="895"/>
      <c r="I76" s="895"/>
      <c r="J76" s="895"/>
      <c r="K76" s="895"/>
      <c r="L76" s="895"/>
      <c r="M76" s="895"/>
      <c r="N76" s="895"/>
      <c r="O76" s="895"/>
      <c r="P76" s="896"/>
      <c r="Q76" s="900"/>
      <c r="R76" s="901"/>
      <c r="S76" s="901"/>
      <c r="T76" s="901"/>
      <c r="U76" s="851"/>
      <c r="V76" s="902"/>
      <c r="W76" s="901"/>
      <c r="X76" s="901"/>
      <c r="Y76" s="901"/>
      <c r="Z76" s="851"/>
      <c r="AA76" s="902"/>
      <c r="AB76" s="901"/>
      <c r="AC76" s="901"/>
      <c r="AD76" s="901"/>
      <c r="AE76" s="851"/>
      <c r="AF76" s="902"/>
      <c r="AG76" s="901"/>
      <c r="AH76" s="901"/>
      <c r="AI76" s="901"/>
      <c r="AJ76" s="851"/>
      <c r="AK76" s="902"/>
      <c r="AL76" s="901"/>
      <c r="AM76" s="901"/>
      <c r="AN76" s="901"/>
      <c r="AO76" s="851"/>
      <c r="AP76" s="902"/>
      <c r="AQ76" s="901"/>
      <c r="AR76" s="901"/>
      <c r="AS76" s="901"/>
      <c r="AT76" s="851"/>
      <c r="AU76" s="902"/>
      <c r="AV76" s="901"/>
      <c r="AW76" s="901"/>
      <c r="AX76" s="901"/>
      <c r="AY76" s="851"/>
      <c r="AZ76" s="898"/>
      <c r="BA76" s="898"/>
      <c r="BB76" s="898"/>
      <c r="BC76" s="898"/>
      <c r="BD76" s="899"/>
      <c r="BE76" s="218"/>
      <c r="BF76" s="218"/>
      <c r="BG76" s="218"/>
      <c r="BH76" s="218"/>
      <c r="BI76" s="218"/>
      <c r="BJ76" s="218"/>
      <c r="BK76" s="218"/>
      <c r="BL76" s="218"/>
      <c r="BM76" s="218"/>
      <c r="BN76" s="218"/>
      <c r="BO76" s="218"/>
      <c r="BP76" s="218"/>
      <c r="BQ76" s="215">
        <v>70</v>
      </c>
      <c r="BR76" s="220"/>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9"/>
    </row>
    <row r="77" spans="1:131" s="200" customFormat="1" ht="26.25" customHeight="1" x14ac:dyDescent="0.15">
      <c r="A77" s="214">
        <v>10</v>
      </c>
      <c r="B77" s="894"/>
      <c r="C77" s="895"/>
      <c r="D77" s="895"/>
      <c r="E77" s="895"/>
      <c r="F77" s="895"/>
      <c r="G77" s="895"/>
      <c r="H77" s="895"/>
      <c r="I77" s="895"/>
      <c r="J77" s="895"/>
      <c r="K77" s="895"/>
      <c r="L77" s="895"/>
      <c r="M77" s="895"/>
      <c r="N77" s="895"/>
      <c r="O77" s="895"/>
      <c r="P77" s="896"/>
      <c r="Q77" s="900"/>
      <c r="R77" s="901"/>
      <c r="S77" s="901"/>
      <c r="T77" s="901"/>
      <c r="U77" s="851"/>
      <c r="V77" s="902"/>
      <c r="W77" s="901"/>
      <c r="X77" s="901"/>
      <c r="Y77" s="901"/>
      <c r="Z77" s="851"/>
      <c r="AA77" s="902"/>
      <c r="AB77" s="901"/>
      <c r="AC77" s="901"/>
      <c r="AD77" s="901"/>
      <c r="AE77" s="851"/>
      <c r="AF77" s="902"/>
      <c r="AG77" s="901"/>
      <c r="AH77" s="901"/>
      <c r="AI77" s="901"/>
      <c r="AJ77" s="851"/>
      <c r="AK77" s="902"/>
      <c r="AL77" s="901"/>
      <c r="AM77" s="901"/>
      <c r="AN77" s="901"/>
      <c r="AO77" s="851"/>
      <c r="AP77" s="902"/>
      <c r="AQ77" s="901"/>
      <c r="AR77" s="901"/>
      <c r="AS77" s="901"/>
      <c r="AT77" s="851"/>
      <c r="AU77" s="902"/>
      <c r="AV77" s="901"/>
      <c r="AW77" s="901"/>
      <c r="AX77" s="901"/>
      <c r="AY77" s="851"/>
      <c r="AZ77" s="898"/>
      <c r="BA77" s="898"/>
      <c r="BB77" s="898"/>
      <c r="BC77" s="898"/>
      <c r="BD77" s="899"/>
      <c r="BE77" s="218"/>
      <c r="BF77" s="218"/>
      <c r="BG77" s="218"/>
      <c r="BH77" s="218"/>
      <c r="BI77" s="218"/>
      <c r="BJ77" s="218"/>
      <c r="BK77" s="218"/>
      <c r="BL77" s="218"/>
      <c r="BM77" s="218"/>
      <c r="BN77" s="218"/>
      <c r="BO77" s="218"/>
      <c r="BP77" s="218"/>
      <c r="BQ77" s="215">
        <v>71</v>
      </c>
      <c r="BR77" s="220"/>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9"/>
    </row>
    <row r="78" spans="1:131" s="200" customFormat="1" ht="26.25" customHeight="1" x14ac:dyDescent="0.15">
      <c r="A78" s="214">
        <v>11</v>
      </c>
      <c r="B78" s="894"/>
      <c r="C78" s="895"/>
      <c r="D78" s="895"/>
      <c r="E78" s="895"/>
      <c r="F78" s="895"/>
      <c r="G78" s="895"/>
      <c r="H78" s="895"/>
      <c r="I78" s="895"/>
      <c r="J78" s="895"/>
      <c r="K78" s="895"/>
      <c r="L78" s="895"/>
      <c r="M78" s="895"/>
      <c r="N78" s="895"/>
      <c r="O78" s="895"/>
      <c r="P78" s="896"/>
      <c r="Q78" s="897"/>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98"/>
      <c r="BA78" s="898"/>
      <c r="BB78" s="898"/>
      <c r="BC78" s="898"/>
      <c r="BD78" s="899"/>
      <c r="BE78" s="218"/>
      <c r="BF78" s="218"/>
      <c r="BG78" s="218"/>
      <c r="BH78" s="218"/>
      <c r="BI78" s="218"/>
      <c r="BJ78" s="221"/>
      <c r="BK78" s="221"/>
      <c r="BL78" s="221"/>
      <c r="BM78" s="221"/>
      <c r="BN78" s="221"/>
      <c r="BO78" s="218"/>
      <c r="BP78" s="218"/>
      <c r="BQ78" s="215">
        <v>72</v>
      </c>
      <c r="BR78" s="220"/>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9"/>
    </row>
    <row r="79" spans="1:131" s="200" customFormat="1" ht="26.25" customHeight="1" x14ac:dyDescent="0.15">
      <c r="A79" s="214">
        <v>12</v>
      </c>
      <c r="B79" s="894"/>
      <c r="C79" s="895"/>
      <c r="D79" s="895"/>
      <c r="E79" s="895"/>
      <c r="F79" s="895"/>
      <c r="G79" s="895"/>
      <c r="H79" s="895"/>
      <c r="I79" s="895"/>
      <c r="J79" s="895"/>
      <c r="K79" s="895"/>
      <c r="L79" s="895"/>
      <c r="M79" s="895"/>
      <c r="N79" s="895"/>
      <c r="O79" s="895"/>
      <c r="P79" s="896"/>
      <c r="Q79" s="897"/>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98"/>
      <c r="BA79" s="898"/>
      <c r="BB79" s="898"/>
      <c r="BC79" s="898"/>
      <c r="BD79" s="899"/>
      <c r="BE79" s="218"/>
      <c r="BF79" s="218"/>
      <c r="BG79" s="218"/>
      <c r="BH79" s="218"/>
      <c r="BI79" s="218"/>
      <c r="BJ79" s="221"/>
      <c r="BK79" s="221"/>
      <c r="BL79" s="221"/>
      <c r="BM79" s="221"/>
      <c r="BN79" s="221"/>
      <c r="BO79" s="218"/>
      <c r="BP79" s="218"/>
      <c r="BQ79" s="215">
        <v>73</v>
      </c>
      <c r="BR79" s="220"/>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9"/>
    </row>
    <row r="80" spans="1:131" s="200" customFormat="1" ht="26.25" customHeight="1" x14ac:dyDescent="0.15">
      <c r="A80" s="214">
        <v>13</v>
      </c>
      <c r="B80" s="894"/>
      <c r="C80" s="895"/>
      <c r="D80" s="895"/>
      <c r="E80" s="895"/>
      <c r="F80" s="895"/>
      <c r="G80" s="895"/>
      <c r="H80" s="895"/>
      <c r="I80" s="895"/>
      <c r="J80" s="895"/>
      <c r="K80" s="895"/>
      <c r="L80" s="895"/>
      <c r="M80" s="895"/>
      <c r="N80" s="895"/>
      <c r="O80" s="895"/>
      <c r="P80" s="896"/>
      <c r="Q80" s="897"/>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98"/>
      <c r="BA80" s="898"/>
      <c r="BB80" s="898"/>
      <c r="BC80" s="898"/>
      <c r="BD80" s="899"/>
      <c r="BE80" s="218"/>
      <c r="BF80" s="218"/>
      <c r="BG80" s="218"/>
      <c r="BH80" s="218"/>
      <c r="BI80" s="218"/>
      <c r="BJ80" s="218"/>
      <c r="BK80" s="218"/>
      <c r="BL80" s="218"/>
      <c r="BM80" s="218"/>
      <c r="BN80" s="218"/>
      <c r="BO80" s="218"/>
      <c r="BP80" s="218"/>
      <c r="BQ80" s="215">
        <v>74</v>
      </c>
      <c r="BR80" s="220"/>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9"/>
    </row>
    <row r="81" spans="1:131" s="200" customFormat="1" ht="26.25" customHeight="1" x14ac:dyDescent="0.15">
      <c r="A81" s="214">
        <v>14</v>
      </c>
      <c r="B81" s="894"/>
      <c r="C81" s="895"/>
      <c r="D81" s="895"/>
      <c r="E81" s="895"/>
      <c r="F81" s="895"/>
      <c r="G81" s="895"/>
      <c r="H81" s="895"/>
      <c r="I81" s="895"/>
      <c r="J81" s="895"/>
      <c r="K81" s="895"/>
      <c r="L81" s="895"/>
      <c r="M81" s="895"/>
      <c r="N81" s="895"/>
      <c r="O81" s="895"/>
      <c r="P81" s="896"/>
      <c r="Q81" s="897"/>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98"/>
      <c r="BA81" s="898"/>
      <c r="BB81" s="898"/>
      <c r="BC81" s="898"/>
      <c r="BD81" s="899"/>
      <c r="BE81" s="218"/>
      <c r="BF81" s="218"/>
      <c r="BG81" s="218"/>
      <c r="BH81" s="218"/>
      <c r="BI81" s="218"/>
      <c r="BJ81" s="218"/>
      <c r="BK81" s="218"/>
      <c r="BL81" s="218"/>
      <c r="BM81" s="218"/>
      <c r="BN81" s="218"/>
      <c r="BO81" s="218"/>
      <c r="BP81" s="218"/>
      <c r="BQ81" s="215">
        <v>75</v>
      </c>
      <c r="BR81" s="220"/>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9"/>
    </row>
    <row r="82" spans="1:131" s="200" customFormat="1" ht="26.25" customHeight="1" x14ac:dyDescent="0.15">
      <c r="A82" s="214">
        <v>15</v>
      </c>
      <c r="B82" s="894"/>
      <c r="C82" s="895"/>
      <c r="D82" s="895"/>
      <c r="E82" s="895"/>
      <c r="F82" s="895"/>
      <c r="G82" s="895"/>
      <c r="H82" s="895"/>
      <c r="I82" s="895"/>
      <c r="J82" s="895"/>
      <c r="K82" s="895"/>
      <c r="L82" s="895"/>
      <c r="M82" s="895"/>
      <c r="N82" s="895"/>
      <c r="O82" s="895"/>
      <c r="P82" s="896"/>
      <c r="Q82" s="897"/>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98"/>
      <c r="BA82" s="898"/>
      <c r="BB82" s="898"/>
      <c r="BC82" s="898"/>
      <c r="BD82" s="899"/>
      <c r="BE82" s="218"/>
      <c r="BF82" s="218"/>
      <c r="BG82" s="218"/>
      <c r="BH82" s="218"/>
      <c r="BI82" s="218"/>
      <c r="BJ82" s="218"/>
      <c r="BK82" s="218"/>
      <c r="BL82" s="218"/>
      <c r="BM82" s="218"/>
      <c r="BN82" s="218"/>
      <c r="BO82" s="218"/>
      <c r="BP82" s="218"/>
      <c r="BQ82" s="215">
        <v>76</v>
      </c>
      <c r="BR82" s="220"/>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9"/>
    </row>
    <row r="83" spans="1:131" s="200" customFormat="1" ht="26.25" customHeight="1" x14ac:dyDescent="0.15">
      <c r="A83" s="214">
        <v>16</v>
      </c>
      <c r="B83" s="894"/>
      <c r="C83" s="895"/>
      <c r="D83" s="895"/>
      <c r="E83" s="895"/>
      <c r="F83" s="895"/>
      <c r="G83" s="895"/>
      <c r="H83" s="895"/>
      <c r="I83" s="895"/>
      <c r="J83" s="895"/>
      <c r="K83" s="895"/>
      <c r="L83" s="895"/>
      <c r="M83" s="895"/>
      <c r="N83" s="895"/>
      <c r="O83" s="895"/>
      <c r="P83" s="896"/>
      <c r="Q83" s="897"/>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98"/>
      <c r="BA83" s="898"/>
      <c r="BB83" s="898"/>
      <c r="BC83" s="898"/>
      <c r="BD83" s="899"/>
      <c r="BE83" s="218"/>
      <c r="BF83" s="218"/>
      <c r="BG83" s="218"/>
      <c r="BH83" s="218"/>
      <c r="BI83" s="218"/>
      <c r="BJ83" s="218"/>
      <c r="BK83" s="218"/>
      <c r="BL83" s="218"/>
      <c r="BM83" s="218"/>
      <c r="BN83" s="218"/>
      <c r="BO83" s="218"/>
      <c r="BP83" s="218"/>
      <c r="BQ83" s="215">
        <v>77</v>
      </c>
      <c r="BR83" s="220"/>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9"/>
    </row>
    <row r="84" spans="1:131" s="200" customFormat="1" ht="26.25" customHeight="1" x14ac:dyDescent="0.15">
      <c r="A84" s="214">
        <v>17</v>
      </c>
      <c r="B84" s="894"/>
      <c r="C84" s="895"/>
      <c r="D84" s="895"/>
      <c r="E84" s="895"/>
      <c r="F84" s="895"/>
      <c r="G84" s="895"/>
      <c r="H84" s="895"/>
      <c r="I84" s="895"/>
      <c r="J84" s="895"/>
      <c r="K84" s="895"/>
      <c r="L84" s="895"/>
      <c r="M84" s="895"/>
      <c r="N84" s="895"/>
      <c r="O84" s="895"/>
      <c r="P84" s="896"/>
      <c r="Q84" s="897"/>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98"/>
      <c r="BA84" s="898"/>
      <c r="BB84" s="898"/>
      <c r="BC84" s="898"/>
      <c r="BD84" s="899"/>
      <c r="BE84" s="218"/>
      <c r="BF84" s="218"/>
      <c r="BG84" s="218"/>
      <c r="BH84" s="218"/>
      <c r="BI84" s="218"/>
      <c r="BJ84" s="218"/>
      <c r="BK84" s="218"/>
      <c r="BL84" s="218"/>
      <c r="BM84" s="218"/>
      <c r="BN84" s="218"/>
      <c r="BO84" s="218"/>
      <c r="BP84" s="218"/>
      <c r="BQ84" s="215">
        <v>78</v>
      </c>
      <c r="BR84" s="220"/>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9"/>
    </row>
    <row r="85" spans="1:131" s="200" customFormat="1" ht="26.25" customHeight="1" x14ac:dyDescent="0.15">
      <c r="A85" s="214">
        <v>18</v>
      </c>
      <c r="B85" s="894"/>
      <c r="C85" s="895"/>
      <c r="D85" s="895"/>
      <c r="E85" s="895"/>
      <c r="F85" s="895"/>
      <c r="G85" s="895"/>
      <c r="H85" s="895"/>
      <c r="I85" s="895"/>
      <c r="J85" s="895"/>
      <c r="K85" s="895"/>
      <c r="L85" s="895"/>
      <c r="M85" s="895"/>
      <c r="N85" s="895"/>
      <c r="O85" s="895"/>
      <c r="P85" s="896"/>
      <c r="Q85" s="897"/>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98"/>
      <c r="BA85" s="898"/>
      <c r="BB85" s="898"/>
      <c r="BC85" s="898"/>
      <c r="BD85" s="899"/>
      <c r="BE85" s="218"/>
      <c r="BF85" s="218"/>
      <c r="BG85" s="218"/>
      <c r="BH85" s="218"/>
      <c r="BI85" s="218"/>
      <c r="BJ85" s="218"/>
      <c r="BK85" s="218"/>
      <c r="BL85" s="218"/>
      <c r="BM85" s="218"/>
      <c r="BN85" s="218"/>
      <c r="BO85" s="218"/>
      <c r="BP85" s="218"/>
      <c r="BQ85" s="215">
        <v>79</v>
      </c>
      <c r="BR85" s="220"/>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9"/>
    </row>
    <row r="86" spans="1:131" s="200" customFormat="1" ht="26.25" customHeight="1" x14ac:dyDescent="0.15">
      <c r="A86" s="214">
        <v>19</v>
      </c>
      <c r="B86" s="894"/>
      <c r="C86" s="895"/>
      <c r="D86" s="895"/>
      <c r="E86" s="895"/>
      <c r="F86" s="895"/>
      <c r="G86" s="895"/>
      <c r="H86" s="895"/>
      <c r="I86" s="895"/>
      <c r="J86" s="895"/>
      <c r="K86" s="895"/>
      <c r="L86" s="895"/>
      <c r="M86" s="895"/>
      <c r="N86" s="895"/>
      <c r="O86" s="895"/>
      <c r="P86" s="896"/>
      <c r="Q86" s="897"/>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98"/>
      <c r="BA86" s="898"/>
      <c r="BB86" s="898"/>
      <c r="BC86" s="898"/>
      <c r="BD86" s="899"/>
      <c r="BE86" s="218"/>
      <c r="BF86" s="218"/>
      <c r="BG86" s="218"/>
      <c r="BH86" s="218"/>
      <c r="BI86" s="218"/>
      <c r="BJ86" s="218"/>
      <c r="BK86" s="218"/>
      <c r="BL86" s="218"/>
      <c r="BM86" s="218"/>
      <c r="BN86" s="218"/>
      <c r="BO86" s="218"/>
      <c r="BP86" s="218"/>
      <c r="BQ86" s="215">
        <v>80</v>
      </c>
      <c r="BR86" s="220"/>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9"/>
    </row>
    <row r="87" spans="1:131" s="200" customFormat="1" ht="26.25" customHeight="1" x14ac:dyDescent="0.15">
      <c r="A87" s="222">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8"/>
      <c r="BF87" s="218"/>
      <c r="BG87" s="218"/>
      <c r="BH87" s="218"/>
      <c r="BI87" s="218"/>
      <c r="BJ87" s="218"/>
      <c r="BK87" s="218"/>
      <c r="BL87" s="218"/>
      <c r="BM87" s="218"/>
      <c r="BN87" s="218"/>
      <c r="BO87" s="218"/>
      <c r="BP87" s="218"/>
      <c r="BQ87" s="215">
        <v>81</v>
      </c>
      <c r="BR87" s="220"/>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9"/>
    </row>
    <row r="88" spans="1:131" s="200" customFormat="1" ht="26.25" customHeight="1" thickBot="1" x14ac:dyDescent="0.2">
      <c r="A88" s="217" t="s">
        <v>369</v>
      </c>
      <c r="B88" s="811" t="s">
        <v>393</v>
      </c>
      <c r="C88" s="812"/>
      <c r="D88" s="812"/>
      <c r="E88" s="812"/>
      <c r="F88" s="812"/>
      <c r="G88" s="812"/>
      <c r="H88" s="812"/>
      <c r="I88" s="812"/>
      <c r="J88" s="812"/>
      <c r="K88" s="812"/>
      <c r="L88" s="812"/>
      <c r="M88" s="812"/>
      <c r="N88" s="812"/>
      <c r="O88" s="812"/>
      <c r="P88" s="813"/>
      <c r="Q88" s="859"/>
      <c r="R88" s="860"/>
      <c r="S88" s="860"/>
      <c r="T88" s="860"/>
      <c r="U88" s="860"/>
      <c r="V88" s="860"/>
      <c r="W88" s="860"/>
      <c r="X88" s="860"/>
      <c r="Y88" s="860"/>
      <c r="Z88" s="860"/>
      <c r="AA88" s="860"/>
      <c r="AB88" s="860"/>
      <c r="AC88" s="860"/>
      <c r="AD88" s="860"/>
      <c r="AE88" s="860"/>
      <c r="AF88" s="863">
        <v>37131</v>
      </c>
      <c r="AG88" s="863"/>
      <c r="AH88" s="863"/>
      <c r="AI88" s="863"/>
      <c r="AJ88" s="863"/>
      <c r="AK88" s="860"/>
      <c r="AL88" s="860"/>
      <c r="AM88" s="860"/>
      <c r="AN88" s="860"/>
      <c r="AO88" s="860"/>
      <c r="AP88" s="863">
        <v>146822</v>
      </c>
      <c r="AQ88" s="863"/>
      <c r="AR88" s="863"/>
      <c r="AS88" s="863"/>
      <c r="AT88" s="863"/>
      <c r="AU88" s="863">
        <v>108</v>
      </c>
      <c r="AV88" s="863"/>
      <c r="AW88" s="863"/>
      <c r="AX88" s="863"/>
      <c r="AY88" s="863"/>
      <c r="AZ88" s="868"/>
      <c r="BA88" s="868"/>
      <c r="BB88" s="868"/>
      <c r="BC88" s="868"/>
      <c r="BD88" s="869"/>
      <c r="BE88" s="218"/>
      <c r="BF88" s="218"/>
      <c r="BG88" s="218"/>
      <c r="BH88" s="218"/>
      <c r="BI88" s="218"/>
      <c r="BJ88" s="218"/>
      <c r="BK88" s="218"/>
      <c r="BL88" s="218"/>
      <c r="BM88" s="218"/>
      <c r="BN88" s="218"/>
      <c r="BO88" s="218"/>
      <c r="BP88" s="218"/>
      <c r="BQ88" s="215">
        <v>82</v>
      </c>
      <c r="BR88" s="220"/>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1" t="s">
        <v>394</v>
      </c>
      <c r="BS102" s="812"/>
      <c r="BT102" s="812"/>
      <c r="BU102" s="812"/>
      <c r="BV102" s="812"/>
      <c r="BW102" s="812"/>
      <c r="BX102" s="812"/>
      <c r="BY102" s="812"/>
      <c r="BZ102" s="812"/>
      <c r="CA102" s="812"/>
      <c r="CB102" s="812"/>
      <c r="CC102" s="812"/>
      <c r="CD102" s="812"/>
      <c r="CE102" s="812"/>
      <c r="CF102" s="812"/>
      <c r="CG102" s="813"/>
      <c r="CH102" s="910"/>
      <c r="CI102" s="911"/>
      <c r="CJ102" s="911"/>
      <c r="CK102" s="911"/>
      <c r="CL102" s="912"/>
      <c r="CM102" s="910"/>
      <c r="CN102" s="911"/>
      <c r="CO102" s="911"/>
      <c r="CP102" s="911"/>
      <c r="CQ102" s="912"/>
      <c r="CR102" s="913">
        <v>3199</v>
      </c>
      <c r="CS102" s="871"/>
      <c r="CT102" s="871"/>
      <c r="CU102" s="871"/>
      <c r="CV102" s="914"/>
      <c r="CW102" s="913">
        <v>34</v>
      </c>
      <c r="CX102" s="871"/>
      <c r="CY102" s="871"/>
      <c r="CZ102" s="871"/>
      <c r="DA102" s="914"/>
      <c r="DB102" s="913">
        <v>50</v>
      </c>
      <c r="DC102" s="871"/>
      <c r="DD102" s="871"/>
      <c r="DE102" s="871"/>
      <c r="DF102" s="914"/>
      <c r="DG102" s="913">
        <v>3169</v>
      </c>
      <c r="DH102" s="871"/>
      <c r="DI102" s="871"/>
      <c r="DJ102" s="871"/>
      <c r="DK102" s="914"/>
      <c r="DL102" s="913" t="s">
        <v>544</v>
      </c>
      <c r="DM102" s="871"/>
      <c r="DN102" s="871"/>
      <c r="DO102" s="871"/>
      <c r="DP102" s="914"/>
      <c r="DQ102" s="913">
        <v>536</v>
      </c>
      <c r="DR102" s="871"/>
      <c r="DS102" s="871"/>
      <c r="DT102" s="871"/>
      <c r="DU102" s="914"/>
      <c r="DV102" s="937"/>
      <c r="DW102" s="938"/>
      <c r="DX102" s="938"/>
      <c r="DY102" s="938"/>
      <c r="DZ102" s="939"/>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0" t="s">
        <v>395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1" t="s">
        <v>396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2" t="s">
        <v>399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400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9" customFormat="1" ht="26.25" customHeight="1" x14ac:dyDescent="0.15">
      <c r="A109" s="935" t="s">
        <v>401</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402</v>
      </c>
      <c r="AB109" s="916"/>
      <c r="AC109" s="916"/>
      <c r="AD109" s="916"/>
      <c r="AE109" s="917"/>
      <c r="AF109" s="915" t="s">
        <v>286</v>
      </c>
      <c r="AG109" s="916"/>
      <c r="AH109" s="916"/>
      <c r="AI109" s="916"/>
      <c r="AJ109" s="917"/>
      <c r="AK109" s="915" t="s">
        <v>285</v>
      </c>
      <c r="AL109" s="916"/>
      <c r="AM109" s="916"/>
      <c r="AN109" s="916"/>
      <c r="AO109" s="917"/>
      <c r="AP109" s="915" t="s">
        <v>403</v>
      </c>
      <c r="AQ109" s="916"/>
      <c r="AR109" s="916"/>
      <c r="AS109" s="916"/>
      <c r="AT109" s="918"/>
      <c r="AU109" s="935" t="s">
        <v>401</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402</v>
      </c>
      <c r="BR109" s="916"/>
      <c r="BS109" s="916"/>
      <c r="BT109" s="916"/>
      <c r="BU109" s="917"/>
      <c r="BV109" s="915" t="s">
        <v>286</v>
      </c>
      <c r="BW109" s="916"/>
      <c r="BX109" s="916"/>
      <c r="BY109" s="916"/>
      <c r="BZ109" s="917"/>
      <c r="CA109" s="915" t="s">
        <v>285</v>
      </c>
      <c r="CB109" s="916"/>
      <c r="CC109" s="916"/>
      <c r="CD109" s="916"/>
      <c r="CE109" s="917"/>
      <c r="CF109" s="936" t="s">
        <v>403</v>
      </c>
      <c r="CG109" s="936"/>
      <c r="CH109" s="936"/>
      <c r="CI109" s="936"/>
      <c r="CJ109" s="936"/>
      <c r="CK109" s="915" t="s">
        <v>404</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402</v>
      </c>
      <c r="DH109" s="916"/>
      <c r="DI109" s="916"/>
      <c r="DJ109" s="916"/>
      <c r="DK109" s="917"/>
      <c r="DL109" s="915" t="s">
        <v>286</v>
      </c>
      <c r="DM109" s="916"/>
      <c r="DN109" s="916"/>
      <c r="DO109" s="916"/>
      <c r="DP109" s="917"/>
      <c r="DQ109" s="915" t="s">
        <v>285</v>
      </c>
      <c r="DR109" s="916"/>
      <c r="DS109" s="916"/>
      <c r="DT109" s="916"/>
      <c r="DU109" s="917"/>
      <c r="DV109" s="915" t="s">
        <v>403</v>
      </c>
      <c r="DW109" s="916"/>
      <c r="DX109" s="916"/>
      <c r="DY109" s="916"/>
      <c r="DZ109" s="918"/>
    </row>
    <row r="110" spans="1:131" s="199" customFormat="1" ht="26.25" customHeight="1" x14ac:dyDescent="0.15">
      <c r="A110" s="919" t="s">
        <v>405</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16958813</v>
      </c>
      <c r="AB110" s="923"/>
      <c r="AC110" s="923"/>
      <c r="AD110" s="923"/>
      <c r="AE110" s="924"/>
      <c r="AF110" s="925">
        <v>15912176</v>
      </c>
      <c r="AG110" s="923"/>
      <c r="AH110" s="923"/>
      <c r="AI110" s="923"/>
      <c r="AJ110" s="924"/>
      <c r="AK110" s="925">
        <v>15928199</v>
      </c>
      <c r="AL110" s="923"/>
      <c r="AM110" s="923"/>
      <c r="AN110" s="923"/>
      <c r="AO110" s="924"/>
      <c r="AP110" s="926">
        <v>22.6</v>
      </c>
      <c r="AQ110" s="927"/>
      <c r="AR110" s="927"/>
      <c r="AS110" s="927"/>
      <c r="AT110" s="928"/>
      <c r="AU110" s="929" t="s">
        <v>61</v>
      </c>
      <c r="AV110" s="930"/>
      <c r="AW110" s="930"/>
      <c r="AX110" s="930"/>
      <c r="AY110" s="930"/>
      <c r="AZ110" s="971" t="s">
        <v>406</v>
      </c>
      <c r="BA110" s="920"/>
      <c r="BB110" s="920"/>
      <c r="BC110" s="920"/>
      <c r="BD110" s="920"/>
      <c r="BE110" s="920"/>
      <c r="BF110" s="920"/>
      <c r="BG110" s="920"/>
      <c r="BH110" s="920"/>
      <c r="BI110" s="920"/>
      <c r="BJ110" s="920"/>
      <c r="BK110" s="920"/>
      <c r="BL110" s="920"/>
      <c r="BM110" s="920"/>
      <c r="BN110" s="920"/>
      <c r="BO110" s="920"/>
      <c r="BP110" s="921"/>
      <c r="BQ110" s="957">
        <v>174412095</v>
      </c>
      <c r="BR110" s="958"/>
      <c r="BS110" s="958"/>
      <c r="BT110" s="958"/>
      <c r="BU110" s="958"/>
      <c r="BV110" s="958">
        <v>175558553</v>
      </c>
      <c r="BW110" s="958"/>
      <c r="BX110" s="958"/>
      <c r="BY110" s="958"/>
      <c r="BZ110" s="958"/>
      <c r="CA110" s="958">
        <v>174125345</v>
      </c>
      <c r="CB110" s="958"/>
      <c r="CC110" s="958"/>
      <c r="CD110" s="958"/>
      <c r="CE110" s="958"/>
      <c r="CF110" s="972">
        <v>246.9</v>
      </c>
      <c r="CG110" s="973"/>
      <c r="CH110" s="973"/>
      <c r="CI110" s="973"/>
      <c r="CJ110" s="973"/>
      <c r="CK110" s="974" t="s">
        <v>407</v>
      </c>
      <c r="CL110" s="975"/>
      <c r="CM110" s="954" t="s">
        <v>408</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v>537769</v>
      </c>
      <c r="DH110" s="958"/>
      <c r="DI110" s="958"/>
      <c r="DJ110" s="958"/>
      <c r="DK110" s="958"/>
      <c r="DL110" s="958" t="s">
        <v>110</v>
      </c>
      <c r="DM110" s="958"/>
      <c r="DN110" s="958"/>
      <c r="DO110" s="958"/>
      <c r="DP110" s="958"/>
      <c r="DQ110" s="958" t="s">
        <v>110</v>
      </c>
      <c r="DR110" s="958"/>
      <c r="DS110" s="958"/>
      <c r="DT110" s="958"/>
      <c r="DU110" s="958"/>
      <c r="DV110" s="959" t="s">
        <v>110</v>
      </c>
      <c r="DW110" s="959"/>
      <c r="DX110" s="959"/>
      <c r="DY110" s="959"/>
      <c r="DZ110" s="960"/>
    </row>
    <row r="111" spans="1:131" s="199" customFormat="1" ht="26.25" customHeight="1" x14ac:dyDescent="0.15">
      <c r="A111" s="961" t="s">
        <v>409</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110</v>
      </c>
      <c r="AB111" s="965"/>
      <c r="AC111" s="965"/>
      <c r="AD111" s="965"/>
      <c r="AE111" s="966"/>
      <c r="AF111" s="967" t="s">
        <v>110</v>
      </c>
      <c r="AG111" s="965"/>
      <c r="AH111" s="965"/>
      <c r="AI111" s="965"/>
      <c r="AJ111" s="966"/>
      <c r="AK111" s="967" t="s">
        <v>110</v>
      </c>
      <c r="AL111" s="965"/>
      <c r="AM111" s="965"/>
      <c r="AN111" s="965"/>
      <c r="AO111" s="966"/>
      <c r="AP111" s="968" t="s">
        <v>110</v>
      </c>
      <c r="AQ111" s="969"/>
      <c r="AR111" s="969"/>
      <c r="AS111" s="969"/>
      <c r="AT111" s="970"/>
      <c r="AU111" s="931"/>
      <c r="AV111" s="932"/>
      <c r="AW111" s="932"/>
      <c r="AX111" s="932"/>
      <c r="AY111" s="932"/>
      <c r="AZ111" s="980" t="s">
        <v>410</v>
      </c>
      <c r="BA111" s="981"/>
      <c r="BB111" s="981"/>
      <c r="BC111" s="981"/>
      <c r="BD111" s="981"/>
      <c r="BE111" s="981"/>
      <c r="BF111" s="981"/>
      <c r="BG111" s="981"/>
      <c r="BH111" s="981"/>
      <c r="BI111" s="981"/>
      <c r="BJ111" s="981"/>
      <c r="BK111" s="981"/>
      <c r="BL111" s="981"/>
      <c r="BM111" s="981"/>
      <c r="BN111" s="981"/>
      <c r="BO111" s="981"/>
      <c r="BP111" s="982"/>
      <c r="BQ111" s="950">
        <v>3496993</v>
      </c>
      <c r="BR111" s="951"/>
      <c r="BS111" s="951"/>
      <c r="BT111" s="951"/>
      <c r="BU111" s="951"/>
      <c r="BV111" s="951">
        <v>2906082</v>
      </c>
      <c r="BW111" s="951"/>
      <c r="BX111" s="951"/>
      <c r="BY111" s="951"/>
      <c r="BZ111" s="951"/>
      <c r="CA111" s="951">
        <v>1838097</v>
      </c>
      <c r="CB111" s="951"/>
      <c r="CC111" s="951"/>
      <c r="CD111" s="951"/>
      <c r="CE111" s="951"/>
      <c r="CF111" s="945">
        <v>2.6</v>
      </c>
      <c r="CG111" s="946"/>
      <c r="CH111" s="946"/>
      <c r="CI111" s="946"/>
      <c r="CJ111" s="946"/>
      <c r="CK111" s="976"/>
      <c r="CL111" s="977"/>
      <c r="CM111" s="947" t="s">
        <v>411</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110</v>
      </c>
      <c r="DH111" s="951"/>
      <c r="DI111" s="951"/>
      <c r="DJ111" s="951"/>
      <c r="DK111" s="951"/>
      <c r="DL111" s="951" t="s">
        <v>110</v>
      </c>
      <c r="DM111" s="951"/>
      <c r="DN111" s="951"/>
      <c r="DO111" s="951"/>
      <c r="DP111" s="951"/>
      <c r="DQ111" s="951" t="s">
        <v>110</v>
      </c>
      <c r="DR111" s="951"/>
      <c r="DS111" s="951"/>
      <c r="DT111" s="951"/>
      <c r="DU111" s="951"/>
      <c r="DV111" s="952" t="s">
        <v>110</v>
      </c>
      <c r="DW111" s="952"/>
      <c r="DX111" s="952"/>
      <c r="DY111" s="952"/>
      <c r="DZ111" s="953"/>
    </row>
    <row r="112" spans="1:131" s="199" customFormat="1" ht="26.25" customHeight="1" x14ac:dyDescent="0.15">
      <c r="A112" s="983" t="s">
        <v>412</v>
      </c>
      <c r="B112" s="984"/>
      <c r="C112" s="981" t="s">
        <v>413</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110</v>
      </c>
      <c r="AB112" s="990"/>
      <c r="AC112" s="990"/>
      <c r="AD112" s="990"/>
      <c r="AE112" s="991"/>
      <c r="AF112" s="992" t="s">
        <v>110</v>
      </c>
      <c r="AG112" s="990"/>
      <c r="AH112" s="990"/>
      <c r="AI112" s="990"/>
      <c r="AJ112" s="991"/>
      <c r="AK112" s="992" t="s">
        <v>110</v>
      </c>
      <c r="AL112" s="990"/>
      <c r="AM112" s="990"/>
      <c r="AN112" s="990"/>
      <c r="AO112" s="991"/>
      <c r="AP112" s="993" t="s">
        <v>110</v>
      </c>
      <c r="AQ112" s="994"/>
      <c r="AR112" s="994"/>
      <c r="AS112" s="994"/>
      <c r="AT112" s="995"/>
      <c r="AU112" s="931"/>
      <c r="AV112" s="932"/>
      <c r="AW112" s="932"/>
      <c r="AX112" s="932"/>
      <c r="AY112" s="932"/>
      <c r="AZ112" s="980" t="s">
        <v>414</v>
      </c>
      <c r="BA112" s="981"/>
      <c r="BB112" s="981"/>
      <c r="BC112" s="981"/>
      <c r="BD112" s="981"/>
      <c r="BE112" s="981"/>
      <c r="BF112" s="981"/>
      <c r="BG112" s="981"/>
      <c r="BH112" s="981"/>
      <c r="BI112" s="981"/>
      <c r="BJ112" s="981"/>
      <c r="BK112" s="981"/>
      <c r="BL112" s="981"/>
      <c r="BM112" s="981"/>
      <c r="BN112" s="981"/>
      <c r="BO112" s="981"/>
      <c r="BP112" s="982"/>
      <c r="BQ112" s="950">
        <v>39857822</v>
      </c>
      <c r="BR112" s="951"/>
      <c r="BS112" s="951"/>
      <c r="BT112" s="951"/>
      <c r="BU112" s="951"/>
      <c r="BV112" s="951">
        <v>41989159</v>
      </c>
      <c r="BW112" s="951"/>
      <c r="BX112" s="951"/>
      <c r="BY112" s="951"/>
      <c r="BZ112" s="951"/>
      <c r="CA112" s="951">
        <v>41712659</v>
      </c>
      <c r="CB112" s="951"/>
      <c r="CC112" s="951"/>
      <c r="CD112" s="951"/>
      <c r="CE112" s="951"/>
      <c r="CF112" s="945">
        <v>59.1</v>
      </c>
      <c r="CG112" s="946"/>
      <c r="CH112" s="946"/>
      <c r="CI112" s="946"/>
      <c r="CJ112" s="946"/>
      <c r="CK112" s="976"/>
      <c r="CL112" s="977"/>
      <c r="CM112" s="947" t="s">
        <v>415</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110</v>
      </c>
      <c r="DH112" s="951"/>
      <c r="DI112" s="951"/>
      <c r="DJ112" s="951"/>
      <c r="DK112" s="951"/>
      <c r="DL112" s="951" t="s">
        <v>110</v>
      </c>
      <c r="DM112" s="951"/>
      <c r="DN112" s="951"/>
      <c r="DO112" s="951"/>
      <c r="DP112" s="951"/>
      <c r="DQ112" s="951" t="s">
        <v>110</v>
      </c>
      <c r="DR112" s="951"/>
      <c r="DS112" s="951"/>
      <c r="DT112" s="951"/>
      <c r="DU112" s="951"/>
      <c r="DV112" s="952" t="s">
        <v>110</v>
      </c>
      <c r="DW112" s="952"/>
      <c r="DX112" s="952"/>
      <c r="DY112" s="952"/>
      <c r="DZ112" s="953"/>
    </row>
    <row r="113" spans="1:130" s="199" customFormat="1" ht="26.25" customHeight="1" x14ac:dyDescent="0.15">
      <c r="A113" s="985"/>
      <c r="B113" s="986"/>
      <c r="C113" s="981" t="s">
        <v>416</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3973534</v>
      </c>
      <c r="AB113" s="965"/>
      <c r="AC113" s="965"/>
      <c r="AD113" s="965"/>
      <c r="AE113" s="966"/>
      <c r="AF113" s="967">
        <v>3926260</v>
      </c>
      <c r="AG113" s="965"/>
      <c r="AH113" s="965"/>
      <c r="AI113" s="965"/>
      <c r="AJ113" s="966"/>
      <c r="AK113" s="967">
        <v>3758940</v>
      </c>
      <c r="AL113" s="965"/>
      <c r="AM113" s="965"/>
      <c r="AN113" s="965"/>
      <c r="AO113" s="966"/>
      <c r="AP113" s="968">
        <v>5.3</v>
      </c>
      <c r="AQ113" s="969"/>
      <c r="AR113" s="969"/>
      <c r="AS113" s="969"/>
      <c r="AT113" s="970"/>
      <c r="AU113" s="931"/>
      <c r="AV113" s="932"/>
      <c r="AW113" s="932"/>
      <c r="AX113" s="932"/>
      <c r="AY113" s="932"/>
      <c r="AZ113" s="980" t="s">
        <v>417</v>
      </c>
      <c r="BA113" s="981"/>
      <c r="BB113" s="981"/>
      <c r="BC113" s="981"/>
      <c r="BD113" s="981"/>
      <c r="BE113" s="981"/>
      <c r="BF113" s="981"/>
      <c r="BG113" s="981"/>
      <c r="BH113" s="981"/>
      <c r="BI113" s="981"/>
      <c r="BJ113" s="981"/>
      <c r="BK113" s="981"/>
      <c r="BL113" s="981"/>
      <c r="BM113" s="981"/>
      <c r="BN113" s="981"/>
      <c r="BO113" s="981"/>
      <c r="BP113" s="982"/>
      <c r="BQ113" s="950">
        <v>271000</v>
      </c>
      <c r="BR113" s="951"/>
      <c r="BS113" s="951"/>
      <c r="BT113" s="951"/>
      <c r="BU113" s="951"/>
      <c r="BV113" s="951">
        <v>180000</v>
      </c>
      <c r="BW113" s="951"/>
      <c r="BX113" s="951"/>
      <c r="BY113" s="951"/>
      <c r="BZ113" s="951"/>
      <c r="CA113" s="951">
        <v>108000</v>
      </c>
      <c r="CB113" s="951"/>
      <c r="CC113" s="951"/>
      <c r="CD113" s="951"/>
      <c r="CE113" s="951"/>
      <c r="CF113" s="945">
        <v>0.2</v>
      </c>
      <c r="CG113" s="946"/>
      <c r="CH113" s="946"/>
      <c r="CI113" s="946"/>
      <c r="CJ113" s="946"/>
      <c r="CK113" s="976"/>
      <c r="CL113" s="977"/>
      <c r="CM113" s="947" t="s">
        <v>418</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110</v>
      </c>
      <c r="DH113" s="990"/>
      <c r="DI113" s="990"/>
      <c r="DJ113" s="990"/>
      <c r="DK113" s="991"/>
      <c r="DL113" s="992" t="s">
        <v>110</v>
      </c>
      <c r="DM113" s="990"/>
      <c r="DN113" s="990"/>
      <c r="DO113" s="990"/>
      <c r="DP113" s="991"/>
      <c r="DQ113" s="992" t="s">
        <v>110</v>
      </c>
      <c r="DR113" s="990"/>
      <c r="DS113" s="990"/>
      <c r="DT113" s="990"/>
      <c r="DU113" s="991"/>
      <c r="DV113" s="993" t="s">
        <v>110</v>
      </c>
      <c r="DW113" s="994"/>
      <c r="DX113" s="994"/>
      <c r="DY113" s="994"/>
      <c r="DZ113" s="995"/>
    </row>
    <row r="114" spans="1:130" s="199" customFormat="1" ht="26.25" customHeight="1" x14ac:dyDescent="0.15">
      <c r="A114" s="985"/>
      <c r="B114" s="986"/>
      <c r="C114" s="981" t="s">
        <v>419</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t="s">
        <v>110</v>
      </c>
      <c r="AB114" s="990"/>
      <c r="AC114" s="990"/>
      <c r="AD114" s="990"/>
      <c r="AE114" s="991"/>
      <c r="AF114" s="992" t="s">
        <v>110</v>
      </c>
      <c r="AG114" s="990"/>
      <c r="AH114" s="990"/>
      <c r="AI114" s="990"/>
      <c r="AJ114" s="991"/>
      <c r="AK114" s="992" t="s">
        <v>110</v>
      </c>
      <c r="AL114" s="990"/>
      <c r="AM114" s="990"/>
      <c r="AN114" s="990"/>
      <c r="AO114" s="991"/>
      <c r="AP114" s="993" t="s">
        <v>110</v>
      </c>
      <c r="AQ114" s="994"/>
      <c r="AR114" s="994"/>
      <c r="AS114" s="994"/>
      <c r="AT114" s="995"/>
      <c r="AU114" s="931"/>
      <c r="AV114" s="932"/>
      <c r="AW114" s="932"/>
      <c r="AX114" s="932"/>
      <c r="AY114" s="932"/>
      <c r="AZ114" s="980" t="s">
        <v>420</v>
      </c>
      <c r="BA114" s="981"/>
      <c r="BB114" s="981"/>
      <c r="BC114" s="981"/>
      <c r="BD114" s="981"/>
      <c r="BE114" s="981"/>
      <c r="BF114" s="981"/>
      <c r="BG114" s="981"/>
      <c r="BH114" s="981"/>
      <c r="BI114" s="981"/>
      <c r="BJ114" s="981"/>
      <c r="BK114" s="981"/>
      <c r="BL114" s="981"/>
      <c r="BM114" s="981"/>
      <c r="BN114" s="981"/>
      <c r="BO114" s="981"/>
      <c r="BP114" s="982"/>
      <c r="BQ114" s="950">
        <v>23066652</v>
      </c>
      <c r="BR114" s="951"/>
      <c r="BS114" s="951"/>
      <c r="BT114" s="951"/>
      <c r="BU114" s="951"/>
      <c r="BV114" s="951">
        <v>21695915</v>
      </c>
      <c r="BW114" s="951"/>
      <c r="BX114" s="951"/>
      <c r="BY114" s="951"/>
      <c r="BZ114" s="951"/>
      <c r="CA114" s="951">
        <v>21903775</v>
      </c>
      <c r="CB114" s="951"/>
      <c r="CC114" s="951"/>
      <c r="CD114" s="951"/>
      <c r="CE114" s="951"/>
      <c r="CF114" s="945">
        <v>31.1</v>
      </c>
      <c r="CG114" s="946"/>
      <c r="CH114" s="946"/>
      <c r="CI114" s="946"/>
      <c r="CJ114" s="946"/>
      <c r="CK114" s="976"/>
      <c r="CL114" s="977"/>
      <c r="CM114" s="947" t="s">
        <v>421</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110</v>
      </c>
      <c r="DH114" s="990"/>
      <c r="DI114" s="990"/>
      <c r="DJ114" s="990"/>
      <c r="DK114" s="991"/>
      <c r="DL114" s="992" t="s">
        <v>110</v>
      </c>
      <c r="DM114" s="990"/>
      <c r="DN114" s="990"/>
      <c r="DO114" s="990"/>
      <c r="DP114" s="991"/>
      <c r="DQ114" s="992" t="s">
        <v>110</v>
      </c>
      <c r="DR114" s="990"/>
      <c r="DS114" s="990"/>
      <c r="DT114" s="990"/>
      <c r="DU114" s="991"/>
      <c r="DV114" s="993" t="s">
        <v>110</v>
      </c>
      <c r="DW114" s="994"/>
      <c r="DX114" s="994"/>
      <c r="DY114" s="994"/>
      <c r="DZ114" s="995"/>
    </row>
    <row r="115" spans="1:130" s="199" customFormat="1" ht="26.25" customHeight="1" x14ac:dyDescent="0.15">
      <c r="A115" s="985"/>
      <c r="B115" s="986"/>
      <c r="C115" s="981" t="s">
        <v>422</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48987</v>
      </c>
      <c r="AB115" s="965"/>
      <c r="AC115" s="965"/>
      <c r="AD115" s="965"/>
      <c r="AE115" s="966"/>
      <c r="AF115" s="967">
        <v>80297</v>
      </c>
      <c r="AG115" s="965"/>
      <c r="AH115" s="965"/>
      <c r="AI115" s="965"/>
      <c r="AJ115" s="966"/>
      <c r="AK115" s="967">
        <v>25</v>
      </c>
      <c r="AL115" s="965"/>
      <c r="AM115" s="965"/>
      <c r="AN115" s="965"/>
      <c r="AO115" s="966"/>
      <c r="AP115" s="968">
        <v>0</v>
      </c>
      <c r="AQ115" s="969"/>
      <c r="AR115" s="969"/>
      <c r="AS115" s="969"/>
      <c r="AT115" s="970"/>
      <c r="AU115" s="931"/>
      <c r="AV115" s="932"/>
      <c r="AW115" s="932"/>
      <c r="AX115" s="932"/>
      <c r="AY115" s="932"/>
      <c r="AZ115" s="980" t="s">
        <v>423</v>
      </c>
      <c r="BA115" s="981"/>
      <c r="BB115" s="981"/>
      <c r="BC115" s="981"/>
      <c r="BD115" s="981"/>
      <c r="BE115" s="981"/>
      <c r="BF115" s="981"/>
      <c r="BG115" s="981"/>
      <c r="BH115" s="981"/>
      <c r="BI115" s="981"/>
      <c r="BJ115" s="981"/>
      <c r="BK115" s="981"/>
      <c r="BL115" s="981"/>
      <c r="BM115" s="981"/>
      <c r="BN115" s="981"/>
      <c r="BO115" s="981"/>
      <c r="BP115" s="982"/>
      <c r="BQ115" s="950">
        <v>467260</v>
      </c>
      <c r="BR115" s="951"/>
      <c r="BS115" s="951"/>
      <c r="BT115" s="951"/>
      <c r="BU115" s="951"/>
      <c r="BV115" s="951">
        <v>500131</v>
      </c>
      <c r="BW115" s="951"/>
      <c r="BX115" s="951"/>
      <c r="BY115" s="951"/>
      <c r="BZ115" s="951"/>
      <c r="CA115" s="951">
        <v>535704</v>
      </c>
      <c r="CB115" s="951"/>
      <c r="CC115" s="951"/>
      <c r="CD115" s="951"/>
      <c r="CE115" s="951"/>
      <c r="CF115" s="945">
        <v>0.8</v>
      </c>
      <c r="CG115" s="946"/>
      <c r="CH115" s="946"/>
      <c r="CI115" s="946"/>
      <c r="CJ115" s="946"/>
      <c r="CK115" s="976"/>
      <c r="CL115" s="977"/>
      <c r="CM115" s="980" t="s">
        <v>424</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v>2314017</v>
      </c>
      <c r="DH115" s="990"/>
      <c r="DI115" s="990"/>
      <c r="DJ115" s="990"/>
      <c r="DK115" s="991"/>
      <c r="DL115" s="992">
        <v>2319515</v>
      </c>
      <c r="DM115" s="990"/>
      <c r="DN115" s="990"/>
      <c r="DO115" s="990"/>
      <c r="DP115" s="991"/>
      <c r="DQ115" s="992">
        <v>1310170</v>
      </c>
      <c r="DR115" s="990"/>
      <c r="DS115" s="990"/>
      <c r="DT115" s="990"/>
      <c r="DU115" s="991"/>
      <c r="DV115" s="993">
        <v>1.9</v>
      </c>
      <c r="DW115" s="994"/>
      <c r="DX115" s="994"/>
      <c r="DY115" s="994"/>
      <c r="DZ115" s="995"/>
    </row>
    <row r="116" spans="1:130" s="199" customFormat="1" ht="26.25" customHeight="1" x14ac:dyDescent="0.15">
      <c r="A116" s="987"/>
      <c r="B116" s="988"/>
      <c r="C116" s="996" t="s">
        <v>425</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110</v>
      </c>
      <c r="AB116" s="990"/>
      <c r="AC116" s="990"/>
      <c r="AD116" s="990"/>
      <c r="AE116" s="991"/>
      <c r="AF116" s="992" t="s">
        <v>110</v>
      </c>
      <c r="AG116" s="990"/>
      <c r="AH116" s="990"/>
      <c r="AI116" s="990"/>
      <c r="AJ116" s="991"/>
      <c r="AK116" s="992" t="s">
        <v>110</v>
      </c>
      <c r="AL116" s="990"/>
      <c r="AM116" s="990"/>
      <c r="AN116" s="990"/>
      <c r="AO116" s="991"/>
      <c r="AP116" s="993" t="s">
        <v>110</v>
      </c>
      <c r="AQ116" s="994"/>
      <c r="AR116" s="994"/>
      <c r="AS116" s="994"/>
      <c r="AT116" s="995"/>
      <c r="AU116" s="931"/>
      <c r="AV116" s="932"/>
      <c r="AW116" s="932"/>
      <c r="AX116" s="932"/>
      <c r="AY116" s="932"/>
      <c r="AZ116" s="998" t="s">
        <v>426</v>
      </c>
      <c r="BA116" s="999"/>
      <c r="BB116" s="999"/>
      <c r="BC116" s="999"/>
      <c r="BD116" s="999"/>
      <c r="BE116" s="999"/>
      <c r="BF116" s="999"/>
      <c r="BG116" s="999"/>
      <c r="BH116" s="999"/>
      <c r="BI116" s="999"/>
      <c r="BJ116" s="999"/>
      <c r="BK116" s="999"/>
      <c r="BL116" s="999"/>
      <c r="BM116" s="999"/>
      <c r="BN116" s="999"/>
      <c r="BO116" s="999"/>
      <c r="BP116" s="1000"/>
      <c r="BQ116" s="950" t="s">
        <v>110</v>
      </c>
      <c r="BR116" s="951"/>
      <c r="BS116" s="951"/>
      <c r="BT116" s="951"/>
      <c r="BU116" s="951"/>
      <c r="BV116" s="951" t="s">
        <v>110</v>
      </c>
      <c r="BW116" s="951"/>
      <c r="BX116" s="951"/>
      <c r="BY116" s="951"/>
      <c r="BZ116" s="951"/>
      <c r="CA116" s="951" t="s">
        <v>110</v>
      </c>
      <c r="CB116" s="951"/>
      <c r="CC116" s="951"/>
      <c r="CD116" s="951"/>
      <c r="CE116" s="951"/>
      <c r="CF116" s="945" t="s">
        <v>110</v>
      </c>
      <c r="CG116" s="946"/>
      <c r="CH116" s="946"/>
      <c r="CI116" s="946"/>
      <c r="CJ116" s="946"/>
      <c r="CK116" s="976"/>
      <c r="CL116" s="977"/>
      <c r="CM116" s="947" t="s">
        <v>427</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110</v>
      </c>
      <c r="DH116" s="990"/>
      <c r="DI116" s="990"/>
      <c r="DJ116" s="990"/>
      <c r="DK116" s="991"/>
      <c r="DL116" s="992" t="s">
        <v>110</v>
      </c>
      <c r="DM116" s="990"/>
      <c r="DN116" s="990"/>
      <c r="DO116" s="990"/>
      <c r="DP116" s="991"/>
      <c r="DQ116" s="992" t="s">
        <v>110</v>
      </c>
      <c r="DR116" s="990"/>
      <c r="DS116" s="990"/>
      <c r="DT116" s="990"/>
      <c r="DU116" s="991"/>
      <c r="DV116" s="993" t="s">
        <v>110</v>
      </c>
      <c r="DW116" s="994"/>
      <c r="DX116" s="994"/>
      <c r="DY116" s="994"/>
      <c r="DZ116" s="995"/>
    </row>
    <row r="117" spans="1:130" s="199" customFormat="1" ht="26.25" customHeight="1" x14ac:dyDescent="0.15">
      <c r="A117" s="935" t="s">
        <v>169</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428</v>
      </c>
      <c r="Z117" s="917"/>
      <c r="AA117" s="1007">
        <v>20981334</v>
      </c>
      <c r="AB117" s="1008"/>
      <c r="AC117" s="1008"/>
      <c r="AD117" s="1008"/>
      <c r="AE117" s="1009"/>
      <c r="AF117" s="1010">
        <v>19918733</v>
      </c>
      <c r="AG117" s="1008"/>
      <c r="AH117" s="1008"/>
      <c r="AI117" s="1008"/>
      <c r="AJ117" s="1009"/>
      <c r="AK117" s="1010">
        <v>19687164</v>
      </c>
      <c r="AL117" s="1008"/>
      <c r="AM117" s="1008"/>
      <c r="AN117" s="1008"/>
      <c r="AO117" s="1009"/>
      <c r="AP117" s="1011"/>
      <c r="AQ117" s="1012"/>
      <c r="AR117" s="1012"/>
      <c r="AS117" s="1012"/>
      <c r="AT117" s="1013"/>
      <c r="AU117" s="931"/>
      <c r="AV117" s="932"/>
      <c r="AW117" s="932"/>
      <c r="AX117" s="932"/>
      <c r="AY117" s="932"/>
      <c r="AZ117" s="998" t="s">
        <v>429</v>
      </c>
      <c r="BA117" s="999"/>
      <c r="BB117" s="999"/>
      <c r="BC117" s="999"/>
      <c r="BD117" s="999"/>
      <c r="BE117" s="999"/>
      <c r="BF117" s="999"/>
      <c r="BG117" s="999"/>
      <c r="BH117" s="999"/>
      <c r="BI117" s="999"/>
      <c r="BJ117" s="999"/>
      <c r="BK117" s="999"/>
      <c r="BL117" s="999"/>
      <c r="BM117" s="999"/>
      <c r="BN117" s="999"/>
      <c r="BO117" s="999"/>
      <c r="BP117" s="1000"/>
      <c r="BQ117" s="950" t="s">
        <v>110</v>
      </c>
      <c r="BR117" s="951"/>
      <c r="BS117" s="951"/>
      <c r="BT117" s="951"/>
      <c r="BU117" s="951"/>
      <c r="BV117" s="951" t="s">
        <v>110</v>
      </c>
      <c r="BW117" s="951"/>
      <c r="BX117" s="951"/>
      <c r="BY117" s="951"/>
      <c r="BZ117" s="951"/>
      <c r="CA117" s="951" t="s">
        <v>110</v>
      </c>
      <c r="CB117" s="951"/>
      <c r="CC117" s="951"/>
      <c r="CD117" s="951"/>
      <c r="CE117" s="951"/>
      <c r="CF117" s="945" t="s">
        <v>110</v>
      </c>
      <c r="CG117" s="946"/>
      <c r="CH117" s="946"/>
      <c r="CI117" s="946"/>
      <c r="CJ117" s="946"/>
      <c r="CK117" s="976"/>
      <c r="CL117" s="977"/>
      <c r="CM117" s="947" t="s">
        <v>430</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110</v>
      </c>
      <c r="DH117" s="990"/>
      <c r="DI117" s="990"/>
      <c r="DJ117" s="990"/>
      <c r="DK117" s="991"/>
      <c r="DL117" s="992" t="s">
        <v>110</v>
      </c>
      <c r="DM117" s="990"/>
      <c r="DN117" s="990"/>
      <c r="DO117" s="990"/>
      <c r="DP117" s="991"/>
      <c r="DQ117" s="992" t="s">
        <v>110</v>
      </c>
      <c r="DR117" s="990"/>
      <c r="DS117" s="990"/>
      <c r="DT117" s="990"/>
      <c r="DU117" s="991"/>
      <c r="DV117" s="993" t="s">
        <v>110</v>
      </c>
      <c r="DW117" s="994"/>
      <c r="DX117" s="994"/>
      <c r="DY117" s="994"/>
      <c r="DZ117" s="995"/>
    </row>
    <row r="118" spans="1:130" s="199" customFormat="1" ht="26.25" customHeight="1" x14ac:dyDescent="0.15">
      <c r="A118" s="935" t="s">
        <v>404</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402</v>
      </c>
      <c r="AB118" s="916"/>
      <c r="AC118" s="916"/>
      <c r="AD118" s="916"/>
      <c r="AE118" s="917"/>
      <c r="AF118" s="915" t="s">
        <v>286</v>
      </c>
      <c r="AG118" s="916"/>
      <c r="AH118" s="916"/>
      <c r="AI118" s="916"/>
      <c r="AJ118" s="917"/>
      <c r="AK118" s="915" t="s">
        <v>285</v>
      </c>
      <c r="AL118" s="916"/>
      <c r="AM118" s="916"/>
      <c r="AN118" s="916"/>
      <c r="AO118" s="917"/>
      <c r="AP118" s="1002" t="s">
        <v>403</v>
      </c>
      <c r="AQ118" s="1003"/>
      <c r="AR118" s="1003"/>
      <c r="AS118" s="1003"/>
      <c r="AT118" s="1004"/>
      <c r="AU118" s="931"/>
      <c r="AV118" s="932"/>
      <c r="AW118" s="932"/>
      <c r="AX118" s="932"/>
      <c r="AY118" s="932"/>
      <c r="AZ118" s="1005" t="s">
        <v>431</v>
      </c>
      <c r="BA118" s="996"/>
      <c r="BB118" s="996"/>
      <c r="BC118" s="996"/>
      <c r="BD118" s="996"/>
      <c r="BE118" s="996"/>
      <c r="BF118" s="996"/>
      <c r="BG118" s="996"/>
      <c r="BH118" s="996"/>
      <c r="BI118" s="996"/>
      <c r="BJ118" s="996"/>
      <c r="BK118" s="996"/>
      <c r="BL118" s="996"/>
      <c r="BM118" s="996"/>
      <c r="BN118" s="996"/>
      <c r="BO118" s="996"/>
      <c r="BP118" s="997"/>
      <c r="BQ118" s="1028" t="s">
        <v>110</v>
      </c>
      <c r="BR118" s="1029"/>
      <c r="BS118" s="1029"/>
      <c r="BT118" s="1029"/>
      <c r="BU118" s="1029"/>
      <c r="BV118" s="1029" t="s">
        <v>110</v>
      </c>
      <c r="BW118" s="1029"/>
      <c r="BX118" s="1029"/>
      <c r="BY118" s="1029"/>
      <c r="BZ118" s="1029"/>
      <c r="CA118" s="1029" t="s">
        <v>110</v>
      </c>
      <c r="CB118" s="1029"/>
      <c r="CC118" s="1029"/>
      <c r="CD118" s="1029"/>
      <c r="CE118" s="1029"/>
      <c r="CF118" s="945" t="s">
        <v>110</v>
      </c>
      <c r="CG118" s="946"/>
      <c r="CH118" s="946"/>
      <c r="CI118" s="946"/>
      <c r="CJ118" s="946"/>
      <c r="CK118" s="976"/>
      <c r="CL118" s="977"/>
      <c r="CM118" s="947" t="s">
        <v>432</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110</v>
      </c>
      <c r="DH118" s="990"/>
      <c r="DI118" s="990"/>
      <c r="DJ118" s="990"/>
      <c r="DK118" s="991"/>
      <c r="DL118" s="992" t="s">
        <v>110</v>
      </c>
      <c r="DM118" s="990"/>
      <c r="DN118" s="990"/>
      <c r="DO118" s="990"/>
      <c r="DP118" s="991"/>
      <c r="DQ118" s="992" t="s">
        <v>110</v>
      </c>
      <c r="DR118" s="990"/>
      <c r="DS118" s="990"/>
      <c r="DT118" s="990"/>
      <c r="DU118" s="991"/>
      <c r="DV118" s="993" t="s">
        <v>110</v>
      </c>
      <c r="DW118" s="994"/>
      <c r="DX118" s="994"/>
      <c r="DY118" s="994"/>
      <c r="DZ118" s="995"/>
    </row>
    <row r="119" spans="1:130" s="199" customFormat="1" ht="26.25" customHeight="1" x14ac:dyDescent="0.15">
      <c r="A119" s="1089" t="s">
        <v>407</v>
      </c>
      <c r="B119" s="975"/>
      <c r="C119" s="954" t="s">
        <v>408</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v>48985</v>
      </c>
      <c r="AB119" s="923"/>
      <c r="AC119" s="923"/>
      <c r="AD119" s="923"/>
      <c r="AE119" s="924"/>
      <c r="AF119" s="925">
        <v>11334</v>
      </c>
      <c r="AG119" s="923"/>
      <c r="AH119" s="923"/>
      <c r="AI119" s="923"/>
      <c r="AJ119" s="924"/>
      <c r="AK119" s="925" t="s">
        <v>110</v>
      </c>
      <c r="AL119" s="923"/>
      <c r="AM119" s="923"/>
      <c r="AN119" s="923"/>
      <c r="AO119" s="924"/>
      <c r="AP119" s="926" t="s">
        <v>110</v>
      </c>
      <c r="AQ119" s="927"/>
      <c r="AR119" s="927"/>
      <c r="AS119" s="927"/>
      <c r="AT119" s="928"/>
      <c r="AU119" s="933"/>
      <c r="AV119" s="934"/>
      <c r="AW119" s="934"/>
      <c r="AX119" s="934"/>
      <c r="AY119" s="934"/>
      <c r="AZ119" s="230" t="s">
        <v>169</v>
      </c>
      <c r="BA119" s="230"/>
      <c r="BB119" s="230"/>
      <c r="BC119" s="230"/>
      <c r="BD119" s="230"/>
      <c r="BE119" s="230"/>
      <c r="BF119" s="230"/>
      <c r="BG119" s="230"/>
      <c r="BH119" s="230"/>
      <c r="BI119" s="230"/>
      <c r="BJ119" s="230"/>
      <c r="BK119" s="230"/>
      <c r="BL119" s="230"/>
      <c r="BM119" s="230"/>
      <c r="BN119" s="230"/>
      <c r="BO119" s="1006" t="s">
        <v>433</v>
      </c>
      <c r="BP119" s="1037"/>
      <c r="BQ119" s="1028">
        <v>241571822</v>
      </c>
      <c r="BR119" s="1029"/>
      <c r="BS119" s="1029"/>
      <c r="BT119" s="1029"/>
      <c r="BU119" s="1029"/>
      <c r="BV119" s="1029">
        <v>242829840</v>
      </c>
      <c r="BW119" s="1029"/>
      <c r="BX119" s="1029"/>
      <c r="BY119" s="1029"/>
      <c r="BZ119" s="1029"/>
      <c r="CA119" s="1029">
        <v>240223580</v>
      </c>
      <c r="CB119" s="1029"/>
      <c r="CC119" s="1029"/>
      <c r="CD119" s="1029"/>
      <c r="CE119" s="1029"/>
      <c r="CF119" s="1030"/>
      <c r="CG119" s="1031"/>
      <c r="CH119" s="1031"/>
      <c r="CI119" s="1031"/>
      <c r="CJ119" s="1032"/>
      <c r="CK119" s="978"/>
      <c r="CL119" s="979"/>
      <c r="CM119" s="1033" t="s">
        <v>434</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v>645207</v>
      </c>
      <c r="DH119" s="1015"/>
      <c r="DI119" s="1015"/>
      <c r="DJ119" s="1015"/>
      <c r="DK119" s="1016"/>
      <c r="DL119" s="1014">
        <v>586567</v>
      </c>
      <c r="DM119" s="1015"/>
      <c r="DN119" s="1015"/>
      <c r="DO119" s="1015"/>
      <c r="DP119" s="1016"/>
      <c r="DQ119" s="1014">
        <v>527927</v>
      </c>
      <c r="DR119" s="1015"/>
      <c r="DS119" s="1015"/>
      <c r="DT119" s="1015"/>
      <c r="DU119" s="1016"/>
      <c r="DV119" s="1017">
        <v>0.7</v>
      </c>
      <c r="DW119" s="1018"/>
      <c r="DX119" s="1018"/>
      <c r="DY119" s="1018"/>
      <c r="DZ119" s="1019"/>
    </row>
    <row r="120" spans="1:130" s="199" customFormat="1" ht="26.25" customHeight="1" x14ac:dyDescent="0.15">
      <c r="A120" s="1090"/>
      <c r="B120" s="977"/>
      <c r="C120" s="947" t="s">
        <v>411</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110</v>
      </c>
      <c r="AB120" s="990"/>
      <c r="AC120" s="990"/>
      <c r="AD120" s="990"/>
      <c r="AE120" s="991"/>
      <c r="AF120" s="992" t="s">
        <v>110</v>
      </c>
      <c r="AG120" s="990"/>
      <c r="AH120" s="990"/>
      <c r="AI120" s="990"/>
      <c r="AJ120" s="991"/>
      <c r="AK120" s="992" t="s">
        <v>110</v>
      </c>
      <c r="AL120" s="990"/>
      <c r="AM120" s="990"/>
      <c r="AN120" s="990"/>
      <c r="AO120" s="991"/>
      <c r="AP120" s="993" t="s">
        <v>110</v>
      </c>
      <c r="AQ120" s="994"/>
      <c r="AR120" s="994"/>
      <c r="AS120" s="994"/>
      <c r="AT120" s="995"/>
      <c r="AU120" s="1020" t="s">
        <v>435</v>
      </c>
      <c r="AV120" s="1021"/>
      <c r="AW120" s="1021"/>
      <c r="AX120" s="1021"/>
      <c r="AY120" s="1022"/>
      <c r="AZ120" s="971" t="s">
        <v>436</v>
      </c>
      <c r="BA120" s="920"/>
      <c r="BB120" s="920"/>
      <c r="BC120" s="920"/>
      <c r="BD120" s="920"/>
      <c r="BE120" s="920"/>
      <c r="BF120" s="920"/>
      <c r="BG120" s="920"/>
      <c r="BH120" s="920"/>
      <c r="BI120" s="920"/>
      <c r="BJ120" s="920"/>
      <c r="BK120" s="920"/>
      <c r="BL120" s="920"/>
      <c r="BM120" s="920"/>
      <c r="BN120" s="920"/>
      <c r="BO120" s="920"/>
      <c r="BP120" s="921"/>
      <c r="BQ120" s="957">
        <v>15620766</v>
      </c>
      <c r="BR120" s="958"/>
      <c r="BS120" s="958"/>
      <c r="BT120" s="958"/>
      <c r="BU120" s="958"/>
      <c r="BV120" s="958">
        <v>17944367</v>
      </c>
      <c r="BW120" s="958"/>
      <c r="BX120" s="958"/>
      <c r="BY120" s="958"/>
      <c r="BZ120" s="958"/>
      <c r="CA120" s="958">
        <v>15472072</v>
      </c>
      <c r="CB120" s="958"/>
      <c r="CC120" s="958"/>
      <c r="CD120" s="958"/>
      <c r="CE120" s="958"/>
      <c r="CF120" s="972">
        <v>21.9</v>
      </c>
      <c r="CG120" s="973"/>
      <c r="CH120" s="973"/>
      <c r="CI120" s="973"/>
      <c r="CJ120" s="973"/>
      <c r="CK120" s="1038" t="s">
        <v>437</v>
      </c>
      <c r="CL120" s="1039"/>
      <c r="CM120" s="1039"/>
      <c r="CN120" s="1039"/>
      <c r="CO120" s="1040"/>
      <c r="CP120" s="1046" t="s">
        <v>386</v>
      </c>
      <c r="CQ120" s="1047"/>
      <c r="CR120" s="1047"/>
      <c r="CS120" s="1047"/>
      <c r="CT120" s="1047"/>
      <c r="CU120" s="1047"/>
      <c r="CV120" s="1047"/>
      <c r="CW120" s="1047"/>
      <c r="CX120" s="1047"/>
      <c r="CY120" s="1047"/>
      <c r="CZ120" s="1047"/>
      <c r="DA120" s="1047"/>
      <c r="DB120" s="1047"/>
      <c r="DC120" s="1047"/>
      <c r="DD120" s="1047"/>
      <c r="DE120" s="1047"/>
      <c r="DF120" s="1048"/>
      <c r="DG120" s="957">
        <v>33722350</v>
      </c>
      <c r="DH120" s="958"/>
      <c r="DI120" s="958"/>
      <c r="DJ120" s="958"/>
      <c r="DK120" s="958"/>
      <c r="DL120" s="958">
        <v>36771851</v>
      </c>
      <c r="DM120" s="958"/>
      <c r="DN120" s="958"/>
      <c r="DO120" s="958"/>
      <c r="DP120" s="958"/>
      <c r="DQ120" s="958">
        <v>37140078</v>
      </c>
      <c r="DR120" s="958"/>
      <c r="DS120" s="958"/>
      <c r="DT120" s="958"/>
      <c r="DU120" s="958"/>
      <c r="DV120" s="959">
        <v>52.7</v>
      </c>
      <c r="DW120" s="959"/>
      <c r="DX120" s="959"/>
      <c r="DY120" s="959"/>
      <c r="DZ120" s="960"/>
    </row>
    <row r="121" spans="1:130" s="199" customFormat="1" ht="26.25" customHeight="1" x14ac:dyDescent="0.15">
      <c r="A121" s="1090"/>
      <c r="B121" s="977"/>
      <c r="C121" s="998" t="s">
        <v>438</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t="s">
        <v>110</v>
      </c>
      <c r="AB121" s="990"/>
      <c r="AC121" s="990"/>
      <c r="AD121" s="990"/>
      <c r="AE121" s="991"/>
      <c r="AF121" s="992" t="s">
        <v>110</v>
      </c>
      <c r="AG121" s="990"/>
      <c r="AH121" s="990"/>
      <c r="AI121" s="990"/>
      <c r="AJ121" s="991"/>
      <c r="AK121" s="992" t="s">
        <v>110</v>
      </c>
      <c r="AL121" s="990"/>
      <c r="AM121" s="990"/>
      <c r="AN121" s="990"/>
      <c r="AO121" s="991"/>
      <c r="AP121" s="993" t="s">
        <v>110</v>
      </c>
      <c r="AQ121" s="994"/>
      <c r="AR121" s="994"/>
      <c r="AS121" s="994"/>
      <c r="AT121" s="995"/>
      <c r="AU121" s="1023"/>
      <c r="AV121" s="1024"/>
      <c r="AW121" s="1024"/>
      <c r="AX121" s="1024"/>
      <c r="AY121" s="1025"/>
      <c r="AZ121" s="980" t="s">
        <v>439</v>
      </c>
      <c r="BA121" s="981"/>
      <c r="BB121" s="981"/>
      <c r="BC121" s="981"/>
      <c r="BD121" s="981"/>
      <c r="BE121" s="981"/>
      <c r="BF121" s="981"/>
      <c r="BG121" s="981"/>
      <c r="BH121" s="981"/>
      <c r="BI121" s="981"/>
      <c r="BJ121" s="981"/>
      <c r="BK121" s="981"/>
      <c r="BL121" s="981"/>
      <c r="BM121" s="981"/>
      <c r="BN121" s="981"/>
      <c r="BO121" s="981"/>
      <c r="BP121" s="982"/>
      <c r="BQ121" s="950">
        <v>43697119</v>
      </c>
      <c r="BR121" s="951"/>
      <c r="BS121" s="951"/>
      <c r="BT121" s="951"/>
      <c r="BU121" s="951"/>
      <c r="BV121" s="951">
        <v>46489200</v>
      </c>
      <c r="BW121" s="951"/>
      <c r="BX121" s="951"/>
      <c r="BY121" s="951"/>
      <c r="BZ121" s="951"/>
      <c r="CA121" s="951">
        <v>51161193</v>
      </c>
      <c r="CB121" s="951"/>
      <c r="CC121" s="951"/>
      <c r="CD121" s="951"/>
      <c r="CE121" s="951"/>
      <c r="CF121" s="945">
        <v>72.5</v>
      </c>
      <c r="CG121" s="946"/>
      <c r="CH121" s="946"/>
      <c r="CI121" s="946"/>
      <c r="CJ121" s="946"/>
      <c r="CK121" s="1041"/>
      <c r="CL121" s="1042"/>
      <c r="CM121" s="1042"/>
      <c r="CN121" s="1042"/>
      <c r="CO121" s="1043"/>
      <c r="CP121" s="1051" t="s">
        <v>387</v>
      </c>
      <c r="CQ121" s="1052"/>
      <c r="CR121" s="1052"/>
      <c r="CS121" s="1052"/>
      <c r="CT121" s="1052"/>
      <c r="CU121" s="1052"/>
      <c r="CV121" s="1052"/>
      <c r="CW121" s="1052"/>
      <c r="CX121" s="1052"/>
      <c r="CY121" s="1052"/>
      <c r="CZ121" s="1052"/>
      <c r="DA121" s="1052"/>
      <c r="DB121" s="1052"/>
      <c r="DC121" s="1052"/>
      <c r="DD121" s="1052"/>
      <c r="DE121" s="1052"/>
      <c r="DF121" s="1053"/>
      <c r="DG121" s="950">
        <v>5785760</v>
      </c>
      <c r="DH121" s="951"/>
      <c r="DI121" s="951"/>
      <c r="DJ121" s="951"/>
      <c r="DK121" s="951"/>
      <c r="DL121" s="951">
        <v>4930488</v>
      </c>
      <c r="DM121" s="951"/>
      <c r="DN121" s="951"/>
      <c r="DO121" s="951"/>
      <c r="DP121" s="951"/>
      <c r="DQ121" s="951">
        <v>4322987</v>
      </c>
      <c r="DR121" s="951"/>
      <c r="DS121" s="951"/>
      <c r="DT121" s="951"/>
      <c r="DU121" s="951"/>
      <c r="DV121" s="952">
        <v>6.1</v>
      </c>
      <c r="DW121" s="952"/>
      <c r="DX121" s="952"/>
      <c r="DY121" s="952"/>
      <c r="DZ121" s="953"/>
    </row>
    <row r="122" spans="1:130" s="199" customFormat="1" ht="26.25" customHeight="1" x14ac:dyDescent="0.15">
      <c r="A122" s="1090"/>
      <c r="B122" s="977"/>
      <c r="C122" s="947" t="s">
        <v>421</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110</v>
      </c>
      <c r="AB122" s="990"/>
      <c r="AC122" s="990"/>
      <c r="AD122" s="990"/>
      <c r="AE122" s="991"/>
      <c r="AF122" s="992" t="s">
        <v>110</v>
      </c>
      <c r="AG122" s="990"/>
      <c r="AH122" s="990"/>
      <c r="AI122" s="990"/>
      <c r="AJ122" s="991"/>
      <c r="AK122" s="992" t="s">
        <v>110</v>
      </c>
      <c r="AL122" s="990"/>
      <c r="AM122" s="990"/>
      <c r="AN122" s="990"/>
      <c r="AO122" s="991"/>
      <c r="AP122" s="993" t="s">
        <v>110</v>
      </c>
      <c r="AQ122" s="994"/>
      <c r="AR122" s="994"/>
      <c r="AS122" s="994"/>
      <c r="AT122" s="995"/>
      <c r="AU122" s="1023"/>
      <c r="AV122" s="1024"/>
      <c r="AW122" s="1024"/>
      <c r="AX122" s="1024"/>
      <c r="AY122" s="1025"/>
      <c r="AZ122" s="1005" t="s">
        <v>440</v>
      </c>
      <c r="BA122" s="996"/>
      <c r="BB122" s="996"/>
      <c r="BC122" s="996"/>
      <c r="BD122" s="996"/>
      <c r="BE122" s="996"/>
      <c r="BF122" s="996"/>
      <c r="BG122" s="996"/>
      <c r="BH122" s="996"/>
      <c r="BI122" s="996"/>
      <c r="BJ122" s="996"/>
      <c r="BK122" s="996"/>
      <c r="BL122" s="996"/>
      <c r="BM122" s="996"/>
      <c r="BN122" s="996"/>
      <c r="BO122" s="996"/>
      <c r="BP122" s="997"/>
      <c r="BQ122" s="1028">
        <v>138382018</v>
      </c>
      <c r="BR122" s="1029"/>
      <c r="BS122" s="1029"/>
      <c r="BT122" s="1029"/>
      <c r="BU122" s="1029"/>
      <c r="BV122" s="1029">
        <v>138848323</v>
      </c>
      <c r="BW122" s="1029"/>
      <c r="BX122" s="1029"/>
      <c r="BY122" s="1029"/>
      <c r="BZ122" s="1029"/>
      <c r="CA122" s="1029">
        <v>138970537</v>
      </c>
      <c r="CB122" s="1029"/>
      <c r="CC122" s="1029"/>
      <c r="CD122" s="1029"/>
      <c r="CE122" s="1029"/>
      <c r="CF122" s="1049">
        <v>197.1</v>
      </c>
      <c r="CG122" s="1050"/>
      <c r="CH122" s="1050"/>
      <c r="CI122" s="1050"/>
      <c r="CJ122" s="1050"/>
      <c r="CK122" s="1041"/>
      <c r="CL122" s="1042"/>
      <c r="CM122" s="1042"/>
      <c r="CN122" s="1042"/>
      <c r="CO122" s="1043"/>
      <c r="CP122" s="1051" t="s">
        <v>384</v>
      </c>
      <c r="CQ122" s="1052"/>
      <c r="CR122" s="1052"/>
      <c r="CS122" s="1052"/>
      <c r="CT122" s="1052"/>
      <c r="CU122" s="1052"/>
      <c r="CV122" s="1052"/>
      <c r="CW122" s="1052"/>
      <c r="CX122" s="1052"/>
      <c r="CY122" s="1052"/>
      <c r="CZ122" s="1052"/>
      <c r="DA122" s="1052"/>
      <c r="DB122" s="1052"/>
      <c r="DC122" s="1052"/>
      <c r="DD122" s="1052"/>
      <c r="DE122" s="1052"/>
      <c r="DF122" s="1053"/>
      <c r="DG122" s="950">
        <v>349712</v>
      </c>
      <c r="DH122" s="951"/>
      <c r="DI122" s="951"/>
      <c r="DJ122" s="951"/>
      <c r="DK122" s="951"/>
      <c r="DL122" s="951">
        <v>286820</v>
      </c>
      <c r="DM122" s="951"/>
      <c r="DN122" s="951"/>
      <c r="DO122" s="951"/>
      <c r="DP122" s="951"/>
      <c r="DQ122" s="951">
        <v>249594</v>
      </c>
      <c r="DR122" s="951"/>
      <c r="DS122" s="951"/>
      <c r="DT122" s="951"/>
      <c r="DU122" s="951"/>
      <c r="DV122" s="952">
        <v>0.4</v>
      </c>
      <c r="DW122" s="952"/>
      <c r="DX122" s="952"/>
      <c r="DY122" s="952"/>
      <c r="DZ122" s="953"/>
    </row>
    <row r="123" spans="1:130" s="199" customFormat="1" ht="26.25" customHeight="1" x14ac:dyDescent="0.15">
      <c r="A123" s="1090"/>
      <c r="B123" s="977"/>
      <c r="C123" s="947" t="s">
        <v>427</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110</v>
      </c>
      <c r="AB123" s="990"/>
      <c r="AC123" s="990"/>
      <c r="AD123" s="990"/>
      <c r="AE123" s="991"/>
      <c r="AF123" s="992" t="s">
        <v>110</v>
      </c>
      <c r="AG123" s="990"/>
      <c r="AH123" s="990"/>
      <c r="AI123" s="990"/>
      <c r="AJ123" s="991"/>
      <c r="AK123" s="992" t="s">
        <v>110</v>
      </c>
      <c r="AL123" s="990"/>
      <c r="AM123" s="990"/>
      <c r="AN123" s="990"/>
      <c r="AO123" s="991"/>
      <c r="AP123" s="993" t="s">
        <v>110</v>
      </c>
      <c r="AQ123" s="994"/>
      <c r="AR123" s="994"/>
      <c r="AS123" s="994"/>
      <c r="AT123" s="995"/>
      <c r="AU123" s="1026"/>
      <c r="AV123" s="1027"/>
      <c r="AW123" s="1027"/>
      <c r="AX123" s="1027"/>
      <c r="AY123" s="1027"/>
      <c r="AZ123" s="230" t="s">
        <v>169</v>
      </c>
      <c r="BA123" s="230"/>
      <c r="BB123" s="230"/>
      <c r="BC123" s="230"/>
      <c r="BD123" s="230"/>
      <c r="BE123" s="230"/>
      <c r="BF123" s="230"/>
      <c r="BG123" s="230"/>
      <c r="BH123" s="230"/>
      <c r="BI123" s="230"/>
      <c r="BJ123" s="230"/>
      <c r="BK123" s="230"/>
      <c r="BL123" s="230"/>
      <c r="BM123" s="230"/>
      <c r="BN123" s="230"/>
      <c r="BO123" s="1006" t="s">
        <v>441</v>
      </c>
      <c r="BP123" s="1037"/>
      <c r="BQ123" s="1096">
        <v>197699903</v>
      </c>
      <c r="BR123" s="1097"/>
      <c r="BS123" s="1097"/>
      <c r="BT123" s="1097"/>
      <c r="BU123" s="1097"/>
      <c r="BV123" s="1097">
        <v>203281890</v>
      </c>
      <c r="BW123" s="1097"/>
      <c r="BX123" s="1097"/>
      <c r="BY123" s="1097"/>
      <c r="BZ123" s="1097"/>
      <c r="CA123" s="1097">
        <v>205603802</v>
      </c>
      <c r="CB123" s="1097"/>
      <c r="CC123" s="1097"/>
      <c r="CD123" s="1097"/>
      <c r="CE123" s="1097"/>
      <c r="CF123" s="1030"/>
      <c r="CG123" s="1031"/>
      <c r="CH123" s="1031"/>
      <c r="CI123" s="1031"/>
      <c r="CJ123" s="1032"/>
      <c r="CK123" s="1041"/>
      <c r="CL123" s="1042"/>
      <c r="CM123" s="1042"/>
      <c r="CN123" s="1042"/>
      <c r="CO123" s="1043"/>
      <c r="CP123" s="1051" t="s">
        <v>382</v>
      </c>
      <c r="CQ123" s="1052"/>
      <c r="CR123" s="1052"/>
      <c r="CS123" s="1052"/>
      <c r="CT123" s="1052"/>
      <c r="CU123" s="1052"/>
      <c r="CV123" s="1052"/>
      <c r="CW123" s="1052"/>
      <c r="CX123" s="1052"/>
      <c r="CY123" s="1052"/>
      <c r="CZ123" s="1052"/>
      <c r="DA123" s="1052"/>
      <c r="DB123" s="1052"/>
      <c r="DC123" s="1052"/>
      <c r="DD123" s="1052"/>
      <c r="DE123" s="1052"/>
      <c r="DF123" s="1053"/>
      <c r="DG123" s="989" t="s">
        <v>110</v>
      </c>
      <c r="DH123" s="990"/>
      <c r="DI123" s="990"/>
      <c r="DJ123" s="990"/>
      <c r="DK123" s="991"/>
      <c r="DL123" s="992" t="s">
        <v>110</v>
      </c>
      <c r="DM123" s="990"/>
      <c r="DN123" s="990"/>
      <c r="DO123" s="990"/>
      <c r="DP123" s="991"/>
      <c r="DQ123" s="992" t="s">
        <v>110</v>
      </c>
      <c r="DR123" s="990"/>
      <c r="DS123" s="990"/>
      <c r="DT123" s="990"/>
      <c r="DU123" s="991"/>
      <c r="DV123" s="993" t="s">
        <v>110</v>
      </c>
      <c r="DW123" s="994"/>
      <c r="DX123" s="994"/>
      <c r="DY123" s="994"/>
      <c r="DZ123" s="995"/>
    </row>
    <row r="124" spans="1:130" s="199" customFormat="1" ht="26.25" customHeight="1" thickBot="1" x14ac:dyDescent="0.2">
      <c r="A124" s="1090"/>
      <c r="B124" s="977"/>
      <c r="C124" s="947" t="s">
        <v>430</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110</v>
      </c>
      <c r="AB124" s="990"/>
      <c r="AC124" s="990"/>
      <c r="AD124" s="990"/>
      <c r="AE124" s="991"/>
      <c r="AF124" s="992" t="s">
        <v>110</v>
      </c>
      <c r="AG124" s="990"/>
      <c r="AH124" s="990"/>
      <c r="AI124" s="990"/>
      <c r="AJ124" s="991"/>
      <c r="AK124" s="992" t="s">
        <v>110</v>
      </c>
      <c r="AL124" s="990"/>
      <c r="AM124" s="990"/>
      <c r="AN124" s="990"/>
      <c r="AO124" s="991"/>
      <c r="AP124" s="993" t="s">
        <v>110</v>
      </c>
      <c r="AQ124" s="994"/>
      <c r="AR124" s="994"/>
      <c r="AS124" s="994"/>
      <c r="AT124" s="995"/>
      <c r="AU124" s="1092" t="s">
        <v>442</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62.3</v>
      </c>
      <c r="BR124" s="1059"/>
      <c r="BS124" s="1059"/>
      <c r="BT124" s="1059"/>
      <c r="BU124" s="1059"/>
      <c r="BV124" s="1059">
        <v>55.6</v>
      </c>
      <c r="BW124" s="1059"/>
      <c r="BX124" s="1059"/>
      <c r="BY124" s="1059"/>
      <c r="BZ124" s="1059"/>
      <c r="CA124" s="1059">
        <v>49</v>
      </c>
      <c r="CB124" s="1059"/>
      <c r="CC124" s="1059"/>
      <c r="CD124" s="1059"/>
      <c r="CE124" s="1059"/>
      <c r="CF124" s="1060"/>
      <c r="CG124" s="1061"/>
      <c r="CH124" s="1061"/>
      <c r="CI124" s="1061"/>
      <c r="CJ124" s="1062"/>
      <c r="CK124" s="1044"/>
      <c r="CL124" s="1044"/>
      <c r="CM124" s="1044"/>
      <c r="CN124" s="1044"/>
      <c r="CO124" s="1045"/>
      <c r="CP124" s="1051" t="s">
        <v>443</v>
      </c>
      <c r="CQ124" s="1052"/>
      <c r="CR124" s="1052"/>
      <c r="CS124" s="1052"/>
      <c r="CT124" s="1052"/>
      <c r="CU124" s="1052"/>
      <c r="CV124" s="1052"/>
      <c r="CW124" s="1052"/>
      <c r="CX124" s="1052"/>
      <c r="CY124" s="1052"/>
      <c r="CZ124" s="1052"/>
      <c r="DA124" s="1052"/>
      <c r="DB124" s="1052"/>
      <c r="DC124" s="1052"/>
      <c r="DD124" s="1052"/>
      <c r="DE124" s="1052"/>
      <c r="DF124" s="1053"/>
      <c r="DG124" s="1036" t="s">
        <v>110</v>
      </c>
      <c r="DH124" s="1015"/>
      <c r="DI124" s="1015"/>
      <c r="DJ124" s="1015"/>
      <c r="DK124" s="1016"/>
      <c r="DL124" s="1014" t="s">
        <v>110</v>
      </c>
      <c r="DM124" s="1015"/>
      <c r="DN124" s="1015"/>
      <c r="DO124" s="1015"/>
      <c r="DP124" s="1016"/>
      <c r="DQ124" s="1014" t="s">
        <v>110</v>
      </c>
      <c r="DR124" s="1015"/>
      <c r="DS124" s="1015"/>
      <c r="DT124" s="1015"/>
      <c r="DU124" s="1016"/>
      <c r="DV124" s="1017" t="s">
        <v>110</v>
      </c>
      <c r="DW124" s="1018"/>
      <c r="DX124" s="1018"/>
      <c r="DY124" s="1018"/>
      <c r="DZ124" s="1019"/>
    </row>
    <row r="125" spans="1:130" s="199" customFormat="1" ht="26.25" customHeight="1" x14ac:dyDescent="0.15">
      <c r="A125" s="1090"/>
      <c r="B125" s="977"/>
      <c r="C125" s="947" t="s">
        <v>432</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110</v>
      </c>
      <c r="AB125" s="990"/>
      <c r="AC125" s="990"/>
      <c r="AD125" s="990"/>
      <c r="AE125" s="991"/>
      <c r="AF125" s="992" t="s">
        <v>110</v>
      </c>
      <c r="AG125" s="990"/>
      <c r="AH125" s="990"/>
      <c r="AI125" s="990"/>
      <c r="AJ125" s="991"/>
      <c r="AK125" s="992" t="s">
        <v>110</v>
      </c>
      <c r="AL125" s="990"/>
      <c r="AM125" s="990"/>
      <c r="AN125" s="990"/>
      <c r="AO125" s="991"/>
      <c r="AP125" s="993" t="s">
        <v>110</v>
      </c>
      <c r="AQ125" s="994"/>
      <c r="AR125" s="994"/>
      <c r="AS125" s="994"/>
      <c r="AT125" s="99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4" t="s">
        <v>444</v>
      </c>
      <c r="CL125" s="1039"/>
      <c r="CM125" s="1039"/>
      <c r="CN125" s="1039"/>
      <c r="CO125" s="1040"/>
      <c r="CP125" s="971" t="s">
        <v>445</v>
      </c>
      <c r="CQ125" s="920"/>
      <c r="CR125" s="920"/>
      <c r="CS125" s="920"/>
      <c r="CT125" s="920"/>
      <c r="CU125" s="920"/>
      <c r="CV125" s="920"/>
      <c r="CW125" s="920"/>
      <c r="CX125" s="920"/>
      <c r="CY125" s="920"/>
      <c r="CZ125" s="920"/>
      <c r="DA125" s="920"/>
      <c r="DB125" s="920"/>
      <c r="DC125" s="920"/>
      <c r="DD125" s="920"/>
      <c r="DE125" s="920"/>
      <c r="DF125" s="921"/>
      <c r="DG125" s="957" t="s">
        <v>110</v>
      </c>
      <c r="DH125" s="958"/>
      <c r="DI125" s="958"/>
      <c r="DJ125" s="958"/>
      <c r="DK125" s="958"/>
      <c r="DL125" s="958" t="s">
        <v>110</v>
      </c>
      <c r="DM125" s="958"/>
      <c r="DN125" s="958"/>
      <c r="DO125" s="958"/>
      <c r="DP125" s="958"/>
      <c r="DQ125" s="958" t="s">
        <v>110</v>
      </c>
      <c r="DR125" s="958"/>
      <c r="DS125" s="958"/>
      <c r="DT125" s="958"/>
      <c r="DU125" s="958"/>
      <c r="DV125" s="959" t="s">
        <v>110</v>
      </c>
      <c r="DW125" s="959"/>
      <c r="DX125" s="959"/>
      <c r="DY125" s="959"/>
      <c r="DZ125" s="960"/>
    </row>
    <row r="126" spans="1:130" s="199" customFormat="1" ht="26.25" customHeight="1" thickBot="1" x14ac:dyDescent="0.2">
      <c r="A126" s="1090"/>
      <c r="B126" s="977"/>
      <c r="C126" s="947" t="s">
        <v>434</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2</v>
      </c>
      <c r="AB126" s="990"/>
      <c r="AC126" s="990"/>
      <c r="AD126" s="990"/>
      <c r="AE126" s="991"/>
      <c r="AF126" s="992">
        <v>68963</v>
      </c>
      <c r="AG126" s="990"/>
      <c r="AH126" s="990"/>
      <c r="AI126" s="990"/>
      <c r="AJ126" s="991"/>
      <c r="AK126" s="992">
        <v>25</v>
      </c>
      <c r="AL126" s="990"/>
      <c r="AM126" s="990"/>
      <c r="AN126" s="990"/>
      <c r="AO126" s="991"/>
      <c r="AP126" s="993">
        <v>0</v>
      </c>
      <c r="AQ126" s="994"/>
      <c r="AR126" s="994"/>
      <c r="AS126" s="994"/>
      <c r="AT126" s="9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5"/>
      <c r="CL126" s="1042"/>
      <c r="CM126" s="1042"/>
      <c r="CN126" s="1042"/>
      <c r="CO126" s="1043"/>
      <c r="CP126" s="980" t="s">
        <v>446</v>
      </c>
      <c r="CQ126" s="981"/>
      <c r="CR126" s="981"/>
      <c r="CS126" s="981"/>
      <c r="CT126" s="981"/>
      <c r="CU126" s="981"/>
      <c r="CV126" s="981"/>
      <c r="CW126" s="981"/>
      <c r="CX126" s="981"/>
      <c r="CY126" s="981"/>
      <c r="CZ126" s="981"/>
      <c r="DA126" s="981"/>
      <c r="DB126" s="981"/>
      <c r="DC126" s="981"/>
      <c r="DD126" s="981"/>
      <c r="DE126" s="981"/>
      <c r="DF126" s="982"/>
      <c r="DG126" s="950">
        <v>467260</v>
      </c>
      <c r="DH126" s="951"/>
      <c r="DI126" s="951"/>
      <c r="DJ126" s="951"/>
      <c r="DK126" s="951"/>
      <c r="DL126" s="951">
        <v>500131</v>
      </c>
      <c r="DM126" s="951"/>
      <c r="DN126" s="951"/>
      <c r="DO126" s="951"/>
      <c r="DP126" s="951"/>
      <c r="DQ126" s="951">
        <v>535704</v>
      </c>
      <c r="DR126" s="951"/>
      <c r="DS126" s="951"/>
      <c r="DT126" s="951"/>
      <c r="DU126" s="951"/>
      <c r="DV126" s="952">
        <v>0.8</v>
      </c>
      <c r="DW126" s="952"/>
      <c r="DX126" s="952"/>
      <c r="DY126" s="952"/>
      <c r="DZ126" s="953"/>
    </row>
    <row r="127" spans="1:130" s="199" customFormat="1" ht="26.25" customHeight="1" x14ac:dyDescent="0.15">
      <c r="A127" s="1091"/>
      <c r="B127" s="979"/>
      <c r="C127" s="1033" t="s">
        <v>447</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t="s">
        <v>110</v>
      </c>
      <c r="AB127" s="990"/>
      <c r="AC127" s="990"/>
      <c r="AD127" s="990"/>
      <c r="AE127" s="991"/>
      <c r="AF127" s="992" t="s">
        <v>110</v>
      </c>
      <c r="AG127" s="990"/>
      <c r="AH127" s="990"/>
      <c r="AI127" s="990"/>
      <c r="AJ127" s="991"/>
      <c r="AK127" s="992" t="s">
        <v>110</v>
      </c>
      <c r="AL127" s="990"/>
      <c r="AM127" s="990"/>
      <c r="AN127" s="990"/>
      <c r="AO127" s="991"/>
      <c r="AP127" s="993" t="s">
        <v>110</v>
      </c>
      <c r="AQ127" s="994"/>
      <c r="AR127" s="994"/>
      <c r="AS127" s="994"/>
      <c r="AT127" s="995"/>
      <c r="AU127" s="235"/>
      <c r="AV127" s="235"/>
      <c r="AW127" s="235"/>
      <c r="AX127" s="1063" t="s">
        <v>448</v>
      </c>
      <c r="AY127" s="1064"/>
      <c r="AZ127" s="1064"/>
      <c r="BA127" s="1064"/>
      <c r="BB127" s="1064"/>
      <c r="BC127" s="1064"/>
      <c r="BD127" s="1064"/>
      <c r="BE127" s="1065"/>
      <c r="BF127" s="1066" t="s">
        <v>449</v>
      </c>
      <c r="BG127" s="1064"/>
      <c r="BH127" s="1064"/>
      <c r="BI127" s="1064"/>
      <c r="BJ127" s="1064"/>
      <c r="BK127" s="1064"/>
      <c r="BL127" s="1065"/>
      <c r="BM127" s="1066" t="s">
        <v>450</v>
      </c>
      <c r="BN127" s="1064"/>
      <c r="BO127" s="1064"/>
      <c r="BP127" s="1064"/>
      <c r="BQ127" s="1064"/>
      <c r="BR127" s="1064"/>
      <c r="BS127" s="1065"/>
      <c r="BT127" s="1066" t="s">
        <v>451</v>
      </c>
      <c r="BU127" s="1064"/>
      <c r="BV127" s="1064"/>
      <c r="BW127" s="1064"/>
      <c r="BX127" s="1064"/>
      <c r="BY127" s="1064"/>
      <c r="BZ127" s="1088"/>
      <c r="CA127" s="235"/>
      <c r="CB127" s="235"/>
      <c r="CC127" s="235"/>
      <c r="CD127" s="236"/>
      <c r="CE127" s="236"/>
      <c r="CF127" s="236"/>
      <c r="CG127" s="233"/>
      <c r="CH127" s="233"/>
      <c r="CI127" s="233"/>
      <c r="CJ127" s="234"/>
      <c r="CK127" s="1055"/>
      <c r="CL127" s="1042"/>
      <c r="CM127" s="1042"/>
      <c r="CN127" s="1042"/>
      <c r="CO127" s="1043"/>
      <c r="CP127" s="980" t="s">
        <v>452</v>
      </c>
      <c r="CQ127" s="981"/>
      <c r="CR127" s="981"/>
      <c r="CS127" s="981"/>
      <c r="CT127" s="981"/>
      <c r="CU127" s="981"/>
      <c r="CV127" s="981"/>
      <c r="CW127" s="981"/>
      <c r="CX127" s="981"/>
      <c r="CY127" s="981"/>
      <c r="CZ127" s="981"/>
      <c r="DA127" s="981"/>
      <c r="DB127" s="981"/>
      <c r="DC127" s="981"/>
      <c r="DD127" s="981"/>
      <c r="DE127" s="981"/>
      <c r="DF127" s="982"/>
      <c r="DG127" s="950" t="s">
        <v>110</v>
      </c>
      <c r="DH127" s="951"/>
      <c r="DI127" s="951"/>
      <c r="DJ127" s="951"/>
      <c r="DK127" s="951"/>
      <c r="DL127" s="951" t="s">
        <v>110</v>
      </c>
      <c r="DM127" s="951"/>
      <c r="DN127" s="951"/>
      <c r="DO127" s="951"/>
      <c r="DP127" s="951"/>
      <c r="DQ127" s="951" t="s">
        <v>110</v>
      </c>
      <c r="DR127" s="951"/>
      <c r="DS127" s="951"/>
      <c r="DT127" s="951"/>
      <c r="DU127" s="951"/>
      <c r="DV127" s="952" t="s">
        <v>110</v>
      </c>
      <c r="DW127" s="952"/>
      <c r="DX127" s="952"/>
      <c r="DY127" s="952"/>
      <c r="DZ127" s="953"/>
    </row>
    <row r="128" spans="1:130" s="199" customFormat="1" ht="26.25" customHeight="1" thickBot="1" x14ac:dyDescent="0.2">
      <c r="A128" s="1074" t="s">
        <v>453</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454</v>
      </c>
      <c r="X128" s="1076"/>
      <c r="Y128" s="1076"/>
      <c r="Z128" s="1077"/>
      <c r="AA128" s="1078">
        <v>4341214</v>
      </c>
      <c r="AB128" s="1079"/>
      <c r="AC128" s="1079"/>
      <c r="AD128" s="1079"/>
      <c r="AE128" s="1080"/>
      <c r="AF128" s="1081">
        <v>4340983</v>
      </c>
      <c r="AG128" s="1079"/>
      <c r="AH128" s="1079"/>
      <c r="AI128" s="1079"/>
      <c r="AJ128" s="1080"/>
      <c r="AK128" s="1081">
        <v>4425048</v>
      </c>
      <c r="AL128" s="1079"/>
      <c r="AM128" s="1079"/>
      <c r="AN128" s="1079"/>
      <c r="AO128" s="1080"/>
      <c r="AP128" s="1082"/>
      <c r="AQ128" s="1083"/>
      <c r="AR128" s="1083"/>
      <c r="AS128" s="1083"/>
      <c r="AT128" s="1084"/>
      <c r="AU128" s="235"/>
      <c r="AV128" s="235"/>
      <c r="AW128" s="235"/>
      <c r="AX128" s="919" t="s">
        <v>455</v>
      </c>
      <c r="AY128" s="920"/>
      <c r="AZ128" s="920"/>
      <c r="BA128" s="920"/>
      <c r="BB128" s="920"/>
      <c r="BC128" s="920"/>
      <c r="BD128" s="920"/>
      <c r="BE128" s="921"/>
      <c r="BF128" s="1085" t="s">
        <v>110</v>
      </c>
      <c r="BG128" s="1086"/>
      <c r="BH128" s="1086"/>
      <c r="BI128" s="1086"/>
      <c r="BJ128" s="1086"/>
      <c r="BK128" s="1086"/>
      <c r="BL128" s="1087"/>
      <c r="BM128" s="1085">
        <v>11.25</v>
      </c>
      <c r="BN128" s="1086"/>
      <c r="BO128" s="1086"/>
      <c r="BP128" s="1086"/>
      <c r="BQ128" s="1086"/>
      <c r="BR128" s="1086"/>
      <c r="BS128" s="1087"/>
      <c r="BT128" s="1085">
        <v>20</v>
      </c>
      <c r="BU128" s="1086"/>
      <c r="BV128" s="1086"/>
      <c r="BW128" s="1086"/>
      <c r="BX128" s="1086"/>
      <c r="BY128" s="1086"/>
      <c r="BZ128" s="1110"/>
      <c r="CA128" s="236"/>
      <c r="CB128" s="236"/>
      <c r="CC128" s="236"/>
      <c r="CD128" s="236"/>
      <c r="CE128" s="236"/>
      <c r="CF128" s="236"/>
      <c r="CG128" s="233"/>
      <c r="CH128" s="233"/>
      <c r="CI128" s="233"/>
      <c r="CJ128" s="234"/>
      <c r="CK128" s="1056"/>
      <c r="CL128" s="1057"/>
      <c r="CM128" s="1057"/>
      <c r="CN128" s="1057"/>
      <c r="CO128" s="1058"/>
      <c r="CP128" s="1067" t="s">
        <v>456</v>
      </c>
      <c r="CQ128" s="1068"/>
      <c r="CR128" s="1068"/>
      <c r="CS128" s="1068"/>
      <c r="CT128" s="1068"/>
      <c r="CU128" s="1068"/>
      <c r="CV128" s="1068"/>
      <c r="CW128" s="1068"/>
      <c r="CX128" s="1068"/>
      <c r="CY128" s="1068"/>
      <c r="CZ128" s="1068"/>
      <c r="DA128" s="1068"/>
      <c r="DB128" s="1068"/>
      <c r="DC128" s="1068"/>
      <c r="DD128" s="1068"/>
      <c r="DE128" s="1068"/>
      <c r="DF128" s="1069"/>
      <c r="DG128" s="1070" t="s">
        <v>110</v>
      </c>
      <c r="DH128" s="1071"/>
      <c r="DI128" s="1071"/>
      <c r="DJ128" s="1071"/>
      <c r="DK128" s="1071"/>
      <c r="DL128" s="1071" t="s">
        <v>110</v>
      </c>
      <c r="DM128" s="1071"/>
      <c r="DN128" s="1071"/>
      <c r="DO128" s="1071"/>
      <c r="DP128" s="1071"/>
      <c r="DQ128" s="1071" t="s">
        <v>110</v>
      </c>
      <c r="DR128" s="1071"/>
      <c r="DS128" s="1071"/>
      <c r="DT128" s="1071"/>
      <c r="DU128" s="1071"/>
      <c r="DV128" s="1072" t="s">
        <v>110</v>
      </c>
      <c r="DW128" s="1072"/>
      <c r="DX128" s="1072"/>
      <c r="DY128" s="1072"/>
      <c r="DZ128" s="1073"/>
    </row>
    <row r="129" spans="1:131" s="199" customFormat="1" ht="26.25" customHeight="1" x14ac:dyDescent="0.15">
      <c r="A129" s="961" t="s">
        <v>91</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457</v>
      </c>
      <c r="X129" s="1105"/>
      <c r="Y129" s="1105"/>
      <c r="Z129" s="1106"/>
      <c r="AA129" s="989">
        <v>82339427</v>
      </c>
      <c r="AB129" s="990"/>
      <c r="AC129" s="990"/>
      <c r="AD129" s="990"/>
      <c r="AE129" s="991"/>
      <c r="AF129" s="992">
        <v>82014445</v>
      </c>
      <c r="AG129" s="990"/>
      <c r="AH129" s="990"/>
      <c r="AI129" s="990"/>
      <c r="AJ129" s="991"/>
      <c r="AK129" s="992">
        <v>81500774</v>
      </c>
      <c r="AL129" s="990"/>
      <c r="AM129" s="990"/>
      <c r="AN129" s="990"/>
      <c r="AO129" s="991"/>
      <c r="AP129" s="1107"/>
      <c r="AQ129" s="1108"/>
      <c r="AR129" s="1108"/>
      <c r="AS129" s="1108"/>
      <c r="AT129" s="1109"/>
      <c r="AU129" s="237"/>
      <c r="AV129" s="237"/>
      <c r="AW129" s="237"/>
      <c r="AX129" s="1098" t="s">
        <v>458</v>
      </c>
      <c r="AY129" s="981"/>
      <c r="AZ129" s="981"/>
      <c r="BA129" s="981"/>
      <c r="BB129" s="981"/>
      <c r="BC129" s="981"/>
      <c r="BD129" s="981"/>
      <c r="BE129" s="982"/>
      <c r="BF129" s="1099" t="s">
        <v>110</v>
      </c>
      <c r="BG129" s="1100"/>
      <c r="BH129" s="1100"/>
      <c r="BI129" s="1100"/>
      <c r="BJ129" s="1100"/>
      <c r="BK129" s="1100"/>
      <c r="BL129" s="1101"/>
      <c r="BM129" s="1099">
        <v>16.25</v>
      </c>
      <c r="BN129" s="1100"/>
      <c r="BO129" s="1100"/>
      <c r="BP129" s="1100"/>
      <c r="BQ129" s="1100"/>
      <c r="BR129" s="1100"/>
      <c r="BS129" s="1101"/>
      <c r="BT129" s="1099">
        <v>30</v>
      </c>
      <c r="BU129" s="1102"/>
      <c r="BV129" s="1102"/>
      <c r="BW129" s="1102"/>
      <c r="BX129" s="1102"/>
      <c r="BY129" s="1102"/>
      <c r="BZ129" s="110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1" t="s">
        <v>459</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460</v>
      </c>
      <c r="X130" s="1105"/>
      <c r="Y130" s="1105"/>
      <c r="Z130" s="1106"/>
      <c r="AA130" s="989">
        <v>11942484</v>
      </c>
      <c r="AB130" s="990"/>
      <c r="AC130" s="990"/>
      <c r="AD130" s="990"/>
      <c r="AE130" s="991"/>
      <c r="AF130" s="992">
        <v>10937533</v>
      </c>
      <c r="AG130" s="990"/>
      <c r="AH130" s="990"/>
      <c r="AI130" s="990"/>
      <c r="AJ130" s="991"/>
      <c r="AK130" s="992">
        <v>10979753</v>
      </c>
      <c r="AL130" s="990"/>
      <c r="AM130" s="990"/>
      <c r="AN130" s="990"/>
      <c r="AO130" s="991"/>
      <c r="AP130" s="1107"/>
      <c r="AQ130" s="1108"/>
      <c r="AR130" s="1108"/>
      <c r="AS130" s="1108"/>
      <c r="AT130" s="1109"/>
      <c r="AU130" s="237"/>
      <c r="AV130" s="237"/>
      <c r="AW130" s="237"/>
      <c r="AX130" s="1098" t="s">
        <v>461</v>
      </c>
      <c r="AY130" s="981"/>
      <c r="AZ130" s="981"/>
      <c r="BA130" s="981"/>
      <c r="BB130" s="981"/>
      <c r="BC130" s="981"/>
      <c r="BD130" s="981"/>
      <c r="BE130" s="982"/>
      <c r="BF130" s="1135">
        <v>6.4</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462</v>
      </c>
      <c r="X131" s="1143"/>
      <c r="Y131" s="1143"/>
      <c r="Z131" s="1144"/>
      <c r="AA131" s="1036">
        <v>70396943</v>
      </c>
      <c r="AB131" s="1015"/>
      <c r="AC131" s="1015"/>
      <c r="AD131" s="1015"/>
      <c r="AE131" s="1016"/>
      <c r="AF131" s="1014">
        <v>71076912</v>
      </c>
      <c r="AG131" s="1015"/>
      <c r="AH131" s="1015"/>
      <c r="AI131" s="1015"/>
      <c r="AJ131" s="1016"/>
      <c r="AK131" s="1014">
        <v>70521021</v>
      </c>
      <c r="AL131" s="1015"/>
      <c r="AM131" s="1015"/>
      <c r="AN131" s="1015"/>
      <c r="AO131" s="1016"/>
      <c r="AP131" s="1145"/>
      <c r="AQ131" s="1146"/>
      <c r="AR131" s="1146"/>
      <c r="AS131" s="1146"/>
      <c r="AT131" s="1147"/>
      <c r="AU131" s="237"/>
      <c r="AV131" s="237"/>
      <c r="AW131" s="237"/>
      <c r="AX131" s="1117" t="s">
        <v>463</v>
      </c>
      <c r="AY131" s="1068"/>
      <c r="AZ131" s="1068"/>
      <c r="BA131" s="1068"/>
      <c r="BB131" s="1068"/>
      <c r="BC131" s="1068"/>
      <c r="BD131" s="1068"/>
      <c r="BE131" s="1069"/>
      <c r="BF131" s="1118">
        <v>49</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4" t="s">
        <v>464</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465</v>
      </c>
      <c r="W132" s="1128"/>
      <c r="X132" s="1128"/>
      <c r="Y132" s="1128"/>
      <c r="Z132" s="1129"/>
      <c r="AA132" s="1130">
        <v>6.6730681760000001</v>
      </c>
      <c r="AB132" s="1131"/>
      <c r="AC132" s="1131"/>
      <c r="AD132" s="1131"/>
      <c r="AE132" s="1132"/>
      <c r="AF132" s="1133">
        <v>6.5284448490000004</v>
      </c>
      <c r="AG132" s="1131"/>
      <c r="AH132" s="1131"/>
      <c r="AI132" s="1131"/>
      <c r="AJ132" s="1132"/>
      <c r="AK132" s="1133">
        <v>6.0724631310000001</v>
      </c>
      <c r="AL132" s="1131"/>
      <c r="AM132" s="1131"/>
      <c r="AN132" s="1131"/>
      <c r="AO132" s="1132"/>
      <c r="AP132" s="1030"/>
      <c r="AQ132" s="1031"/>
      <c r="AR132" s="1031"/>
      <c r="AS132" s="1031"/>
      <c r="AT132" s="113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466</v>
      </c>
      <c r="W133" s="1111"/>
      <c r="X133" s="1111"/>
      <c r="Y133" s="1111"/>
      <c r="Z133" s="1112"/>
      <c r="AA133" s="1113">
        <v>6.4</v>
      </c>
      <c r="AB133" s="1114"/>
      <c r="AC133" s="1114"/>
      <c r="AD133" s="1114"/>
      <c r="AE133" s="1115"/>
      <c r="AF133" s="1113">
        <v>6.5</v>
      </c>
      <c r="AG133" s="1114"/>
      <c r="AH133" s="1114"/>
      <c r="AI133" s="1114"/>
      <c r="AJ133" s="1115"/>
      <c r="AK133" s="1113">
        <v>6.4</v>
      </c>
      <c r="AL133" s="1114"/>
      <c r="AM133" s="1114"/>
      <c r="AN133" s="1114"/>
      <c r="AO133" s="1115"/>
      <c r="AP133" s="1060"/>
      <c r="AQ133" s="1061"/>
      <c r="AR133" s="1061"/>
      <c r="AS133" s="1061"/>
      <c r="AT133" s="1116"/>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5" orientation="landscape" cellComments="atEnd"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7" orientation="landscape" cellComments="atEnd"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1" t="s">
        <v>469</v>
      </c>
      <c r="L7" s="256"/>
      <c r="M7" s="257" t="s">
        <v>470</v>
      </c>
      <c r="N7" s="258"/>
    </row>
    <row r="8" spans="1:16" x14ac:dyDescent="0.15">
      <c r="A8" s="250"/>
      <c r="B8" s="246"/>
      <c r="C8" s="246"/>
      <c r="D8" s="246"/>
      <c r="E8" s="246"/>
      <c r="F8" s="246"/>
      <c r="G8" s="259"/>
      <c r="H8" s="260"/>
      <c r="I8" s="260"/>
      <c r="J8" s="261"/>
      <c r="K8" s="1152"/>
      <c r="L8" s="262" t="s">
        <v>471</v>
      </c>
      <c r="M8" s="263" t="s">
        <v>472</v>
      </c>
      <c r="N8" s="264" t="s">
        <v>473</v>
      </c>
    </row>
    <row r="9" spans="1:16" x14ac:dyDescent="0.15">
      <c r="A9" s="250"/>
      <c r="B9" s="246"/>
      <c r="C9" s="246"/>
      <c r="D9" s="246"/>
      <c r="E9" s="246"/>
      <c r="F9" s="246"/>
      <c r="G9" s="1153" t="s">
        <v>474</v>
      </c>
      <c r="H9" s="1154"/>
      <c r="I9" s="1154"/>
      <c r="J9" s="1155"/>
      <c r="K9" s="265">
        <v>27548212</v>
      </c>
      <c r="L9" s="266">
        <v>66860</v>
      </c>
      <c r="M9" s="267">
        <v>57606</v>
      </c>
      <c r="N9" s="268">
        <v>16.100000000000001</v>
      </c>
    </row>
    <row r="10" spans="1:16" x14ac:dyDescent="0.15">
      <c r="A10" s="250"/>
      <c r="B10" s="246"/>
      <c r="C10" s="246"/>
      <c r="D10" s="246"/>
      <c r="E10" s="246"/>
      <c r="F10" s="246"/>
      <c r="G10" s="1153" t="s">
        <v>475</v>
      </c>
      <c r="H10" s="1154"/>
      <c r="I10" s="1154"/>
      <c r="J10" s="1155"/>
      <c r="K10" s="269">
        <v>669588</v>
      </c>
      <c r="L10" s="270">
        <v>1625</v>
      </c>
      <c r="M10" s="271">
        <v>2562</v>
      </c>
      <c r="N10" s="272">
        <v>-36.6</v>
      </c>
    </row>
    <row r="11" spans="1:16" ht="13.5" customHeight="1" x14ac:dyDescent="0.15">
      <c r="A11" s="250"/>
      <c r="B11" s="246"/>
      <c r="C11" s="246"/>
      <c r="D11" s="246"/>
      <c r="E11" s="246"/>
      <c r="F11" s="246"/>
      <c r="G11" s="1153" t="s">
        <v>476</v>
      </c>
      <c r="H11" s="1154"/>
      <c r="I11" s="1154"/>
      <c r="J11" s="1155"/>
      <c r="K11" s="269">
        <v>48</v>
      </c>
      <c r="L11" s="270">
        <v>0</v>
      </c>
      <c r="M11" s="271">
        <v>1597</v>
      </c>
      <c r="N11" s="272">
        <v>-100</v>
      </c>
    </row>
    <row r="12" spans="1:16" ht="13.5" customHeight="1" x14ac:dyDescent="0.15">
      <c r="A12" s="250"/>
      <c r="B12" s="246"/>
      <c r="C12" s="246"/>
      <c r="D12" s="246"/>
      <c r="E12" s="246"/>
      <c r="F12" s="246"/>
      <c r="G12" s="1153" t="s">
        <v>477</v>
      </c>
      <c r="H12" s="1154"/>
      <c r="I12" s="1154"/>
      <c r="J12" s="1155"/>
      <c r="K12" s="269">
        <v>357407</v>
      </c>
      <c r="L12" s="270">
        <v>867</v>
      </c>
      <c r="M12" s="271">
        <v>583</v>
      </c>
      <c r="N12" s="272">
        <v>48.7</v>
      </c>
    </row>
    <row r="13" spans="1:16" ht="13.5" customHeight="1" x14ac:dyDescent="0.15">
      <c r="A13" s="250"/>
      <c r="B13" s="246"/>
      <c r="C13" s="246"/>
      <c r="D13" s="246"/>
      <c r="E13" s="246"/>
      <c r="F13" s="246"/>
      <c r="G13" s="1153" t="s">
        <v>478</v>
      </c>
      <c r="H13" s="1154"/>
      <c r="I13" s="1154"/>
      <c r="J13" s="1155"/>
      <c r="K13" s="269" t="s">
        <v>479</v>
      </c>
      <c r="L13" s="270" t="s">
        <v>479</v>
      </c>
      <c r="M13" s="271">
        <v>23</v>
      </c>
      <c r="N13" s="272" t="s">
        <v>479</v>
      </c>
    </row>
    <row r="14" spans="1:16" ht="13.5" customHeight="1" x14ac:dyDescent="0.15">
      <c r="A14" s="250"/>
      <c r="B14" s="246"/>
      <c r="C14" s="246"/>
      <c r="D14" s="246"/>
      <c r="E14" s="246"/>
      <c r="F14" s="246"/>
      <c r="G14" s="1153" t="s">
        <v>480</v>
      </c>
      <c r="H14" s="1154"/>
      <c r="I14" s="1154"/>
      <c r="J14" s="1155"/>
      <c r="K14" s="269">
        <v>921653</v>
      </c>
      <c r="L14" s="270">
        <v>2237</v>
      </c>
      <c r="M14" s="271">
        <v>1821</v>
      </c>
      <c r="N14" s="272">
        <v>22.8</v>
      </c>
    </row>
    <row r="15" spans="1:16" ht="13.5" customHeight="1" x14ac:dyDescent="0.15">
      <c r="A15" s="250"/>
      <c r="B15" s="246"/>
      <c r="C15" s="246"/>
      <c r="D15" s="246"/>
      <c r="E15" s="246"/>
      <c r="F15" s="246"/>
      <c r="G15" s="1153" t="s">
        <v>481</v>
      </c>
      <c r="H15" s="1154"/>
      <c r="I15" s="1154"/>
      <c r="J15" s="1155"/>
      <c r="K15" s="269">
        <v>180779</v>
      </c>
      <c r="L15" s="270">
        <v>439</v>
      </c>
      <c r="M15" s="271">
        <v>1288</v>
      </c>
      <c r="N15" s="272">
        <v>-65.900000000000006</v>
      </c>
    </row>
    <row r="16" spans="1:16" x14ac:dyDescent="0.15">
      <c r="A16" s="250"/>
      <c r="B16" s="246"/>
      <c r="C16" s="246"/>
      <c r="D16" s="246"/>
      <c r="E16" s="246"/>
      <c r="F16" s="246"/>
      <c r="G16" s="1156" t="s">
        <v>482</v>
      </c>
      <c r="H16" s="1157"/>
      <c r="I16" s="1157"/>
      <c r="J16" s="1158"/>
      <c r="K16" s="270">
        <v>-2025817</v>
      </c>
      <c r="L16" s="270">
        <v>-4917</v>
      </c>
      <c r="M16" s="271">
        <v>-4777</v>
      </c>
      <c r="N16" s="272">
        <v>2.9</v>
      </c>
    </row>
    <row r="17" spans="1:16" x14ac:dyDescent="0.15">
      <c r="A17" s="250"/>
      <c r="B17" s="246"/>
      <c r="C17" s="246"/>
      <c r="D17" s="246"/>
      <c r="E17" s="246"/>
      <c r="F17" s="246"/>
      <c r="G17" s="1156" t="s">
        <v>169</v>
      </c>
      <c r="H17" s="1157"/>
      <c r="I17" s="1157"/>
      <c r="J17" s="1158"/>
      <c r="K17" s="270">
        <v>27651870</v>
      </c>
      <c r="L17" s="270">
        <v>67112</v>
      </c>
      <c r="M17" s="271">
        <v>60704</v>
      </c>
      <c r="N17" s="272">
        <v>10.6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8" t="s">
        <v>487</v>
      </c>
      <c r="H21" s="1149"/>
      <c r="I21" s="1149"/>
      <c r="J21" s="1150"/>
      <c r="K21" s="282">
        <v>6.96</v>
      </c>
      <c r="L21" s="283">
        <v>6.19</v>
      </c>
      <c r="M21" s="284">
        <v>0.77</v>
      </c>
      <c r="N21" s="251"/>
      <c r="O21" s="285"/>
      <c r="P21" s="281"/>
    </row>
    <row r="22" spans="1:16" s="286" customFormat="1" x14ac:dyDescent="0.15">
      <c r="A22" s="281"/>
      <c r="B22" s="251"/>
      <c r="C22" s="251"/>
      <c r="D22" s="251"/>
      <c r="E22" s="251"/>
      <c r="F22" s="251"/>
      <c r="G22" s="1148" t="s">
        <v>488</v>
      </c>
      <c r="H22" s="1149"/>
      <c r="I22" s="1149"/>
      <c r="J22" s="1150"/>
      <c r="K22" s="287">
        <v>101.1</v>
      </c>
      <c r="L22" s="288">
        <v>100.2</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1" t="s">
        <v>469</v>
      </c>
      <c r="L30" s="256"/>
      <c r="M30" s="257" t="s">
        <v>470</v>
      </c>
      <c r="N30" s="258"/>
    </row>
    <row r="31" spans="1:16" x14ac:dyDescent="0.15">
      <c r="A31" s="250"/>
      <c r="B31" s="246"/>
      <c r="C31" s="246"/>
      <c r="D31" s="246"/>
      <c r="E31" s="246"/>
      <c r="F31" s="246"/>
      <c r="G31" s="259"/>
      <c r="H31" s="260"/>
      <c r="I31" s="260"/>
      <c r="J31" s="261"/>
      <c r="K31" s="1152"/>
      <c r="L31" s="262" t="s">
        <v>471</v>
      </c>
      <c r="M31" s="263" t="s">
        <v>472</v>
      </c>
      <c r="N31" s="264" t="s">
        <v>473</v>
      </c>
    </row>
    <row r="32" spans="1:16" ht="27" customHeight="1" x14ac:dyDescent="0.15">
      <c r="A32" s="250"/>
      <c r="B32" s="246"/>
      <c r="C32" s="246"/>
      <c r="D32" s="246"/>
      <c r="E32" s="246"/>
      <c r="F32" s="246"/>
      <c r="G32" s="1164" t="s">
        <v>492</v>
      </c>
      <c r="H32" s="1165"/>
      <c r="I32" s="1165"/>
      <c r="J32" s="1166"/>
      <c r="K32" s="296">
        <v>15928199</v>
      </c>
      <c r="L32" s="296">
        <v>38658</v>
      </c>
      <c r="M32" s="297">
        <v>38230</v>
      </c>
      <c r="N32" s="298">
        <v>1.1000000000000001</v>
      </c>
    </row>
    <row r="33" spans="1:16" ht="13.5" customHeight="1" x14ac:dyDescent="0.15">
      <c r="A33" s="250"/>
      <c r="B33" s="246"/>
      <c r="C33" s="246"/>
      <c r="D33" s="246"/>
      <c r="E33" s="246"/>
      <c r="F33" s="246"/>
      <c r="G33" s="1164" t="s">
        <v>493</v>
      </c>
      <c r="H33" s="1165"/>
      <c r="I33" s="1165"/>
      <c r="J33" s="1166"/>
      <c r="K33" s="296" t="s">
        <v>479</v>
      </c>
      <c r="L33" s="296" t="s">
        <v>479</v>
      </c>
      <c r="M33" s="297" t="s">
        <v>479</v>
      </c>
      <c r="N33" s="298" t="s">
        <v>479</v>
      </c>
    </row>
    <row r="34" spans="1:16" ht="27" customHeight="1" x14ac:dyDescent="0.15">
      <c r="A34" s="250"/>
      <c r="B34" s="246"/>
      <c r="C34" s="246"/>
      <c r="D34" s="246"/>
      <c r="E34" s="246"/>
      <c r="F34" s="246"/>
      <c r="G34" s="1164" t="s">
        <v>494</v>
      </c>
      <c r="H34" s="1165"/>
      <c r="I34" s="1165"/>
      <c r="J34" s="1166"/>
      <c r="K34" s="296" t="s">
        <v>479</v>
      </c>
      <c r="L34" s="296" t="s">
        <v>479</v>
      </c>
      <c r="M34" s="297">
        <v>109</v>
      </c>
      <c r="N34" s="298" t="s">
        <v>479</v>
      </c>
    </row>
    <row r="35" spans="1:16" ht="27" customHeight="1" x14ac:dyDescent="0.15">
      <c r="A35" s="250"/>
      <c r="B35" s="246"/>
      <c r="C35" s="246"/>
      <c r="D35" s="246"/>
      <c r="E35" s="246"/>
      <c r="F35" s="246"/>
      <c r="G35" s="1164" t="s">
        <v>495</v>
      </c>
      <c r="H35" s="1165"/>
      <c r="I35" s="1165"/>
      <c r="J35" s="1166"/>
      <c r="K35" s="296">
        <v>3758940</v>
      </c>
      <c r="L35" s="296">
        <v>9123</v>
      </c>
      <c r="M35" s="297">
        <v>9521</v>
      </c>
      <c r="N35" s="298">
        <v>-4.2</v>
      </c>
    </row>
    <row r="36" spans="1:16" ht="27" customHeight="1" x14ac:dyDescent="0.15">
      <c r="A36" s="250"/>
      <c r="B36" s="246"/>
      <c r="C36" s="246"/>
      <c r="D36" s="246"/>
      <c r="E36" s="246"/>
      <c r="F36" s="246"/>
      <c r="G36" s="1164" t="s">
        <v>496</v>
      </c>
      <c r="H36" s="1165"/>
      <c r="I36" s="1165"/>
      <c r="J36" s="1166"/>
      <c r="K36" s="296" t="s">
        <v>479</v>
      </c>
      <c r="L36" s="296" t="s">
        <v>479</v>
      </c>
      <c r="M36" s="297">
        <v>386</v>
      </c>
      <c r="N36" s="298" t="s">
        <v>479</v>
      </c>
    </row>
    <row r="37" spans="1:16" ht="13.5" customHeight="1" x14ac:dyDescent="0.15">
      <c r="A37" s="250"/>
      <c r="B37" s="246"/>
      <c r="C37" s="246"/>
      <c r="D37" s="246"/>
      <c r="E37" s="246"/>
      <c r="F37" s="246"/>
      <c r="G37" s="1164" t="s">
        <v>497</v>
      </c>
      <c r="H37" s="1165"/>
      <c r="I37" s="1165"/>
      <c r="J37" s="1166"/>
      <c r="K37" s="296">
        <v>25</v>
      </c>
      <c r="L37" s="296">
        <v>0</v>
      </c>
      <c r="M37" s="297">
        <v>876</v>
      </c>
      <c r="N37" s="298">
        <v>-100</v>
      </c>
    </row>
    <row r="38" spans="1:16" ht="27" customHeight="1" x14ac:dyDescent="0.15">
      <c r="A38" s="250"/>
      <c r="B38" s="246"/>
      <c r="C38" s="246"/>
      <c r="D38" s="246"/>
      <c r="E38" s="246"/>
      <c r="F38" s="246"/>
      <c r="G38" s="1167" t="s">
        <v>498</v>
      </c>
      <c r="H38" s="1168"/>
      <c r="I38" s="1168"/>
      <c r="J38" s="1169"/>
      <c r="K38" s="299" t="s">
        <v>479</v>
      </c>
      <c r="L38" s="299" t="s">
        <v>479</v>
      </c>
      <c r="M38" s="300">
        <v>2</v>
      </c>
      <c r="N38" s="301" t="s">
        <v>479</v>
      </c>
      <c r="O38" s="295"/>
    </row>
    <row r="39" spans="1:16" x14ac:dyDescent="0.15">
      <c r="A39" s="250"/>
      <c r="B39" s="246"/>
      <c r="C39" s="246"/>
      <c r="D39" s="246"/>
      <c r="E39" s="246"/>
      <c r="F39" s="246"/>
      <c r="G39" s="1167" t="s">
        <v>499</v>
      </c>
      <c r="H39" s="1168"/>
      <c r="I39" s="1168"/>
      <c r="J39" s="1169"/>
      <c r="K39" s="302">
        <v>-4425048</v>
      </c>
      <c r="L39" s="302">
        <v>-10740</v>
      </c>
      <c r="M39" s="303">
        <v>-8387</v>
      </c>
      <c r="N39" s="304">
        <v>28.1</v>
      </c>
      <c r="O39" s="295"/>
    </row>
    <row r="40" spans="1:16" ht="27" customHeight="1" x14ac:dyDescent="0.15">
      <c r="A40" s="250"/>
      <c r="B40" s="246"/>
      <c r="C40" s="246"/>
      <c r="D40" s="246"/>
      <c r="E40" s="246"/>
      <c r="F40" s="246"/>
      <c r="G40" s="1164" t="s">
        <v>500</v>
      </c>
      <c r="H40" s="1165"/>
      <c r="I40" s="1165"/>
      <c r="J40" s="1166"/>
      <c r="K40" s="302">
        <v>-10979753</v>
      </c>
      <c r="L40" s="302">
        <v>-26648</v>
      </c>
      <c r="M40" s="303">
        <v>-29253</v>
      </c>
      <c r="N40" s="304">
        <v>-8.9</v>
      </c>
      <c r="O40" s="295"/>
    </row>
    <row r="41" spans="1:16" x14ac:dyDescent="0.15">
      <c r="A41" s="250"/>
      <c r="B41" s="246"/>
      <c r="C41" s="246"/>
      <c r="D41" s="246"/>
      <c r="E41" s="246"/>
      <c r="F41" s="246"/>
      <c r="G41" s="1170" t="s">
        <v>280</v>
      </c>
      <c r="H41" s="1171"/>
      <c r="I41" s="1171"/>
      <c r="J41" s="1172"/>
      <c r="K41" s="296">
        <v>4282363</v>
      </c>
      <c r="L41" s="302">
        <v>10393</v>
      </c>
      <c r="M41" s="303">
        <v>11483</v>
      </c>
      <c r="N41" s="304">
        <v>-9.5</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9" t="s">
        <v>469</v>
      </c>
      <c r="J49" s="1161" t="s">
        <v>504</v>
      </c>
      <c r="K49" s="1162"/>
      <c r="L49" s="1162"/>
      <c r="M49" s="1162"/>
      <c r="N49" s="1163"/>
    </row>
    <row r="50" spans="1:14" x14ac:dyDescent="0.15">
      <c r="A50" s="250"/>
      <c r="B50" s="246"/>
      <c r="C50" s="246"/>
      <c r="D50" s="246"/>
      <c r="E50" s="246"/>
      <c r="F50" s="246"/>
      <c r="G50" s="314"/>
      <c r="H50" s="315"/>
      <c r="I50" s="1160"/>
      <c r="J50" s="316" t="s">
        <v>505</v>
      </c>
      <c r="K50" s="317" t="s">
        <v>506</v>
      </c>
      <c r="L50" s="318" t="s">
        <v>507</v>
      </c>
      <c r="M50" s="319" t="s">
        <v>508</v>
      </c>
      <c r="N50" s="320" t="s">
        <v>509</v>
      </c>
    </row>
    <row r="51" spans="1:14" x14ac:dyDescent="0.15">
      <c r="A51" s="250"/>
      <c r="B51" s="246"/>
      <c r="C51" s="246"/>
      <c r="D51" s="246"/>
      <c r="E51" s="246"/>
      <c r="F51" s="246"/>
      <c r="G51" s="312" t="s">
        <v>510</v>
      </c>
      <c r="H51" s="313"/>
      <c r="I51" s="321">
        <v>12097210</v>
      </c>
      <c r="J51" s="322">
        <v>28659</v>
      </c>
      <c r="K51" s="323">
        <v>-8.8000000000000007</v>
      </c>
      <c r="L51" s="324">
        <v>41705</v>
      </c>
      <c r="M51" s="325">
        <v>-4.9000000000000004</v>
      </c>
      <c r="N51" s="326">
        <v>-3.9</v>
      </c>
    </row>
    <row r="52" spans="1:14" x14ac:dyDescent="0.15">
      <c r="A52" s="250"/>
      <c r="B52" s="246"/>
      <c r="C52" s="246"/>
      <c r="D52" s="246"/>
      <c r="E52" s="246"/>
      <c r="F52" s="246"/>
      <c r="G52" s="327"/>
      <c r="H52" s="328" t="s">
        <v>511</v>
      </c>
      <c r="I52" s="329">
        <v>6247718</v>
      </c>
      <c r="J52" s="330">
        <v>14801</v>
      </c>
      <c r="K52" s="331">
        <v>-26.3</v>
      </c>
      <c r="L52" s="332">
        <v>22742</v>
      </c>
      <c r="M52" s="333">
        <v>-4.0999999999999996</v>
      </c>
      <c r="N52" s="334">
        <v>-22.2</v>
      </c>
    </row>
    <row r="53" spans="1:14" x14ac:dyDescent="0.15">
      <c r="A53" s="250"/>
      <c r="B53" s="246"/>
      <c r="C53" s="246"/>
      <c r="D53" s="246"/>
      <c r="E53" s="246"/>
      <c r="F53" s="246"/>
      <c r="G53" s="312" t="s">
        <v>512</v>
      </c>
      <c r="H53" s="313"/>
      <c r="I53" s="321">
        <v>12296265</v>
      </c>
      <c r="J53" s="322">
        <v>29205</v>
      </c>
      <c r="K53" s="323">
        <v>1.9</v>
      </c>
      <c r="L53" s="324">
        <v>47677</v>
      </c>
      <c r="M53" s="325">
        <v>14.3</v>
      </c>
      <c r="N53" s="326">
        <v>-12.4</v>
      </c>
    </row>
    <row r="54" spans="1:14" x14ac:dyDescent="0.15">
      <c r="A54" s="250"/>
      <c r="B54" s="246"/>
      <c r="C54" s="246"/>
      <c r="D54" s="246"/>
      <c r="E54" s="246"/>
      <c r="F54" s="246"/>
      <c r="G54" s="327"/>
      <c r="H54" s="328" t="s">
        <v>511</v>
      </c>
      <c r="I54" s="329">
        <v>7867944</v>
      </c>
      <c r="J54" s="330">
        <v>18687</v>
      </c>
      <c r="K54" s="331">
        <v>26.3</v>
      </c>
      <c r="L54" s="332">
        <v>23360</v>
      </c>
      <c r="M54" s="333">
        <v>2.7</v>
      </c>
      <c r="N54" s="334">
        <v>23.6</v>
      </c>
    </row>
    <row r="55" spans="1:14" x14ac:dyDescent="0.15">
      <c r="A55" s="250"/>
      <c r="B55" s="246"/>
      <c r="C55" s="246"/>
      <c r="D55" s="246"/>
      <c r="E55" s="246"/>
      <c r="F55" s="246"/>
      <c r="G55" s="312" t="s">
        <v>513</v>
      </c>
      <c r="H55" s="313"/>
      <c r="I55" s="321">
        <v>12699845</v>
      </c>
      <c r="J55" s="322">
        <v>30362</v>
      </c>
      <c r="K55" s="323">
        <v>4</v>
      </c>
      <c r="L55" s="324">
        <v>51613</v>
      </c>
      <c r="M55" s="325">
        <v>8.3000000000000007</v>
      </c>
      <c r="N55" s="326">
        <v>-4.3</v>
      </c>
    </row>
    <row r="56" spans="1:14" x14ac:dyDescent="0.15">
      <c r="A56" s="250"/>
      <c r="B56" s="246"/>
      <c r="C56" s="246"/>
      <c r="D56" s="246"/>
      <c r="E56" s="246"/>
      <c r="F56" s="246"/>
      <c r="G56" s="327"/>
      <c r="H56" s="328" t="s">
        <v>511</v>
      </c>
      <c r="I56" s="329">
        <v>7302600</v>
      </c>
      <c r="J56" s="330">
        <v>17459</v>
      </c>
      <c r="K56" s="331">
        <v>-6.6</v>
      </c>
      <c r="L56" s="332">
        <v>25872</v>
      </c>
      <c r="M56" s="333">
        <v>10.8</v>
      </c>
      <c r="N56" s="334">
        <v>-17.399999999999999</v>
      </c>
    </row>
    <row r="57" spans="1:14" x14ac:dyDescent="0.15">
      <c r="A57" s="250"/>
      <c r="B57" s="246"/>
      <c r="C57" s="246"/>
      <c r="D57" s="246"/>
      <c r="E57" s="246"/>
      <c r="F57" s="246"/>
      <c r="G57" s="312" t="s">
        <v>514</v>
      </c>
      <c r="H57" s="313"/>
      <c r="I57" s="321">
        <v>11822551</v>
      </c>
      <c r="J57" s="322">
        <v>28511</v>
      </c>
      <c r="K57" s="323">
        <v>-6.1</v>
      </c>
      <c r="L57" s="324">
        <v>50880</v>
      </c>
      <c r="M57" s="325">
        <v>-1.4</v>
      </c>
      <c r="N57" s="326">
        <v>-4.7</v>
      </c>
    </row>
    <row r="58" spans="1:14" x14ac:dyDescent="0.15">
      <c r="A58" s="250"/>
      <c r="B58" s="246"/>
      <c r="C58" s="246"/>
      <c r="D58" s="246"/>
      <c r="E58" s="246"/>
      <c r="F58" s="246"/>
      <c r="G58" s="327"/>
      <c r="H58" s="328" t="s">
        <v>511</v>
      </c>
      <c r="I58" s="329">
        <v>6673202</v>
      </c>
      <c r="J58" s="330">
        <v>16093</v>
      </c>
      <c r="K58" s="331">
        <v>-7.8</v>
      </c>
      <c r="L58" s="332">
        <v>27819</v>
      </c>
      <c r="M58" s="333">
        <v>7.5</v>
      </c>
      <c r="N58" s="334">
        <v>-15.3</v>
      </c>
    </row>
    <row r="59" spans="1:14" x14ac:dyDescent="0.15">
      <c r="A59" s="250"/>
      <c r="B59" s="246"/>
      <c r="C59" s="246"/>
      <c r="D59" s="246"/>
      <c r="E59" s="246"/>
      <c r="F59" s="246"/>
      <c r="G59" s="312" t="s">
        <v>515</v>
      </c>
      <c r="H59" s="313"/>
      <c r="I59" s="321">
        <v>9623825</v>
      </c>
      <c r="J59" s="322">
        <v>23357</v>
      </c>
      <c r="K59" s="323">
        <v>-18.100000000000001</v>
      </c>
      <c r="L59" s="324">
        <v>46395</v>
      </c>
      <c r="M59" s="325">
        <v>-8.8000000000000007</v>
      </c>
      <c r="N59" s="326">
        <v>-9.3000000000000007</v>
      </c>
    </row>
    <row r="60" spans="1:14" x14ac:dyDescent="0.15">
      <c r="A60" s="250"/>
      <c r="B60" s="246"/>
      <c r="C60" s="246"/>
      <c r="D60" s="246"/>
      <c r="E60" s="246"/>
      <c r="F60" s="246"/>
      <c r="G60" s="327"/>
      <c r="H60" s="328" t="s">
        <v>511</v>
      </c>
      <c r="I60" s="335">
        <v>6004422</v>
      </c>
      <c r="J60" s="330">
        <v>14573</v>
      </c>
      <c r="K60" s="331">
        <v>-9.4</v>
      </c>
      <c r="L60" s="332">
        <v>26304</v>
      </c>
      <c r="M60" s="333">
        <v>-5.4</v>
      </c>
      <c r="N60" s="334">
        <v>-4</v>
      </c>
    </row>
    <row r="61" spans="1:14" x14ac:dyDescent="0.15">
      <c r="A61" s="250"/>
      <c r="B61" s="246"/>
      <c r="C61" s="246"/>
      <c r="D61" s="246"/>
      <c r="E61" s="246"/>
      <c r="F61" s="246"/>
      <c r="G61" s="312" t="s">
        <v>516</v>
      </c>
      <c r="H61" s="336"/>
      <c r="I61" s="337">
        <v>11707939</v>
      </c>
      <c r="J61" s="338">
        <v>28019</v>
      </c>
      <c r="K61" s="339">
        <v>-5.4</v>
      </c>
      <c r="L61" s="340">
        <v>47654</v>
      </c>
      <c r="M61" s="341">
        <v>1.5</v>
      </c>
      <c r="N61" s="326">
        <v>-6.9</v>
      </c>
    </row>
    <row r="62" spans="1:14" x14ac:dyDescent="0.15">
      <c r="A62" s="250"/>
      <c r="B62" s="246"/>
      <c r="C62" s="246"/>
      <c r="D62" s="246"/>
      <c r="E62" s="246"/>
      <c r="F62" s="246"/>
      <c r="G62" s="327"/>
      <c r="H62" s="328" t="s">
        <v>511</v>
      </c>
      <c r="I62" s="329">
        <v>6819177</v>
      </c>
      <c r="J62" s="330">
        <v>16323</v>
      </c>
      <c r="K62" s="331">
        <v>-4.8</v>
      </c>
      <c r="L62" s="332">
        <v>25219</v>
      </c>
      <c r="M62" s="333">
        <v>2.2999999999999998</v>
      </c>
      <c r="N62" s="334">
        <v>-7.1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99" bottom="0.39370078740157499" header="0.196850393700787" footer="0.196850393700787"/>
  <pageSetup paperSize="9" scale="60" orientation="landscape" cellComments="atEnd"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3" t="s">
        <v>3</v>
      </c>
      <c r="D47" s="1173"/>
      <c r="E47" s="1174"/>
      <c r="F47" s="11">
        <v>16.07</v>
      </c>
      <c r="G47" s="12">
        <v>15.61</v>
      </c>
      <c r="H47" s="12">
        <v>14.28</v>
      </c>
      <c r="I47" s="12">
        <v>16.43</v>
      </c>
      <c r="J47" s="13">
        <v>13.99</v>
      </c>
    </row>
    <row r="48" spans="2:10" ht="57.75" customHeight="1" x14ac:dyDescent="0.15">
      <c r="B48" s="14"/>
      <c r="C48" s="1175" t="s">
        <v>4</v>
      </c>
      <c r="D48" s="1175"/>
      <c r="E48" s="1176"/>
      <c r="F48" s="15">
        <v>4.21</v>
      </c>
      <c r="G48" s="16">
        <v>4.79</v>
      </c>
      <c r="H48" s="16">
        <v>4.16</v>
      </c>
      <c r="I48" s="16">
        <v>4.0599999999999996</v>
      </c>
      <c r="J48" s="17">
        <v>3.97</v>
      </c>
    </row>
    <row r="49" spans="2:10" ht="57.75" customHeight="1" thickBot="1" x14ac:dyDescent="0.2">
      <c r="B49" s="18"/>
      <c r="C49" s="1177" t="s">
        <v>5</v>
      </c>
      <c r="D49" s="1177"/>
      <c r="E49" s="1178"/>
      <c r="F49" s="19" t="s">
        <v>523</v>
      </c>
      <c r="G49" s="20" t="s">
        <v>524</v>
      </c>
      <c r="H49" s="20" t="s">
        <v>525</v>
      </c>
      <c r="I49" s="20" t="s">
        <v>526</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2018-03-12T00:31:17Z</cp:lastPrinted>
  <dcterms:created xsi:type="dcterms:W3CDTF">2018-01-24T04:35:53Z</dcterms:created>
  <dcterms:modified xsi:type="dcterms:W3CDTF">2018-11-16T05:37:14Z</dcterms:modified>
  <cp:category/>
</cp:coreProperties>
</file>