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jack\fsroot\fs\16_財務部\1610_財務課\課共有\04 調査チーム\年度別調査Tフォルダ-\R05調査\99_★照会関係フォルダ★\回答済み\20231003_（事前依頼） 【総務省財務調査課】令和３年度財政状況資料集の作成について（2回目・地方公会計関係）\06_HP掲載依頼\"/>
    </mc:Choice>
  </mc:AlternateContent>
  <xr:revisionPtr revIDLastSave="0" documentId="13_ncr:1_{3D41F0E2-7094-4A37-9578-BF82C4352CA1}" xr6:coauthVersionLast="36" xr6:coauthVersionMax="36" xr10:uidLastSave="{00000000-0000-0000-0000-000000000000}"/>
  <bookViews>
    <workbookView xWindow="0" yWindow="0" windowWidth="23040" windowHeight="9170" tabRatio="949"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CW102" i="12"/>
  <c r="CR102" i="12"/>
  <c r="DQ102" i="12"/>
  <c r="DG102" i="12"/>
  <c r="DB102" i="12"/>
  <c r="AP63" i="12" l="1"/>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BE36" i="10"/>
  <c r="BE35" i="10"/>
  <c r="BE34" i="10"/>
  <c r="C34" i="10"/>
  <c r="C35" i="10" l="1"/>
  <c r="C36" i="10" s="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AM34" i="10"/>
  <c r="AM35" i="10" s="1"/>
  <c r="AM36" i="10" s="1"/>
  <c r="BW34" i="10"/>
  <c r="BW35" i="10" s="1"/>
  <c r="BW36"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<sst xmlns="http://schemas.openxmlformats.org/spreadsheetml/2006/main" count="1116" uniqueCount="628">
  <si>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</si>
  <si>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</si>
  <si>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</si>
  <si>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</si>
  <si>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</si>
  <si>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</si>
  <si>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</si>
  <si>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</si>
  <si>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</si>
  <si>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</si>
  <si>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</si>
  <si>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</si>
  <si>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</si>
  <si>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</si>
  <si>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</si>
  <si>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</si>
  <si>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</si>
  <si>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</si>
  <si>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</si>
  <si>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</si>
  <si>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</si>
  <si>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</si>
  <si>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</si>
  <si>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</si>
  <si>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</si>
  <si>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</si>
  <si>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</si>
  <si>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</si>
  <si>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</si>
  <si>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</si>
  <si>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</si>
  <si>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</si>
  <si>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</si>
  <si>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</si>
  <si>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</si>
  <si>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</si>
  <si>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</si>
  <si>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</si>
  <si>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</si>
  <si>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</si>
  <si>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</si>
  <si>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</si>
  <si>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</si>
  <si>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</si>
  <si>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</si>
  <si>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</si>
  <si>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</si>
  <si>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</si>
  <si>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</si>
  <si>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</si>
  <si>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</si>
  <si>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</si>
  <si>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</si>
  <si>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</si>
  <si>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</si>
  <si>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</si>
  <si>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</si>
  <si>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</si>
  <si>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</si>
  <si>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</si>
  <si>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</si>
  <si>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</si>
  <si>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</si>
  <si>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</si>
  <si>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</si>
  <si>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</si>
  <si>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</si>
  <si>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</si>
  <si>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</si>
  <si>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</si>
  <si>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</si>
  <si>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</si>
  <si>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</si>
  <si>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</si>
  <si>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</si>
  <si>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</si>
  <si>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</si>
  <si>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</si>
  <si>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</si>
  <si>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</si>
  <si>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</si>
  <si>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</si>
  <si>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</si>
  <si>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</si>
  <si>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</si>
  <si>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</si>
  <si>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</si>
  <si>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</si>
  <si>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</si>
  <si>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</si>
  <si>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</si>
  <si>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</si>
  <si>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</si>
  <si>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</si>
  <si>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</si>
  <si>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</si>
  <si>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</si>
  <si>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</si>
  <si>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横須賀市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</si>
  <si>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</si>
  <si>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</si>
  <si>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</si>
  <si>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</si>
  <si>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</si>
  <si>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</si>
  <si>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</si>
  <si>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</si>
  <si>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</si>
  <si>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</si>
  <si>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</si>
  <si>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</si>
  <si>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</si>
  <si>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</si>
  <si>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</si>
  <si>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</si>
  <si>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</si>
  <si>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</si>
  <si>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</si>
  <si>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</si>
  <si>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</si>
  <si>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</si>
  <si>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</si>
  <si>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</si>
  <si>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</si>
  <si>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</si>
  <si>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</si>
  <si>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</si>
  <si>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</si>
  <si>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</si>
  <si>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</si>
  <si>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</si>
  <si>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</si>
  <si>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</si>
  <si>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</si>
  <si>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</si>
  <si>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</si>
  <si>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</si>
  <si>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</si>
  <si>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</si>
  <si>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</si>
  <si>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</si>
  <si>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</si>
  <si>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</si>
  <si>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</si>
  <si>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</si>
  <si>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</si>
  <si>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</si>
  <si>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</si>
  <si>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</si>
  <si>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</si>
  <si>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</si>
  <si>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</si>
  <si>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</si>
  <si>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</si>
  <si>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</si>
  <si>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</si>
  <si>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</si>
  <si>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</si>
  <si>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</si>
  <si>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</si>
  <si>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</si>
  <si>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</si>
  <si>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</si>
  <si>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</si>
  <si>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</si>
  <si>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</si>
  <si>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</si>
  <si>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</si>
  <si>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</si>
  <si>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</si>
  <si>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</si>
  <si>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</si>
  <si>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</si>
  <si>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</si>
  <si>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</si>
  <si>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</si>
  <si>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</si>
  <si>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</si>
  <si>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</si>
  <si>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</si>
  <si>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</si>
  <si>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</si>
  <si>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</si>
  <si>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</si>
  <si>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</si>
  <si>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</si>
  <si>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</si>
  <si>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</si>
  <si>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</si>
  <si>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</si>
  <si>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</si>
  <si>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</si>
  <si>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</si>
  <si>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</si>
  <si>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</si>
  <si>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</si>
  <si>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</si>
  <si>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</si>
  <si>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</si>
  <si>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</si>
  <si>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</si>
  <si>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</si>
  <si>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</si>
  <si>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</si>
  <si>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</si>
  <si>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</si>
  <si>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</si>
  <si>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</si>
  <si>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</si>
  <si>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</si>
  <si>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</si>
  <si>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</si>
  <si>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</si>
  <si>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</si>
  <si>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</si>
  <si>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</si>
  <si>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神奈川県横須賀市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</si>
  <si>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</si>
  <si>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</si>
  <si>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</si>
  <si>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</si>
  <si>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</si>
  <si>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</si>
  <si>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</si>
  <si>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</si>
  <si>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</si>
  <si>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</si>
  <si>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</si>
  <si>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</si>
  <si>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</si>
  <si>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</si>
  <si>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</si>
  <si>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</si>
  <si>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</si>
  <si>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</si>
  <si>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</si>
  <si>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</si>
  <si>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</si>
  <si>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</si>
  <si>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</si>
  <si>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</si>
  <si>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</si>
  <si>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</si>
  <si>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</si>
  <si>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</si>
  <si>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</si>
  <si>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</si>
  <si>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</si>
  <si>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</si>
  <si>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</si>
  <si>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</si>
  <si>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</si>
  <si>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</si>
  <si>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</si>
  <si>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</si>
  <si>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</si>
  <si>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</si>
  <si>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</si>
  <si>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</si>
  <si>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</si>
  <si>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</si>
  <si>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</si>
  <si>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</si>
  <si>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</si>
  <si>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</si>
  <si>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</si>
  <si>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</si>
  <si>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</si>
  <si>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</si>
  <si>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</si>
  <si>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</si>
  <si>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</si>
  <si>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</si>
  <si>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</si>
  <si>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</si>
  <si>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</si>
  <si>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</si>
  <si>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</si>
  <si>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</si>
  <si>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</si>
  <si>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</si>
  <si>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</si>
  <si>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</si>
  <si>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</si>
  <si>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</si>
  <si>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</si>
  <si>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</si>
  <si>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</si>
  <si>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</si>
  <si>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</si>
  <si>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</si>
  <si>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</si>
  <si>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</si>
  <si>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</si>
  <si>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</si>
  <si>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</si>
  <si>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</si>
  <si>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</si>
  <si>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</si>
  <si>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</si>
  <si>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</si>
  <si>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</si>
  <si>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</si>
  <si>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</si>
  <si>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</si>
  <si>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</si>
  <si>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</si>
  <si>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</si>
  <si>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</si>
  <si>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</si>
  <si>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</si>
  <si>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</si>
  <si>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</si>
  <si>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</si>
  <si>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</si>
  <si>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</si>
  <si>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</si>
  <si>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</si>
  <si>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</si>
  <si>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</si>
  <si>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</si>
  <si>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</si>
  <si>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</si>
  <si>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</si>
  <si>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</si>
  <si>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</si>
  <si>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</si>
  <si>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</si>
  <si>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</si>
  <si>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</si>
  <si>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</si>
  <si>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</si>
  <si>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</si>
  <si>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</si>
  <si>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</si>
  <si>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</si>
  <si>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</si>
  <si>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</si>
  <si>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</si>
  <si>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</si>
  <si>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</si>
  <si>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</si>
  <si>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</si>
  <si>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</si>
  <si>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</si>
  <si>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</si>
  <si>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</si>
  <si>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</si>
  <si>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</si>
  <si>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</si>
  <si>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</si>
  <si>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</si>
  <si>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</si>
  <si>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</si>
  <si>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</si>
  <si>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</si>
  <si>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</si>
  <si>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</si>
  <si>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</si>
  <si>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</si>
  <si>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</si>
  <si>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</si>
  <si>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</si>
  <si>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</si>
  <si>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</si>
  <si>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</si>
  <si>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</si>
  <si>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</si>
  <si>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</si>
  <si>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</si>
  <si>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神奈川県横須賀市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</si>
  <si>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</si>
  <si>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</si>
  <si>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</si>
  <si>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</si>
  <si>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</si>
  <si>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</si>
  <si>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</si>
  <si>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</si>
  <si>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</si>
  <si>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</si>
  <si>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</si>
  <si>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</si>
  <si>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</si>
  <si>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</si>
  <si>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</si>
  <si>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</si>
  <si>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</si>
  <si>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</si>
  <si>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</si>
  <si>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</si>
  <si>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特別会計公園墓地事業費</t>
    <phoneticPr fontId="5"/>
  </si>
  <si>
    <t>特別会計母子父子寡婦福祉資金貸付事業費</t>
    <phoneticPr fontId="5"/>
  </si>
  <si>
    <t>特別会計公債管理費</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</si>
  <si>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</si>
  <si>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</si>
  <si>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</si>
  <si>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</si>
  <si>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</si>
  <si>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</si>
  <si>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</si>
  <si>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</si>
  <si>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</si>
  <si>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</si>
  <si>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</si>
  <si>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</si>
  <si>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</si>
  <si>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</si>
  <si>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特別会計国民健康保険費</t>
    <phoneticPr fontId="5"/>
  </si>
  <si>
    <t>特別会計介護保険費</t>
    <phoneticPr fontId="5"/>
  </si>
  <si>
    <t>特別会計後期高齢者医療費</t>
    <phoneticPr fontId="5"/>
  </si>
  <si>
    <t>水道事業会計</t>
    <phoneticPr fontId="5"/>
  </si>
  <si>
    <t>法適用企業</t>
    <phoneticPr fontId="5"/>
  </si>
  <si>
    <t>下水道事業会計</t>
    <phoneticPr fontId="5"/>
  </si>
  <si>
    <t>法適用企業</t>
    <phoneticPr fontId="5"/>
  </si>
  <si>
    <t>病院事業会計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</si>
  <si>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</si>
  <si>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</si>
  <si>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</si>
  <si>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</si>
  <si>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</si>
  <si>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</si>
  <si>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</si>
  <si>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</si>
  <si>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</si>
  <si>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</si>
  <si>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</si>
  <si>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</si>
  <si>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</si>
  <si>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</si>
  <si>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</si>
  <si>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</si>
  <si>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</si>
  <si>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</si>
  <si>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</si>
  <si>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</si>
  <si>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</si>
  <si>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</si>
  <si>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</si>
  <si>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</si>
  <si>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</si>
  <si>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</si>
  <si>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</si>
  <si>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</si>
  <si>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</si>
  <si>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</si>
  <si>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</si>
  <si>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</si>
  <si>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</si>
  <si>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</si>
  <si>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</si>
  <si>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</si>
  <si>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</si>
  <si>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</si>
  <si>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</si>
  <si>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</si>
  <si>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</si>
  <si>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</si>
  <si>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</si>
  <si>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</si>
  <si>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</si>
  <si>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</si>
  <si>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</si>
  <si>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</si>
  <si>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</si>
  <si>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</si>
  <si>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</si>
  <si>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</si>
  <si>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</si>
  <si>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</si>
  <si>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</si>
  <si>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</si>
  <si>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</si>
  <si>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</si>
  <si>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</si>
  <si>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</si>
  <si>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</si>
  <si>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</si>
  <si>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</si>
  <si>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</si>
  <si>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</si>
  <si>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</si>
  <si>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</si>
  <si>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</si>
  <si>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</si>
  <si>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</si>
  <si>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</si>
  <si>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</si>
  <si>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</si>
  <si>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</si>
  <si>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特別会計介護保険費</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</si>
  <si>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</si>
  <si>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</si>
  <si>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</si>
  <si>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</si>
  <si>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</si>
  <si>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</si>
  <si>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</si>
  <si>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</si>
  <si>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</si>
  <si>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</si>
  <si>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</si>
  <si>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</si>
  <si>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</si>
  <si>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</si>
  <si>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</si>
  <si>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</si>
  <si>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</si>
  <si>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</si>
  <si>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</si>
  <si>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</si>
  <si>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</si>
  <si>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</si>
  <si>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</si>
  <si>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</si>
  <si>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</si>
  <si>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</si>
  <si>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</si>
  <si>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</si>
  <si>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</si>
  <si>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</si>
  <si>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</si>
  <si>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</si>
  <si>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</si>
  <si>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</si>
  <si>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</si>
  <si>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</si>
  <si>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</si>
  <si>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</si>
  <si>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</si>
  <si>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</si>
  <si>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</si>
  <si>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</si>
  <si>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</si>
  <si>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</si>
  <si>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</si>
  <si>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</si>
  <si>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</si>
  <si>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</si>
  <si>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</si>
  <si>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</si>
  <si>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</si>
  <si>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</si>
  <si>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</si>
  <si>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</si>
  <si>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</si>
  <si>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</si>
  <si>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</si>
  <si>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</si>
  <si>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</si>
  <si>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</si>
  <si>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</si>
  <si>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</si>
  <si>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</si>
  <si>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</si>
  <si>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</si>
  <si>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</si>
  <si>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</si>
  <si>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</si>
  <si>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</si>
  <si>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</si>
  <si>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</si>
  <si>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</si>
  <si>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</si>
  <si>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</si>
  <si>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</si>
  <si>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</si>
  <si>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</si>
  <si>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</si>
  <si>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</si>
  <si>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</si>
  <si>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</si>
  <si>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</si>
  <si>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</si>
  <si>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2.36</t>
  </si>
  <si>
    <t>▲ 0.77</t>
  </si>
  <si>
    <t>▲ 4.59</t>
  </si>
  <si>
    <t>▲ 5.03</t>
  </si>
  <si>
    <t>一般会計</t>
  </si>
  <si>
    <t>水道事業会計</t>
  </si>
  <si>
    <t>病院事業会計</t>
  </si>
  <si>
    <t>特別会計介護保険費</t>
  </si>
  <si>
    <t>下水道事業会計</t>
  </si>
  <si>
    <t>特別会計国民健康保険費</t>
  </si>
  <si>
    <t>特別会計公園墓地事業費</t>
  </si>
  <si>
    <t>特別会計後期高齢者医療費</t>
  </si>
  <si>
    <t>その他会計（赤字）</t>
  </si>
  <si>
    <t>その他会計（黒字）</t>
  </si>
  <si>
    <t>（百万円）</t>
    <phoneticPr fontId="5"/>
  </si>
  <si>
    <t>H28末</t>
    <phoneticPr fontId="5"/>
  </si>
  <si>
    <t>H29末</t>
    <phoneticPr fontId="5"/>
  </si>
  <si>
    <t>H30末</t>
    <phoneticPr fontId="5"/>
  </si>
  <si>
    <t>R01末</t>
    <phoneticPr fontId="5"/>
  </si>
  <si>
    <t>R02末</t>
    <phoneticPr fontId="5"/>
  </si>
  <si>
    <t>再編関連特別事業基金</t>
    <rPh sb="0" eb="2">
      <t>サイヘン</t>
    </rPh>
    <rPh sb="2" eb="4">
      <t>カンレン</t>
    </rPh>
    <rPh sb="4" eb="6">
      <t>トクベツ</t>
    </rPh>
    <rPh sb="6" eb="8">
      <t>ジギョウ</t>
    </rPh>
    <rPh sb="8" eb="10">
      <t>キキン</t>
    </rPh>
    <phoneticPr fontId="12"/>
  </si>
  <si>
    <t>公園墓地基金</t>
    <rPh sb="0" eb="2">
      <t>コウエン</t>
    </rPh>
    <rPh sb="2" eb="4">
      <t>ボチ</t>
    </rPh>
    <rPh sb="4" eb="6">
      <t>キキン</t>
    </rPh>
    <phoneticPr fontId="12"/>
  </si>
  <si>
    <t>新型コロナウィルス感染症緊急対策基金</t>
    <rPh sb="0" eb="2">
      <t>シンガタ</t>
    </rPh>
    <rPh sb="9" eb="12">
      <t>カンセンショウ</t>
    </rPh>
    <rPh sb="12" eb="14">
      <t>キンキュウ</t>
    </rPh>
    <rPh sb="14" eb="16">
      <t>タイサク</t>
    </rPh>
    <rPh sb="16" eb="18">
      <t>キキン</t>
    </rPh>
    <phoneticPr fontId="5"/>
  </si>
  <si>
    <t>万代基金</t>
  </si>
  <si>
    <t>みどりの基金</t>
  </si>
  <si>
    <t>-</t>
    <phoneticPr fontId="2"/>
  </si>
  <si>
    <t>神奈川県内広域水道事業団</t>
    <rPh sb="0" eb="4">
      <t>カナガワケン</t>
    </rPh>
    <rPh sb="4" eb="5">
      <t>ナイ</t>
    </rPh>
    <rPh sb="5" eb="7">
      <t>コウイキ</t>
    </rPh>
    <rPh sb="7" eb="9">
      <t>スイドウ</t>
    </rPh>
    <rPh sb="9" eb="12">
      <t>ジギョウダン</t>
    </rPh>
    <phoneticPr fontId="2"/>
  </si>
  <si>
    <t>神奈川県後期高齢者医療広域連合（一般会計）</t>
    <rPh sb="0" eb="4">
      <t>カナガワケン</t>
    </rPh>
    <rPh sb="4" eb="6">
      <t>コウキ</t>
    </rPh>
    <rPh sb="6" eb="8">
      <t>コウレイ</t>
    </rPh>
    <rPh sb="8" eb="9">
      <t>シャ</t>
    </rPh>
    <rPh sb="9" eb="11">
      <t>イリョウ</t>
    </rPh>
    <rPh sb="11" eb="13">
      <t>コウイキ</t>
    </rPh>
    <rPh sb="13" eb="15">
      <t>レンゴウ</t>
    </rPh>
    <rPh sb="16" eb="18">
      <t>イッパン</t>
    </rPh>
    <rPh sb="18" eb="20">
      <t>カイケイ</t>
    </rPh>
    <phoneticPr fontId="2"/>
  </si>
  <si>
    <t>神奈川県後期高齢者医療広域連合（特別会計）</t>
    <rPh sb="0" eb="4">
      <t>カナガワケン</t>
    </rPh>
    <rPh sb="4" eb="6">
      <t>コウキ</t>
    </rPh>
    <rPh sb="6" eb="8">
      <t>コウレイ</t>
    </rPh>
    <rPh sb="8" eb="9">
      <t>シャ</t>
    </rPh>
    <rPh sb="9" eb="11">
      <t>イリョウ</t>
    </rPh>
    <rPh sb="11" eb="13">
      <t>コウイキ</t>
    </rPh>
    <rPh sb="13" eb="15">
      <t>レンゴウ</t>
    </rPh>
    <rPh sb="16" eb="18">
      <t>トクベツ</t>
    </rPh>
    <rPh sb="18" eb="20">
      <t>カイケイ</t>
    </rPh>
    <phoneticPr fontId="2"/>
  </si>
  <si>
    <t>-</t>
    <phoneticPr fontId="2"/>
  </si>
  <si>
    <t>〇</t>
    <phoneticPr fontId="2"/>
  </si>
  <si>
    <t>横須賀市土地開発公社</t>
    <rPh sb="0" eb="4">
      <t>ヨコスカシ</t>
    </rPh>
    <rPh sb="4" eb="6">
      <t>トチ</t>
    </rPh>
    <rPh sb="6" eb="8">
      <t>カイハツ</t>
    </rPh>
    <rPh sb="8" eb="10">
      <t>コウシャ</t>
    </rPh>
    <phoneticPr fontId="38"/>
  </si>
  <si>
    <t>一般財団法人シティサポートよこすか</t>
    <rPh sb="0" eb="2">
      <t>イッパン</t>
    </rPh>
    <rPh sb="2" eb="4">
      <t>ザイダン</t>
    </rPh>
    <rPh sb="4" eb="6">
      <t>ホウジン</t>
    </rPh>
    <phoneticPr fontId="38"/>
  </si>
  <si>
    <t>公益財団法人横須賀芸術文化財団</t>
    <rPh sb="0" eb="2">
      <t>コウエキ</t>
    </rPh>
    <rPh sb="2" eb="4">
      <t>ザイダン</t>
    </rPh>
    <rPh sb="4" eb="6">
      <t>ホウジン</t>
    </rPh>
    <rPh sb="6" eb="9">
      <t>ヨコスカ</t>
    </rPh>
    <rPh sb="9" eb="11">
      <t>ゲイジュツ</t>
    </rPh>
    <rPh sb="11" eb="13">
      <t>ブンカ</t>
    </rPh>
    <rPh sb="13" eb="15">
      <t>ザイダン</t>
    </rPh>
    <phoneticPr fontId="38"/>
  </si>
  <si>
    <t>社会福祉法人横須賀市社会福祉事業団</t>
    <rPh sb="0" eb="2">
      <t>シャカイ</t>
    </rPh>
    <rPh sb="2" eb="4">
      <t>フクシ</t>
    </rPh>
    <rPh sb="4" eb="6">
      <t>ホウジン</t>
    </rPh>
    <rPh sb="6" eb="10">
      <t>ヨコスカシ</t>
    </rPh>
    <rPh sb="10" eb="12">
      <t>シャカイ</t>
    </rPh>
    <rPh sb="12" eb="14">
      <t>フクシ</t>
    </rPh>
    <rPh sb="14" eb="17">
      <t>ジギョウダン</t>
    </rPh>
    <phoneticPr fontId="38"/>
  </si>
  <si>
    <t>公益財団法人横須賀市健康福祉財団</t>
    <rPh sb="0" eb="2">
      <t>コウエキ</t>
    </rPh>
    <rPh sb="2" eb="4">
      <t>ザイダン</t>
    </rPh>
    <rPh sb="4" eb="6">
      <t>ホウジン</t>
    </rPh>
    <rPh sb="6" eb="10">
      <t>ヨコスカシ</t>
    </rPh>
    <rPh sb="10" eb="12">
      <t>ケンコウ</t>
    </rPh>
    <rPh sb="12" eb="14">
      <t>フクシ</t>
    </rPh>
    <rPh sb="14" eb="16">
      <t>ザイダン</t>
    </rPh>
    <phoneticPr fontId="38"/>
  </si>
  <si>
    <t>横須賀中央まちづくり株式会社</t>
    <rPh sb="0" eb="3">
      <t>ヨコスカ</t>
    </rPh>
    <rPh sb="3" eb="5">
      <t>チュウオウ</t>
    </rPh>
    <rPh sb="10" eb="14">
      <t>カブシキガイシャ</t>
    </rPh>
    <phoneticPr fontId="38"/>
  </si>
  <si>
    <t>公益財団法人横須賀市産業振興財団</t>
    <rPh sb="0" eb="2">
      <t>コウエキ</t>
    </rPh>
    <rPh sb="2" eb="4">
      <t>ザイダン</t>
    </rPh>
    <rPh sb="4" eb="6">
      <t>ホウジン</t>
    </rPh>
    <rPh sb="6" eb="10">
      <t>ヨコスカシ</t>
    </rPh>
    <rPh sb="10" eb="12">
      <t>サンギョウ</t>
    </rPh>
    <rPh sb="12" eb="14">
      <t>シンコウ</t>
    </rPh>
    <rPh sb="14" eb="16">
      <t>ザイダン</t>
    </rPh>
    <phoneticPr fontId="38"/>
  </si>
  <si>
    <t>公益財団法人横須賀市生涯学習財団</t>
    <rPh sb="0" eb="2">
      <t>コウエキ</t>
    </rPh>
    <rPh sb="2" eb="4">
      <t>ザイダン</t>
    </rPh>
    <rPh sb="4" eb="6">
      <t>ホウジン</t>
    </rPh>
    <rPh sb="6" eb="10">
      <t>ヨコスカシ</t>
    </rPh>
    <rPh sb="10" eb="12">
      <t>ショウガイ</t>
    </rPh>
    <rPh sb="12" eb="14">
      <t>ガクシュウ</t>
    </rPh>
    <rPh sb="14" eb="16">
      <t>ザイダン</t>
    </rPh>
    <phoneticPr fontId="38"/>
  </si>
  <si>
    <t>株式会社横須賀テレコムリサーチパーク</t>
    <rPh sb="0" eb="4">
      <t>カブ</t>
    </rPh>
    <rPh sb="4" eb="7">
      <t>ヨコスカ</t>
    </rPh>
    <phoneticPr fontId="38"/>
  </si>
  <si>
    <t>公益財団法人かながわ海岸美化財団</t>
    <rPh sb="0" eb="2">
      <t>コウエキ</t>
    </rPh>
    <rPh sb="2" eb="4">
      <t>ザイダン</t>
    </rPh>
    <rPh sb="4" eb="6">
      <t>ホウジン</t>
    </rPh>
    <rPh sb="10" eb="14">
      <t>カイガンビカ</t>
    </rPh>
    <rPh sb="14" eb="16">
      <t>ザイダン</t>
    </rPh>
    <phoneticPr fontId="2"/>
  </si>
  <si>
    <t xml:space="preserve">※8：職員の状況については、令和3年地方公務員給与実態調査に基づいている。 </t>
  </si>
  <si>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</si>
  <si>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</si>
  <si>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</si>
  <si>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</si>
  <si>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</si>
  <si>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</si>
  <si>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</si>
  <si>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</si>
  <si>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</si>
  <si>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</si>
  <si>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財政調整基金の増等により充当可能基金額が増加したことなどにより、前年度に比べ9.6ポイント改善したが、類似団体も8.1ポイント改善したことで同程度となっている。有形固定資産減価償却率は引き続き類似団体よりも高い数値となっている。現在老朽化している施設全ての建替えは難しいため、基礎情報、維持管理費、利用状況等をまとめた「施設カルテ」をもとに現状を把握し、FM戦略プランを着実に推進することで、限られた財源の中、公共施設の量を需要に応じた適正な規模にしていくとともに、施設の利便性を高めていく。</t>
    <rPh sb="7" eb="9">
      <t>ザイセイ</t>
    </rPh>
    <rPh sb="9" eb="11">
      <t>チョウセイ</t>
    </rPh>
    <phoneticPr fontId="5"/>
  </si>
  <si>
    <t>実質公債費比率は類似団体よりも高い数値となっているが、新規発行債の抑制により数値は安定している。将来負担比率は類似団体と比べ同程度となっている。
R4年度から、大型建設施設であるごみ処理施設の償還が本格的に開始する。引き続き市債発行額を的確にコントロールし、必要な投資を行っていく。</t>
    <rPh sb="48" eb="50">
      <t>ショウライ</t>
    </rPh>
    <rPh sb="50" eb="54">
      <t>フタンヒリツ</t>
    </rPh>
    <rPh sb="55" eb="57">
      <t>ルイジ</t>
    </rPh>
    <rPh sb="57" eb="59">
      <t>ダンタイ</t>
    </rPh>
    <rPh sb="60" eb="61">
      <t>クラ</t>
    </rPh>
    <rPh sb="62" eb="65">
      <t>ドウテイド</t>
    </rPh>
    <rPh sb="84" eb="86">
      <t>シセツ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</si>
</sst>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48088</c:v>
                </c:pt>
                <c:pt idx="1">
                  <c:v>46457</c:v>
                </c:pt>
                <c:pt idx="2">
                  <c:v>51849</c:v>
                </c:pt>
                <c:pt idx="3">
                  <c:v>52191</c:v>
                </c:pt>
                <c:pt idx="4">
                  <c:v>48105</c:v>
                </c:pt>
              </c:numCache>
            </c:numRef>
          </c:val>
          <c:smooth val="0"/>
          <c:extLst>
            <c:ext xmlns:c16="http://schemas.microsoft.com/office/drawing/2014/chart" uri="{C3380CC4-5D6E-409C-BE32-E72D297353CC}">
              <c16:uniqueId val="{00000000-58DD-4705-A63A-89C0C3E2A88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31087</c:v>
                </c:pt>
                <c:pt idx="1">
                  <c:v>47432</c:v>
                </c:pt>
                <c:pt idx="2">
                  <c:v>64769</c:v>
                </c:pt>
                <c:pt idx="3">
                  <c:v>35639</c:v>
                </c:pt>
                <c:pt idx="4">
                  <c:v>48010</c:v>
                </c:pt>
              </c:numCache>
            </c:numRef>
          </c:val>
          <c:smooth val="0"/>
          <c:extLst>
            <c:ext xmlns:c16="http://schemas.microsoft.com/office/drawing/2014/chart" uri="{C3380CC4-5D6E-409C-BE32-E72D297353CC}">
              <c16:uniqueId val="{00000001-58DD-4705-A63A-89C0C3E2A88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3.71</c:v>
                </c:pt>
                <c:pt idx="1">
                  <c:v>4.29</c:v>
                </c:pt>
                <c:pt idx="2">
                  <c:v>3.39</c:v>
                </c:pt>
                <c:pt idx="3">
                  <c:v>3.76</c:v>
                </c:pt>
                <c:pt idx="4">
                  <c:v>9.5399999999999991</c:v>
                </c:pt>
              </c:numCache>
            </c:numRef>
          </c:val>
          <c:extLst>
            <c:ext xmlns:c16="http://schemas.microsoft.com/office/drawing/2014/chart" uri="{C3380CC4-5D6E-409C-BE32-E72D297353CC}">
              <c16:uniqueId val="{00000000-BE2E-4740-A378-ADD11ECD51E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13.76</c:v>
                </c:pt>
                <c:pt idx="1">
                  <c:v>14.03</c:v>
                </c:pt>
                <c:pt idx="2">
                  <c:v>12.47</c:v>
                </c:pt>
                <c:pt idx="3">
                  <c:v>8.35</c:v>
                </c:pt>
                <c:pt idx="4">
                  <c:v>10.3</c:v>
                </c:pt>
              </c:numCache>
            </c:numRef>
          </c:val>
          <c:extLst>
            <c:ext xmlns:c16="http://schemas.microsoft.com/office/drawing/2014/chart" uri="{C3380CC4-5D6E-409C-BE32-E72D297353CC}">
              <c16:uniqueId val="{00000001-BE2E-4740-A378-ADD11ECD51E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-2.36</c:v>
                </c:pt>
                <c:pt idx="1">
                  <c:v>-0.77</c:v>
                </c:pt>
                <c:pt idx="2">
                  <c:v>-4.59</c:v>
                </c:pt>
                <c:pt idx="3">
                  <c:v>-5.03</c:v>
                </c:pt>
                <c:pt idx="4">
                  <c:v>5.93</c:v>
                </c:pt>
              </c:numCache>
            </c:numRef>
          </c:val>
          <c:smooth val="0"/>
          <c:extLst>
            <c:ext xmlns:c16="http://schemas.microsoft.com/office/drawing/2014/chart" uri="{C3380CC4-5D6E-409C-BE32-E72D297353CC}">
              <c16:uniqueId val="{00000002-BE2E-4740-A378-ADD11ECD51E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61D0-4325-92DB-89AEC68FF7E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1D0-4325-92DB-89AEC68FF7EA}"/>
            </c:ext>
          </c:extLst>
        </c:ser>
        <c:ser>
          <c:idx val="2"/>
          <c:order val="2"/>
          <c:tx>
            <c:strRef>
              <c:f>データシート!$A$29</c:f>
              <c:strCache>
                <c:ptCount val="1"/>
                <c:pt idx="0">
                  <c:v>特別会計後期高齢者医療費</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0.05</c:v>
                </c:pt>
                <c:pt idx="2">
                  <c:v>#N/A</c:v>
                </c:pt>
                <c:pt idx="3">
                  <c:v>0.06</c:v>
                </c:pt>
                <c:pt idx="4">
                  <c:v>#N/A</c:v>
                </c:pt>
                <c:pt idx="5">
                  <c:v>0.03</c:v>
                </c:pt>
                <c:pt idx="6">
                  <c:v>#N/A</c:v>
                </c:pt>
                <c:pt idx="7">
                  <c:v>0.04</c:v>
                </c:pt>
                <c:pt idx="8">
                  <c:v>#N/A</c:v>
                </c:pt>
                <c:pt idx="9">
                  <c:v>0.03</c:v>
                </c:pt>
              </c:numCache>
            </c:numRef>
          </c:val>
          <c:extLst>
            <c:ext xmlns:c16="http://schemas.microsoft.com/office/drawing/2014/chart" uri="{C3380CC4-5D6E-409C-BE32-E72D297353CC}">
              <c16:uniqueId val="{00000002-61D0-4325-92DB-89AEC68FF7EA}"/>
            </c:ext>
          </c:extLst>
        </c:ser>
        <c:ser>
          <c:idx val="3"/>
          <c:order val="3"/>
          <c:tx>
            <c:strRef>
              <c:f>データシート!$A$30</c:f>
              <c:strCache>
                <c:ptCount val="1"/>
                <c:pt idx="0">
                  <c:v>特別会計公園墓地事業費</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0.06</c:v>
                </c:pt>
                <c:pt idx="4">
                  <c:v>#N/A</c:v>
                </c:pt>
                <c:pt idx="5">
                  <c:v>0.09</c:v>
                </c:pt>
                <c:pt idx="6">
                  <c:v>#N/A</c:v>
                </c:pt>
                <c:pt idx="7">
                  <c:v>0.14000000000000001</c:v>
                </c:pt>
                <c:pt idx="8">
                  <c:v>#N/A</c:v>
                </c:pt>
                <c:pt idx="9">
                  <c:v>0.18</c:v>
                </c:pt>
              </c:numCache>
            </c:numRef>
          </c:val>
          <c:extLst>
            <c:ext xmlns:c16="http://schemas.microsoft.com/office/drawing/2014/chart" uri="{C3380CC4-5D6E-409C-BE32-E72D297353CC}">
              <c16:uniqueId val="{00000003-61D0-4325-92DB-89AEC68FF7EA}"/>
            </c:ext>
          </c:extLst>
        </c:ser>
        <c:ser>
          <c:idx val="4"/>
          <c:order val="4"/>
          <c:tx>
            <c:strRef>
              <c:f>データシート!$A$31</c:f>
              <c:strCache>
                <c:ptCount val="1"/>
                <c:pt idx="0">
                  <c:v>特別会計国民健康保険費</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9.06</c:v>
                </c:pt>
                <c:pt idx="2">
                  <c:v>#N/A</c:v>
                </c:pt>
                <c:pt idx="3">
                  <c:v>4.8499999999999996</c:v>
                </c:pt>
                <c:pt idx="4">
                  <c:v>#N/A</c:v>
                </c:pt>
                <c:pt idx="5">
                  <c:v>1.7</c:v>
                </c:pt>
                <c:pt idx="6">
                  <c:v>#N/A</c:v>
                </c:pt>
                <c:pt idx="7">
                  <c:v>1.81</c:v>
                </c:pt>
                <c:pt idx="8">
                  <c:v>#N/A</c:v>
                </c:pt>
                <c:pt idx="9">
                  <c:v>1.54</c:v>
                </c:pt>
              </c:numCache>
            </c:numRef>
          </c:val>
          <c:extLst>
            <c:ext xmlns:c16="http://schemas.microsoft.com/office/drawing/2014/chart" uri="{C3380CC4-5D6E-409C-BE32-E72D297353CC}">
              <c16:uniqueId val="{00000004-61D0-4325-92DB-89AEC68FF7EA}"/>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3.09</c:v>
                </c:pt>
                <c:pt idx="2">
                  <c:v>#N/A</c:v>
                </c:pt>
                <c:pt idx="3">
                  <c:v>3.16</c:v>
                </c:pt>
                <c:pt idx="4">
                  <c:v>#N/A</c:v>
                </c:pt>
                <c:pt idx="5">
                  <c:v>3.21</c:v>
                </c:pt>
                <c:pt idx="6">
                  <c:v>#N/A</c:v>
                </c:pt>
                <c:pt idx="7">
                  <c:v>3.24</c:v>
                </c:pt>
                <c:pt idx="8">
                  <c:v>#N/A</c:v>
                </c:pt>
                <c:pt idx="9">
                  <c:v>2.5499999999999998</c:v>
                </c:pt>
              </c:numCache>
            </c:numRef>
          </c:val>
          <c:extLst>
            <c:ext xmlns:c16="http://schemas.microsoft.com/office/drawing/2014/chart" uri="{C3380CC4-5D6E-409C-BE32-E72D297353CC}">
              <c16:uniqueId val="{00000005-61D0-4325-92DB-89AEC68FF7EA}"/>
            </c:ext>
          </c:extLst>
        </c:ser>
        <c:ser>
          <c:idx val="6"/>
          <c:order val="6"/>
          <c:tx>
            <c:strRef>
              <c:f>データシート!$A$33</c:f>
              <c:strCache>
                <c:ptCount val="1"/>
                <c:pt idx="0">
                  <c:v>特別会計介護保険費</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3.02</c:v>
                </c:pt>
                <c:pt idx="2">
                  <c:v>#N/A</c:v>
                </c:pt>
                <c:pt idx="3">
                  <c:v>2.12</c:v>
                </c:pt>
                <c:pt idx="4">
                  <c:v>#N/A</c:v>
                </c:pt>
                <c:pt idx="5">
                  <c:v>2.77</c:v>
                </c:pt>
                <c:pt idx="6">
                  <c:v>#N/A</c:v>
                </c:pt>
                <c:pt idx="7">
                  <c:v>4.08</c:v>
                </c:pt>
                <c:pt idx="8">
                  <c:v>#N/A</c:v>
                </c:pt>
                <c:pt idx="9">
                  <c:v>2.58</c:v>
                </c:pt>
              </c:numCache>
            </c:numRef>
          </c:val>
          <c:extLst>
            <c:ext xmlns:c16="http://schemas.microsoft.com/office/drawing/2014/chart" uri="{C3380CC4-5D6E-409C-BE32-E72D297353CC}">
              <c16:uniqueId val="{00000006-61D0-4325-92DB-89AEC68FF7EA}"/>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3.91</c:v>
                </c:pt>
                <c:pt idx="2">
                  <c:v>#N/A</c:v>
                </c:pt>
                <c:pt idx="3">
                  <c:v>4.3</c:v>
                </c:pt>
                <c:pt idx="4">
                  <c:v>#N/A</c:v>
                </c:pt>
                <c:pt idx="5">
                  <c:v>4.46</c:v>
                </c:pt>
                <c:pt idx="6">
                  <c:v>#N/A</c:v>
                </c:pt>
                <c:pt idx="7">
                  <c:v>4.0199999999999996</c:v>
                </c:pt>
                <c:pt idx="8">
                  <c:v>#N/A</c:v>
                </c:pt>
                <c:pt idx="9">
                  <c:v>4.03</c:v>
                </c:pt>
              </c:numCache>
            </c:numRef>
          </c:val>
          <c:extLst>
            <c:ext xmlns:c16="http://schemas.microsoft.com/office/drawing/2014/chart" uri="{C3380CC4-5D6E-409C-BE32-E72D297353CC}">
              <c16:uniqueId val="{00000007-61D0-4325-92DB-89AEC68FF7E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11.44</c:v>
                </c:pt>
                <c:pt idx="2">
                  <c:v>#N/A</c:v>
                </c:pt>
                <c:pt idx="3">
                  <c:v>11.95</c:v>
                </c:pt>
                <c:pt idx="4">
                  <c:v>#N/A</c:v>
                </c:pt>
                <c:pt idx="5">
                  <c:v>8.14</c:v>
                </c:pt>
                <c:pt idx="6">
                  <c:v>#N/A</c:v>
                </c:pt>
                <c:pt idx="7">
                  <c:v>7.01</c:v>
                </c:pt>
                <c:pt idx="8">
                  <c:v>#N/A</c:v>
                </c:pt>
                <c:pt idx="9">
                  <c:v>5.38</c:v>
                </c:pt>
              </c:numCache>
            </c:numRef>
          </c:val>
          <c:extLst>
            <c:ext xmlns:c16="http://schemas.microsoft.com/office/drawing/2014/chart" uri="{C3380CC4-5D6E-409C-BE32-E72D297353CC}">
              <c16:uniqueId val="{00000008-61D0-4325-92DB-89AEC68FF7E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3.68</c:v>
                </c:pt>
                <c:pt idx="2">
                  <c:v>#N/A</c:v>
                </c:pt>
                <c:pt idx="3">
                  <c:v>4.21</c:v>
                </c:pt>
                <c:pt idx="4">
                  <c:v>#N/A</c:v>
                </c:pt>
                <c:pt idx="5">
                  <c:v>3.29</c:v>
                </c:pt>
                <c:pt idx="6">
                  <c:v>#N/A</c:v>
                </c:pt>
                <c:pt idx="7">
                  <c:v>3.61</c:v>
                </c:pt>
                <c:pt idx="8">
                  <c:v>#N/A</c:v>
                </c:pt>
                <c:pt idx="9">
                  <c:v>9.35</c:v>
                </c:pt>
              </c:numCache>
            </c:numRef>
          </c:val>
          <c:extLst>
            <c:ext xmlns:c16="http://schemas.microsoft.com/office/drawing/2014/chart" uri="{C3380CC4-5D6E-409C-BE32-E72D297353CC}">
              <c16:uniqueId val="{00000009-61D0-4325-92DB-89AEC68FF7E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15351</c:v>
                </c:pt>
                <c:pt idx="5">
                  <c:v>15394</c:v>
                </c:pt>
                <c:pt idx="8">
                  <c:v>15594</c:v>
                </c:pt>
                <c:pt idx="11">
                  <c:v>15264</c:v>
                </c:pt>
                <c:pt idx="14">
                  <c:v>15162</c:v>
                </c:pt>
              </c:numCache>
            </c:numRef>
          </c:val>
          <c:extLst>
            <c:ext xmlns:c16="http://schemas.microsoft.com/office/drawing/2014/chart" uri="{C3380CC4-5D6E-409C-BE32-E72D297353CC}">
              <c16:uniqueId val="{00000000-5D44-4A28-85DE-56FF8E18B29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D44-4A28-85DE-56FF8E18B29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35</c:v>
                </c:pt>
                <c:pt idx="3">
                  <c:v>66</c:v>
                </c:pt>
                <c:pt idx="6">
                  <c:v>65</c:v>
                </c:pt>
                <c:pt idx="9">
                  <c:v>64</c:v>
                </c:pt>
                <c:pt idx="12">
                  <c:v>63</c:v>
                </c:pt>
              </c:numCache>
            </c:numRef>
          </c:val>
          <c:extLst>
            <c:ext xmlns:c16="http://schemas.microsoft.com/office/drawing/2014/chart" uri="{C3380CC4-5D6E-409C-BE32-E72D297353CC}">
              <c16:uniqueId val="{00000002-5D44-4A28-85DE-56FF8E18B29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D44-4A28-85DE-56FF8E18B29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3540</c:v>
                </c:pt>
                <c:pt idx="3">
                  <c:v>3132</c:v>
                </c:pt>
                <c:pt idx="6">
                  <c:v>3070</c:v>
                </c:pt>
                <c:pt idx="9">
                  <c:v>2574</c:v>
                </c:pt>
                <c:pt idx="12">
                  <c:v>2696</c:v>
                </c:pt>
              </c:numCache>
            </c:numRef>
          </c:val>
          <c:extLst>
            <c:ext xmlns:c16="http://schemas.microsoft.com/office/drawing/2014/chart" uri="{C3380CC4-5D6E-409C-BE32-E72D297353CC}">
              <c16:uniqueId val="{00000004-5D44-4A28-85DE-56FF8E18B29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D44-4A28-85DE-56FF8E18B29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D44-4A28-85DE-56FF8E18B29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16423</c:v>
                </c:pt>
                <c:pt idx="3">
                  <c:v>17011</c:v>
                </c:pt>
                <c:pt idx="6">
                  <c:v>17123</c:v>
                </c:pt>
                <c:pt idx="9">
                  <c:v>17146</c:v>
                </c:pt>
                <c:pt idx="12">
                  <c:v>16265</c:v>
                </c:pt>
              </c:numCache>
            </c:numRef>
          </c:val>
          <c:extLst>
            <c:ext xmlns:c16="http://schemas.microsoft.com/office/drawing/2014/chart" uri="{C3380CC4-5D6E-409C-BE32-E72D297353CC}">
              <c16:uniqueId val="{00000007-5D44-4A28-85DE-56FF8E18B29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4647</c:v>
                </c:pt>
                <c:pt idx="2">
                  <c:v>#N/A</c:v>
                </c:pt>
                <c:pt idx="3">
                  <c:v>#N/A</c:v>
                </c:pt>
                <c:pt idx="4">
                  <c:v>4815</c:v>
                </c:pt>
                <c:pt idx="5">
                  <c:v>#N/A</c:v>
                </c:pt>
                <c:pt idx="6">
                  <c:v>#N/A</c:v>
                </c:pt>
                <c:pt idx="7">
                  <c:v>4664</c:v>
                </c:pt>
                <c:pt idx="8">
                  <c:v>#N/A</c:v>
                </c:pt>
                <c:pt idx="9">
                  <c:v>#N/A</c:v>
                </c:pt>
                <c:pt idx="10">
                  <c:v>4520</c:v>
                </c:pt>
                <c:pt idx="11">
                  <c:v>#N/A</c:v>
                </c:pt>
                <c:pt idx="12">
                  <c:v>#N/A</c:v>
                </c:pt>
                <c:pt idx="13">
                  <c:v>3862</c:v>
                </c:pt>
                <c:pt idx="14">
                  <c:v>#N/A</c:v>
                </c:pt>
              </c:numCache>
            </c:numRef>
          </c:val>
          <c:smooth val="0"/>
          <c:extLst>
            <c:ext xmlns:c16="http://schemas.microsoft.com/office/drawing/2014/chart" uri="{C3380CC4-5D6E-409C-BE32-E72D297353CC}">
              <c16:uniqueId val="{00000008-5D44-4A28-85DE-56FF8E18B29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137361</c:v>
                </c:pt>
                <c:pt idx="5">
                  <c:v>138796</c:v>
                </c:pt>
                <c:pt idx="8">
                  <c:v>141396</c:v>
                </c:pt>
                <c:pt idx="11">
                  <c:v>139338</c:v>
                </c:pt>
                <c:pt idx="14">
                  <c:v>140599</c:v>
                </c:pt>
              </c:numCache>
            </c:numRef>
          </c:val>
          <c:extLst>
            <c:ext xmlns:c16="http://schemas.microsoft.com/office/drawing/2014/chart" uri="{C3380CC4-5D6E-409C-BE32-E72D297353CC}">
              <c16:uniqueId val="{00000000-871E-4697-9AC8-1E3567CC86C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53976</c:v>
                </c:pt>
                <c:pt idx="5">
                  <c:v>56785</c:v>
                </c:pt>
                <c:pt idx="8">
                  <c:v>64780</c:v>
                </c:pt>
                <c:pt idx="11">
                  <c:v>66291</c:v>
                </c:pt>
                <c:pt idx="14">
                  <c:v>69415</c:v>
                </c:pt>
              </c:numCache>
            </c:numRef>
          </c:val>
          <c:extLst>
            <c:ext xmlns:c16="http://schemas.microsoft.com/office/drawing/2014/chart" uri="{C3380CC4-5D6E-409C-BE32-E72D297353CC}">
              <c16:uniqueId val="{00000001-871E-4697-9AC8-1E3567CC86C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15832</c:v>
                </c:pt>
                <c:pt idx="5">
                  <c:v>17331</c:v>
                </c:pt>
                <c:pt idx="8">
                  <c:v>16238</c:v>
                </c:pt>
                <c:pt idx="11">
                  <c:v>13705</c:v>
                </c:pt>
                <c:pt idx="14">
                  <c:v>19561</c:v>
                </c:pt>
              </c:numCache>
            </c:numRef>
          </c:val>
          <c:extLst>
            <c:ext xmlns:c16="http://schemas.microsoft.com/office/drawing/2014/chart" uri="{C3380CC4-5D6E-409C-BE32-E72D297353CC}">
              <c16:uniqueId val="{00000002-871E-4697-9AC8-1E3567CC86C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71E-4697-9AC8-1E3567CC86C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71E-4697-9AC8-1E3567CC86C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577</c:v>
                </c:pt>
                <c:pt idx="3">
                  <c:v>582</c:v>
                </c:pt>
                <c:pt idx="6">
                  <c:v>577</c:v>
                </c:pt>
                <c:pt idx="9">
                  <c:v>600</c:v>
                </c:pt>
                <c:pt idx="12">
                  <c:v>580</c:v>
                </c:pt>
              </c:numCache>
            </c:numRef>
          </c:val>
          <c:extLst>
            <c:ext xmlns:c16="http://schemas.microsoft.com/office/drawing/2014/chart" uri="{C3380CC4-5D6E-409C-BE32-E72D297353CC}">
              <c16:uniqueId val="{00000005-871E-4697-9AC8-1E3567CC86C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21470</c:v>
                </c:pt>
                <c:pt idx="3">
                  <c:v>19971</c:v>
                </c:pt>
                <c:pt idx="6">
                  <c:v>20037</c:v>
                </c:pt>
                <c:pt idx="9">
                  <c:v>20077</c:v>
                </c:pt>
                <c:pt idx="12">
                  <c:v>19623</c:v>
                </c:pt>
              </c:numCache>
            </c:numRef>
          </c:val>
          <c:extLst>
            <c:ext xmlns:c16="http://schemas.microsoft.com/office/drawing/2014/chart" uri="{C3380CC4-5D6E-409C-BE32-E72D297353CC}">
              <c16:uniqueId val="{00000006-871E-4697-9AC8-1E3567CC86C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54</c:v>
                </c:pt>
                <c:pt idx="3">
                  <c:v>19</c:v>
                </c:pt>
                <c:pt idx="6">
                  <c:v>19</c:v>
                </c:pt>
                <c:pt idx="9">
                  <c:v>0</c:v>
                </c:pt>
                <c:pt idx="12">
                  <c:v>0</c:v>
                </c:pt>
              </c:numCache>
            </c:numRef>
          </c:val>
          <c:extLst>
            <c:ext xmlns:c16="http://schemas.microsoft.com/office/drawing/2014/chart" uri="{C3380CC4-5D6E-409C-BE32-E72D297353CC}">
              <c16:uniqueId val="{00000007-871E-4697-9AC8-1E3567CC86C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41396</c:v>
                </c:pt>
                <c:pt idx="3">
                  <c:v>38197</c:v>
                </c:pt>
                <c:pt idx="6">
                  <c:v>36597</c:v>
                </c:pt>
                <c:pt idx="9">
                  <c:v>34801</c:v>
                </c:pt>
                <c:pt idx="12">
                  <c:v>33326</c:v>
                </c:pt>
              </c:numCache>
            </c:numRef>
          </c:val>
          <c:extLst>
            <c:ext xmlns:c16="http://schemas.microsoft.com/office/drawing/2014/chart" uri="{C3380CC4-5D6E-409C-BE32-E72D297353CC}">
              <c16:uniqueId val="{00000008-871E-4697-9AC8-1E3567CC86C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1002</c:v>
                </c:pt>
                <c:pt idx="3">
                  <c:v>939</c:v>
                </c:pt>
                <c:pt idx="6">
                  <c:v>876</c:v>
                </c:pt>
                <c:pt idx="9">
                  <c:v>812</c:v>
                </c:pt>
                <c:pt idx="12">
                  <c:v>748</c:v>
                </c:pt>
              </c:numCache>
            </c:numRef>
          </c:val>
          <c:extLst>
            <c:ext xmlns:c16="http://schemas.microsoft.com/office/drawing/2014/chart" uri="{C3380CC4-5D6E-409C-BE32-E72D297353CC}">
              <c16:uniqueId val="{00000009-871E-4697-9AC8-1E3567CC86C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174809</c:v>
                </c:pt>
                <c:pt idx="3">
                  <c:v>179394</c:v>
                </c:pt>
                <c:pt idx="6">
                  <c:v>186767</c:v>
                </c:pt>
                <c:pt idx="9">
                  <c:v>186388</c:v>
                </c:pt>
                <c:pt idx="12">
                  <c:v>192391</c:v>
                </c:pt>
              </c:numCache>
            </c:numRef>
          </c:val>
          <c:extLst>
            <c:ext xmlns:c16="http://schemas.microsoft.com/office/drawing/2014/chart" uri="{C3380CC4-5D6E-409C-BE32-E72D297353CC}">
              <c16:uniqueId val="{0000000A-871E-4697-9AC8-1E3567CC86C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32140</c:v>
                </c:pt>
                <c:pt idx="2">
                  <c:v>#N/A</c:v>
                </c:pt>
                <c:pt idx="3">
                  <c:v>#N/A</c:v>
                </c:pt>
                <c:pt idx="4">
                  <c:v>26191</c:v>
                </c:pt>
                <c:pt idx="5">
                  <c:v>#N/A</c:v>
                </c:pt>
                <c:pt idx="6">
                  <c:v>#N/A</c:v>
                </c:pt>
                <c:pt idx="7">
                  <c:v>22459</c:v>
                </c:pt>
                <c:pt idx="8">
                  <c:v>#N/A</c:v>
                </c:pt>
                <c:pt idx="9">
                  <c:v>#N/A</c:v>
                </c:pt>
                <c:pt idx="10">
                  <c:v>23343</c:v>
                </c:pt>
                <c:pt idx="11">
                  <c:v>#N/A</c:v>
                </c:pt>
                <c:pt idx="12">
                  <c:v>#N/A</c:v>
                </c:pt>
                <c:pt idx="13">
                  <c:v>17092</c:v>
                </c:pt>
                <c:pt idx="14">
                  <c:v>#N/A</c:v>
                </c:pt>
              </c:numCache>
            </c:numRef>
          </c:val>
          <c:smooth val="0"/>
          <c:extLst>
            <c:ext xmlns:c16="http://schemas.microsoft.com/office/drawing/2014/chart" uri="{C3380CC4-5D6E-409C-BE32-E72D297353CC}">
              <c16:uniqueId val="{0000000B-871E-4697-9AC8-1E3567CC86C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10319</c:v>
                </c:pt>
                <c:pt idx="1">
                  <c:v>7057</c:v>
                </c:pt>
                <c:pt idx="2">
                  <c:v>9062</c:v>
                </c:pt>
              </c:numCache>
            </c:numRef>
          </c:val>
          <c:extLst>
            <c:ext xmlns:c16="http://schemas.microsoft.com/office/drawing/2014/chart" uri="{C3380CC4-5D6E-409C-BE32-E72D297353CC}">
              <c16:uniqueId val="{00000000-519E-4764-A751-DCE4814CBA8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2398</c:v>
                </c:pt>
              </c:numCache>
            </c:numRef>
          </c:val>
          <c:extLst>
            <c:ext xmlns:c16="http://schemas.microsoft.com/office/drawing/2014/chart" uri="{C3380CC4-5D6E-409C-BE32-E72D297353CC}">
              <c16:uniqueId val="{00000001-519E-4764-A751-DCE4814CBA8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2854</c:v>
                </c:pt>
                <c:pt idx="1">
                  <c:v>4087</c:v>
                </c:pt>
                <c:pt idx="2">
                  <c:v>4058</c:v>
                </c:pt>
              </c:numCache>
            </c:numRef>
          </c:val>
          <c:extLst>
            <c:ext xmlns:c16="http://schemas.microsoft.com/office/drawing/2014/chart" uri="{C3380CC4-5D6E-409C-BE32-E72D297353CC}">
              <c16:uniqueId val="{00000002-519E-4764-A751-DCE4814CBA8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{9E7EB80A-8BCF-4A16-B46F-0A8C5937F25E}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2D34-41F1-973C-FD10B8D692C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{D1A8C1A5-36D9-4CA4-832D-D31E955D011D}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D34-41F1-973C-FD10B8D692C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{B3140675-7D6F-4A53-989B-2558BBAB0A64}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D34-41F1-973C-FD10B8D692C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{F34EFEA7-C2C3-4050-97FF-BA77B7903FFB}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D34-41F1-973C-FD10B8D692C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{71E16DFC-16FF-42EA-8902-09B6221FD7B3}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D34-41F1-973C-FD10B8D692C9}"/>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{984E7581-48BA-4579-A6D7-6116ADEE11FD}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2D34-41F1-973C-FD10B8D692C9}"/>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{5414BDBA-8327-4A86-9252-17C5D0828A2E}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2D34-41F1-973C-FD10B8D692C9}"/>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{CE9A51B5-BC38-4027-84F9-F7A888929A4E}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2D34-41F1-973C-FD10B8D692C9}"/>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{3BC5CD1C-C885-4A90-B4DE-36450EBD70D0}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2D34-41F1-973C-FD10B8D692C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65.3</c:v>
                </c:pt>
                <c:pt idx="8">
                  <c:v>66.599999999999994</c:v>
                </c:pt>
                <c:pt idx="16">
                  <c:v>65</c:v>
                </c:pt>
                <c:pt idx="24">
                  <c:v>65.8</c:v>
                </c:pt>
                <c:pt idx="32">
                  <c:v>66.400000000000006</c:v>
                </c:pt>
              </c:numCache>
            </c:numRef>
          </c:xVal>
          <c:yVal>
            <c:numRef>
              <c:f>公会計指標分析・財政指標組合せ分析表!$BP$51:$DC$51</c:f>
              <c:numCache>
                <c:formatCode>#,##0.0;"▲ "#,##0.0</c:formatCode>
                <c:ptCount val="40"/>
                <c:pt idx="0">
                  <c:v>45.5</c:v>
                </c:pt>
                <c:pt idx="8">
                  <c:v>36.5</c:v>
                </c:pt>
                <c:pt idx="16">
                  <c:v>31.4</c:v>
                </c:pt>
                <c:pt idx="24">
                  <c:v>31.8</c:v>
                </c:pt>
                <c:pt idx="32">
                  <c:v>22.2</c:v>
                </c:pt>
              </c:numCache>
            </c:numRef>
          </c:yVal>
          <c:smooth val="0"/>
          <c:extLst>
            <c:ext xmlns:c16="http://schemas.microsoft.com/office/drawing/2014/chart" uri="{C3380CC4-5D6E-409C-BE32-E72D297353CC}">
              <c16:uniqueId val="{00000009-2D34-41F1-973C-FD10B8D692C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{B213548D-7EF2-4DD8-97A9-A9310794C6A2}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2D34-41F1-973C-FD10B8D692C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{8C1362ED-B851-4B74-83E3-8DBD47DC0FD0}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D34-41F1-973C-FD10B8D692C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{88DC7D66-6304-45DF-BCB6-5BC6D465FD84}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D34-41F1-973C-FD10B8D692C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{8C799820-C80B-4931-A44C-B68D7E77A3C9}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D34-41F1-973C-FD10B8D692C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{2763A963-83A9-4CDC-87A7-840BBD345B28}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D34-41F1-973C-FD10B8D692C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{803DCD73-D42F-405D-8577-A015E40D449C}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2D34-41F1-973C-FD10B8D692C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{967BF298-FE61-4E0F-B8BF-3320011BAB73}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2D34-41F1-973C-FD10B8D692C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{3AE2B64E-94B4-4F73-B6ED-73511059DCC1}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2D34-41F1-973C-FD10B8D692C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{4E8786CF-A1DC-4D47-BA91-AEF68A5D6AF9}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2D34-41F1-973C-FD10B8D692C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c:v>
                </c:pt>
                <c:pt idx="8">
                  <c:v>61.1</c:v>
                </c:pt>
                <c:pt idx="16">
                  <c:v>61.9</c:v>
                </c:pt>
                <c:pt idx="24">
                  <c:v>62.7</c:v>
                </c:pt>
                <c:pt idx="32">
                  <c:v>63.9</c:v>
                </c:pt>
              </c:numCache>
            </c:numRef>
          </c:xVal>
          <c:yVal>
            <c:numRef>
              <c:f>公会計指標分析・財政指標組合せ分析表!$BP$55:$DC$55</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2D34-41F1-973C-FD10B8D692C9}"/>
            </c:ext>
          </c:extLst>
        </c:ser>
        <c:dLbls>
          <c:showLegendKey val="0"/>
          <c:showVal val="1"/>
          <c:showCatName val="0"/>
          <c:showSerName val="0"/>
          <c:showPercent val="0"/>
          <c:showBubbleSize val="0"/>
        </c:dLbls>
        <c:axId val="46179840"/>
        <c:axId val="46181760"/>
      </c:scatterChart>
      <c:valAx>
        <c:axId val="46179840"/>
        <c:scaling>
          <c:orientation val="maxMin"/>
          <c:max val="67"/>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{82C57618-BB73-44DD-A076-FEA768A33789}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3C3-48D7-94A3-B19FE757E25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{73DFCBB5-0648-42B2-8D93-7D6FA62176A9}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3C3-48D7-94A3-B19FE757E25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{984700D3-D4C4-4ACF-92FB-BE74C164EA38}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3C3-48D7-94A3-B19FE757E25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{D0590166-1F55-4D13-974A-1EF2B25E5FD0}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3C3-48D7-94A3-B19FE757E25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{DF222182-4F19-4A64-8332-C3181044AEF1}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3C3-48D7-94A3-B19FE757E25D}"/>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{D14452A2-4DD4-44B6-9F5A-C35776323BEC}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3C3-48D7-94A3-B19FE757E25D}"/>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{21681946-98C7-4E07-8859-266D329ACB48}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3C3-48D7-94A3-B19FE757E25D}"/>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{96E5BF28-08CE-4F87-9B6B-1F06FF008317}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3C3-48D7-94A3-B19FE757E25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{DC92104F-8971-4606-BADA-0453B0459FFD}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3C3-48D7-94A3-B19FE757E25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6.4</c:v>
                </c:pt>
                <c:pt idx="16">
                  <c:v>6.6</c:v>
                </c:pt>
                <c:pt idx="24">
                  <c:v>6.4</c:v>
                </c:pt>
                <c:pt idx="32">
                  <c:v>5.9</c:v>
                </c:pt>
              </c:numCache>
            </c:numRef>
          </c:xVal>
          <c:yVal>
            <c:numRef>
              <c:f>公会計指標分析・財政指標組合せ分析表!$BP$73:$DC$73</c:f>
              <c:numCache>
                <c:formatCode>#,##0.0;"▲ "#,##0.0</c:formatCode>
                <c:ptCount val="40"/>
                <c:pt idx="0">
                  <c:v>45.5</c:v>
                </c:pt>
                <c:pt idx="8">
                  <c:v>36.5</c:v>
                </c:pt>
                <c:pt idx="16">
                  <c:v>31.4</c:v>
                </c:pt>
                <c:pt idx="24">
                  <c:v>31.8</c:v>
                </c:pt>
                <c:pt idx="32">
                  <c:v>22.2</c:v>
                </c:pt>
              </c:numCache>
            </c:numRef>
          </c:yVal>
          <c:smooth val="0"/>
          <c:extLst>
            <c:ext xmlns:c16="http://schemas.microsoft.com/office/drawing/2014/chart" uri="{C3380CC4-5D6E-409C-BE32-E72D297353CC}">
              <c16:uniqueId val="{00000009-13C3-48D7-94A3-B19FE757E25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{D68D4C24-D911-4C2A-9E4B-12EEA7EA3CCE}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3C3-48D7-94A3-B19FE757E25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{A05701C1-3D06-468A-8755-736B21E79C22}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3C3-48D7-94A3-B19FE757E25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{0DE14B93-FD80-4D38-96C0-F56432966DDA}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3C3-48D7-94A3-B19FE757E25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{900FCE63-CE15-4121-AED7-948548E22864}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3C3-48D7-94A3-B19FE757E25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{86F54DE8-7589-4B7C-A44E-03C74432881E}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3C3-48D7-94A3-B19FE757E25D}"/>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{A980E18C-E5E7-4781-B099-E064103062E3}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3C3-48D7-94A3-B19FE757E25D}"/>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{C2839896-0F10-4CBC-8FFB-90FF4CED2F0C}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3C3-48D7-94A3-B19FE757E25D}"/>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{C8941AA9-9D0B-4823-B707-C29502478090}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3C3-48D7-94A3-B19FE757E25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{E7224DCF-C4B0-4C8C-846A-67FE318EE69F}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3C3-48D7-94A3-B19FE757E25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6.1</c:v>
                </c:pt>
                <c:pt idx="8">
                  <c:v>5.9</c:v>
                </c:pt>
                <c:pt idx="16">
                  <c:v>5.7</c:v>
                </c:pt>
                <c:pt idx="24">
                  <c:v>5.4</c:v>
                </c:pt>
                <c:pt idx="32">
                  <c:v>5.2</c:v>
                </c:pt>
              </c:numCache>
            </c:numRef>
          </c:xVal>
          <c:yVal>
            <c:numRef>
              <c:f>公会計指標分析・財政指標組合せ分析表!$BP$77:$DC$77</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13C3-48D7-94A3-B19FE757E25D}"/>
            </c:ext>
          </c:extLst>
        </c:ser>
        <c:dLbls>
          <c:showLegendKey val="0"/>
          <c:showVal val="1"/>
          <c:showCatName val="0"/>
          <c:showSerName val="0"/>
          <c:showPercent val="0"/>
          <c:showBubbleSize val="0"/>
        </c:dLbls>
        <c:axId val="84219776"/>
        <c:axId val="84234240"/>
      </c:scatterChart>
      <c:valAx>
        <c:axId val="84219776"/>
        <c:scaling>
          <c:orientation val="maxMin"/>
          <c:max val="7"/>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神奈川県横須賀市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芸術劇場公債費の償還終了による減（△</a:t>
          </a:r>
          <a:r>
            <a:rPr kumimoji="1" lang="en-US" altLang="ja-JP" sz="1400">
              <a:solidFill>
                <a:sysClr val="windowText" lastClr="000000"/>
              </a:solidFill>
              <a:latin typeface="ＭＳ ゴシック" pitchFamily="49" charset="-128"/>
              <a:ea typeface="ＭＳ ゴシック" pitchFamily="49" charset="-128"/>
            </a:rPr>
            <a:t>13.3</a:t>
          </a:r>
          <a:r>
            <a:rPr kumimoji="1" lang="ja-JP" altLang="en-US" sz="1400">
              <a:solidFill>
                <a:sysClr val="windowText" lastClr="000000"/>
              </a:solidFill>
              <a:latin typeface="ＭＳ ゴシック" pitchFamily="49" charset="-128"/>
              <a:ea typeface="ＭＳ ゴシック" pitchFamily="49" charset="-128"/>
            </a:rPr>
            <a:t>億円）や臨時財政対策債の増（</a:t>
          </a:r>
          <a:r>
            <a:rPr kumimoji="1" lang="en-US" altLang="ja-JP" sz="1400">
              <a:solidFill>
                <a:sysClr val="windowText" lastClr="000000"/>
              </a:solidFill>
              <a:latin typeface="ＭＳ ゴシック" pitchFamily="49" charset="-128"/>
              <a:ea typeface="ＭＳ ゴシック" pitchFamily="49" charset="-128"/>
            </a:rPr>
            <a:t>+3.8</a:t>
          </a:r>
          <a:r>
            <a:rPr kumimoji="1" lang="ja-JP" altLang="en-US" sz="1400">
              <a:solidFill>
                <a:sysClr val="windowText" lastClr="000000"/>
              </a:solidFill>
              <a:latin typeface="ＭＳ ゴシック" pitchFamily="49" charset="-128"/>
              <a:ea typeface="ＭＳ ゴシック" pitchFamily="49" charset="-128"/>
            </a:rPr>
            <a:t>億円）などにより元利償還金の減（△</a:t>
          </a:r>
          <a:r>
            <a:rPr kumimoji="1" lang="en-US" altLang="ja-JP" sz="1400">
              <a:solidFill>
                <a:sysClr val="windowText" lastClr="000000"/>
              </a:solidFill>
              <a:latin typeface="ＭＳ ゴシック" pitchFamily="49" charset="-128"/>
              <a:ea typeface="ＭＳ ゴシック" pitchFamily="49" charset="-128"/>
            </a:rPr>
            <a:t>8.8</a:t>
          </a:r>
          <a:r>
            <a:rPr kumimoji="1" lang="ja-JP" altLang="en-US" sz="1400">
              <a:solidFill>
                <a:sysClr val="windowText" lastClr="000000"/>
              </a:solidFill>
              <a:latin typeface="ＭＳ ゴシック" pitchFamily="49" charset="-128"/>
              <a:ea typeface="ＭＳ ゴシック" pitchFamily="49" charset="-128"/>
            </a:rPr>
            <a:t>億円）や公営企業債の元利償還金に対する繰入金の増（</a:t>
          </a:r>
          <a:r>
            <a:rPr kumimoji="1" lang="en-US" altLang="ja-JP" sz="1400">
              <a:solidFill>
                <a:sysClr val="windowText" lastClr="000000"/>
              </a:solidFill>
              <a:latin typeface="ＭＳ ゴシック" pitchFamily="49" charset="-128"/>
              <a:ea typeface="ＭＳ ゴシック" pitchFamily="49" charset="-128"/>
            </a:rPr>
            <a:t>+1.2</a:t>
          </a:r>
          <a:r>
            <a:rPr kumimoji="1" lang="ja-JP" altLang="en-US" sz="1400">
              <a:solidFill>
                <a:sysClr val="windowText" lastClr="000000"/>
              </a:solidFill>
              <a:latin typeface="ＭＳ ゴシック" pitchFamily="49" charset="-128"/>
              <a:ea typeface="ＭＳ ゴシック" pitchFamily="49" charset="-128"/>
            </a:rPr>
            <a:t>億円）により実質公債費比率の分子は</a:t>
          </a:r>
          <a:r>
            <a:rPr kumimoji="1" lang="en-US" altLang="ja-JP" sz="1400">
              <a:solidFill>
                <a:sysClr val="windowText" lastClr="000000"/>
              </a:solidFill>
              <a:latin typeface="ＭＳ ゴシック" pitchFamily="49" charset="-128"/>
              <a:ea typeface="ＭＳ ゴシック" pitchFamily="49" charset="-128"/>
            </a:rPr>
            <a:t>6.6</a:t>
          </a:r>
          <a:r>
            <a:rPr kumimoji="1" lang="ja-JP" altLang="en-US" sz="1400">
              <a:solidFill>
                <a:sysClr val="windowText" lastClr="000000"/>
              </a:solidFill>
              <a:latin typeface="ＭＳ ゴシック" pitchFamily="49" charset="-128"/>
              <a:ea typeface="ＭＳ ゴシック" pitchFamily="49" charset="-128"/>
            </a:rPr>
            <a:t>億円減少している。</a:t>
          </a:r>
        </a:p>
        <a:p>
          <a:r>
            <a:rPr kumimoji="1" lang="ja-JP" altLang="en-US" sz="1400">
              <a:solidFill>
                <a:sysClr val="windowText" lastClr="000000"/>
              </a:solidFill>
              <a:latin typeface="ＭＳ ゴシック" pitchFamily="49" charset="-128"/>
              <a:ea typeface="ＭＳ ゴシック" pitchFamily="49" charset="-128"/>
            </a:rPr>
            <a:t>　大規模工事の予定や施設の老朽化が進んでおり、実質公債費比率に注意していく。</a:t>
          </a:r>
          <a:endParaRPr kumimoji="1" lang="en-US" altLang="ja-JP"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満期一括償還地方債の借入れはない。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神奈川県横須賀市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一般会計等の地方債現在高の増加（</a:t>
          </a:r>
          <a:r>
            <a:rPr kumimoji="1" lang="en-US" altLang="ja-JP" sz="1400">
              <a:solidFill>
                <a:sysClr val="windowText" lastClr="000000"/>
              </a:solidFill>
              <a:latin typeface="ＭＳ ゴシック" pitchFamily="49" charset="-128"/>
              <a:ea typeface="ＭＳ ゴシック" pitchFamily="49" charset="-128"/>
            </a:rPr>
            <a:t>+60.0</a:t>
          </a:r>
          <a:r>
            <a:rPr kumimoji="1" lang="ja-JP" altLang="en-US" sz="1400">
              <a:solidFill>
                <a:sysClr val="windowText" lastClr="000000"/>
              </a:solidFill>
              <a:latin typeface="ＭＳ ゴシック" pitchFamily="49" charset="-128"/>
              <a:ea typeface="ＭＳ ゴシック" pitchFamily="49" charset="-128"/>
            </a:rPr>
            <a:t>億円）や企業会計における将来的な負担額の減少（△</a:t>
          </a:r>
          <a:r>
            <a:rPr kumimoji="1" lang="en-US" altLang="ja-JP" sz="1400">
              <a:solidFill>
                <a:sysClr val="windowText" lastClr="000000"/>
              </a:solidFill>
              <a:latin typeface="ＭＳ ゴシック" pitchFamily="49" charset="-128"/>
              <a:ea typeface="ＭＳ ゴシック" pitchFamily="49" charset="-128"/>
            </a:rPr>
            <a:t>14.8</a:t>
          </a:r>
          <a:r>
            <a:rPr kumimoji="1" lang="ja-JP" altLang="en-US" sz="1400">
              <a:solidFill>
                <a:sysClr val="windowText" lastClr="000000"/>
              </a:solidFill>
              <a:latin typeface="ＭＳ ゴシック" pitchFamily="49" charset="-128"/>
              <a:ea typeface="ＭＳ ゴシック" pitchFamily="49" charset="-128"/>
            </a:rPr>
            <a:t>億円）があったものの、充当可能基金額の増（</a:t>
          </a:r>
          <a:r>
            <a:rPr kumimoji="1" lang="en-US" altLang="ja-JP" sz="1400">
              <a:solidFill>
                <a:sysClr val="windowText" lastClr="000000"/>
              </a:solidFill>
              <a:latin typeface="ＭＳ ゴシック" pitchFamily="49" charset="-128"/>
              <a:ea typeface="ＭＳ ゴシック" pitchFamily="49" charset="-128"/>
            </a:rPr>
            <a:t>+58.6</a:t>
          </a:r>
          <a:r>
            <a:rPr kumimoji="1" lang="ja-JP" altLang="en-US" sz="1400">
              <a:solidFill>
                <a:sysClr val="windowText" lastClr="000000"/>
              </a:solidFill>
              <a:latin typeface="ＭＳ ゴシック" pitchFamily="49" charset="-128"/>
              <a:ea typeface="ＭＳ ゴシック" pitchFamily="49" charset="-128"/>
            </a:rPr>
            <a:t>億円）等による充当可能財源の増加（</a:t>
          </a:r>
          <a:r>
            <a:rPr kumimoji="1" lang="en-US" altLang="ja-JP" sz="1400">
              <a:solidFill>
                <a:sysClr val="windowText" lastClr="000000"/>
              </a:solidFill>
              <a:latin typeface="ＭＳ ゴシック" pitchFamily="49" charset="-128"/>
              <a:ea typeface="ＭＳ ゴシック" pitchFamily="49" charset="-128"/>
            </a:rPr>
            <a:t>+102.4</a:t>
          </a:r>
          <a:r>
            <a:rPr kumimoji="1" lang="ja-JP" altLang="en-US" sz="1400">
              <a:solidFill>
                <a:sysClr val="windowText" lastClr="000000"/>
              </a:solidFill>
              <a:latin typeface="ＭＳ ゴシック" pitchFamily="49" charset="-128"/>
              <a:ea typeface="ＭＳ ゴシック" pitchFamily="49" charset="-128"/>
            </a:rPr>
            <a:t>億円）により、将来負担比率の分子は前年度より</a:t>
          </a:r>
          <a:r>
            <a:rPr kumimoji="1" lang="en-US" altLang="ja-JP" sz="1400">
              <a:solidFill>
                <a:sysClr val="windowText" lastClr="000000"/>
              </a:solidFill>
              <a:latin typeface="ＭＳ ゴシック" pitchFamily="49" charset="-128"/>
              <a:ea typeface="ＭＳ ゴシック" pitchFamily="49" charset="-128"/>
            </a:rPr>
            <a:t>62.5</a:t>
          </a:r>
          <a:r>
            <a:rPr kumimoji="1" lang="ja-JP" altLang="en-US" sz="1400">
              <a:solidFill>
                <a:sysClr val="windowText" lastClr="000000"/>
              </a:solidFill>
              <a:latin typeface="ＭＳ ゴシック" pitchFamily="49" charset="-128"/>
              <a:ea typeface="ＭＳ ゴシック" pitchFamily="49" charset="-128"/>
            </a:rPr>
            <a:t>億円減少した。</a:t>
          </a:r>
        </a:p>
        <a:p>
          <a:r>
            <a:rPr kumimoji="1" lang="ja-JP" altLang="en-US" sz="1400">
              <a:solidFill>
                <a:sysClr val="windowText" lastClr="000000"/>
              </a:solidFill>
              <a:latin typeface="ＭＳ ゴシック" pitchFamily="49" charset="-128"/>
              <a:ea typeface="ＭＳ ゴシック" pitchFamily="49" charset="-128"/>
            </a:rPr>
            <a:t>　今後も、大規模工事の予定や施設の老朽化も進んでいるため、将来への負担に注意していく。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神奈川県横須賀市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ysClr val="windowText" lastClr="000000"/>
              </a:solidFill>
              <a:effectLst/>
              <a:latin typeface="ＭＳ ゴシック" panose="020B0609070205080204" pitchFamily="49" charset="-128"/>
              <a:ea typeface="ＭＳ ゴシック" panose="020B0609070205080204" pitchFamily="49" charset="-128"/>
              <a:cs typeface="+mn-cs"/>
            </a:rPr>
            <a:t>　　その他特定目的基金は、新型コロナウイルス感染症緊急対策基金の取り崩しなどにより、前年度に比べて年度末残高が減少</a:t>
          </a:r>
          <a:endParaRPr kumimoji="1" lang="en-US" altLang="ja-JP" sz="135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ysClr val="windowText" lastClr="000000"/>
              </a:solidFill>
              <a:effectLst/>
              <a:latin typeface="ＭＳ ゴシック" panose="020B0609070205080204" pitchFamily="49" charset="-128"/>
              <a:ea typeface="ＭＳ ゴシック" panose="020B0609070205080204" pitchFamily="49" charset="-128"/>
              <a:cs typeface="+mn-cs"/>
            </a:rPr>
            <a:t>　した。</a:t>
          </a:r>
        </a:p>
        <a:p>
          <a:r>
            <a:rPr kumimoji="1" lang="ja-JP" altLang="en-US" sz="135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財政調整基金は、想定よりも市税の収入が落ち込まなかったことや地方交付税の追加交付があったこと、支出を決算ベースで</a:t>
          </a:r>
          <a:endParaRPr kumimoji="1" lang="en-US" altLang="ja-JP" sz="135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ysClr val="windowText" lastClr="000000"/>
              </a:solidFill>
              <a:effectLst/>
              <a:latin typeface="ＭＳ ゴシック" panose="020B0609070205080204" pitchFamily="49" charset="-128"/>
              <a:ea typeface="ＭＳ ゴシック" panose="020B0609070205080204" pitchFamily="49" charset="-128"/>
              <a:cs typeface="+mn-cs"/>
            </a:rPr>
            <a:t>　タイトに見込んだこと等により取り崩し額が減少し、基金全体では前年度に比べて年度末残高が</a:t>
          </a:r>
          <a:r>
            <a:rPr kumimoji="1" lang="en-US" altLang="ja-JP" sz="1350">
              <a:solidFill>
                <a:sysClr val="windowText" lastClr="000000"/>
              </a:solidFill>
              <a:effectLst/>
              <a:latin typeface="ＭＳ ゴシック" panose="020B0609070205080204" pitchFamily="49" charset="-128"/>
              <a:ea typeface="ＭＳ ゴシック" panose="020B0609070205080204" pitchFamily="49" charset="-128"/>
              <a:cs typeface="+mn-cs"/>
            </a:rPr>
            <a:t>20.0</a:t>
          </a:r>
          <a:r>
            <a:rPr kumimoji="1" lang="ja-JP" altLang="en-US" sz="1350">
              <a:solidFill>
                <a:sysClr val="windowText" lastClr="000000"/>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35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ysClr val="windowText" lastClr="000000"/>
              </a:solidFill>
              <a:effectLst/>
              <a:latin typeface="ＭＳ ゴシック" panose="020B0609070205080204" pitchFamily="49" charset="-128"/>
              <a:ea typeface="ＭＳ ゴシック" panose="020B0609070205080204" pitchFamily="49" charset="-128"/>
              <a:cs typeface="+mn-cs"/>
            </a:rPr>
            <a:t>　　減債基金は、令和３年度において既に借り入れた臨時財政対策債の一部を償還するための後年度の備えとして交付税が</a:t>
          </a:r>
          <a:endParaRPr kumimoji="1" lang="en-US" altLang="ja-JP" sz="135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ysClr val="windowText" lastClr="000000"/>
              </a:solidFill>
              <a:effectLst/>
              <a:latin typeface="ＭＳ ゴシック" panose="020B0609070205080204" pitchFamily="49" charset="-128"/>
              <a:ea typeface="ＭＳ ゴシック" panose="020B0609070205080204" pitchFamily="49" charset="-128"/>
              <a:cs typeface="+mn-cs"/>
            </a:rPr>
            <a:t>　追加交付されたため、後年度に元利償還金に係る基準財政需要額が算入されない分の償還のために積み立てたことにより増加</a:t>
          </a:r>
          <a:endParaRPr kumimoji="1" lang="en-US" altLang="ja-JP" sz="135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350">
              <a:solidFill>
                <a:sysClr val="windowText" lastClr="000000"/>
              </a:solidFill>
              <a:effectLst/>
              <a:latin typeface="ＭＳ ゴシック" panose="020B0609070205080204" pitchFamily="49" charset="-128"/>
              <a:ea typeface="ＭＳ ゴシック" panose="020B0609070205080204" pitchFamily="49" charset="-128"/>
              <a:cs typeface="+mn-cs"/>
            </a:rPr>
            <a:t>+24.0</a:t>
          </a:r>
          <a:r>
            <a:rPr kumimoji="1" lang="ja-JP" altLang="en-US" sz="1350">
              <a:solidFill>
                <a:sysClr val="windowText" lastClr="000000"/>
              </a:solidFill>
              <a:effectLst/>
              <a:latin typeface="ＭＳ ゴシック" panose="020B0609070205080204" pitchFamily="49" charset="-128"/>
              <a:ea typeface="ＭＳ ゴシック" panose="020B0609070205080204" pitchFamily="49" charset="-128"/>
              <a:cs typeface="+mn-cs"/>
            </a:rPr>
            <a:t>億円）した。</a:t>
          </a:r>
        </a:p>
        <a:p>
          <a:endParaRPr kumimoji="1" lang="en-US" altLang="ja-JP" sz="135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財政調整基金については、今後の財政収支を見通し、行財政改革の推進により事業の見直しや経費の削減、収入の増加を図る</a:t>
          </a:r>
          <a:endParaRPr kumimoji="1" lang="en-US" altLang="ja-JP" sz="135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ysClr val="windowText" lastClr="000000"/>
              </a:solidFill>
              <a:effectLst/>
              <a:latin typeface="ＭＳ ゴシック" panose="020B0609070205080204" pitchFamily="49" charset="-128"/>
              <a:ea typeface="ＭＳ ゴシック" panose="020B0609070205080204" pitchFamily="49" charset="-128"/>
              <a:cs typeface="+mn-cs"/>
            </a:rPr>
            <a:t>　などして残高の確保に努めていく。その他特定目的基金については、「会計管理者所管会計及び基金の資金管理運用基準」に</a:t>
          </a:r>
          <a:endParaRPr kumimoji="1" lang="en-US" altLang="ja-JP" sz="135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ysClr val="windowText" lastClr="000000"/>
              </a:solidFill>
              <a:effectLst/>
              <a:latin typeface="ＭＳ ゴシック" panose="020B0609070205080204" pitchFamily="49" charset="-128"/>
              <a:ea typeface="ＭＳ ゴシック" panose="020B0609070205080204" pitchFamily="49" charset="-128"/>
              <a:cs typeface="+mn-cs"/>
            </a:rPr>
            <a:t>　基づき、適切に運用していく。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ysClr val="windowText" lastClr="000000"/>
              </a:solidFill>
              <a:effectLst/>
              <a:latin typeface="ＭＳ ゴシック" panose="020B0609070205080204" pitchFamily="49" charset="-128"/>
              <a:ea typeface="ＭＳ ゴシック" panose="020B0609070205080204" pitchFamily="49" charset="-128"/>
              <a:cs typeface="+mn-cs"/>
            </a:rPr>
            <a:t>　再編関連特別事業基金：駐留軍等の再編の円滑な実施に関する特別措置法施行令</a:t>
          </a:r>
          <a:r>
            <a:rPr kumimoji="1" lang="en-US" altLang="ja-JP" sz="13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5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5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en-US" sz="1350">
              <a:solidFill>
                <a:sysClr val="windowText" lastClr="000000"/>
              </a:solidFill>
              <a:effectLst/>
              <a:latin typeface="ＭＳ ゴシック" panose="020B0609070205080204" pitchFamily="49" charset="-128"/>
              <a:ea typeface="ＭＳ ゴシック" panose="020B0609070205080204" pitchFamily="49" charset="-128"/>
              <a:cs typeface="+mn-cs"/>
            </a:rPr>
            <a:t>年政令第</a:t>
          </a:r>
          <a:r>
            <a:rPr kumimoji="1" lang="en-US" altLang="ja-JP" sz="1350">
              <a:solidFill>
                <a:sysClr val="windowText" lastClr="000000"/>
              </a:solidFill>
              <a:effectLst/>
              <a:latin typeface="ＭＳ ゴシック" panose="020B0609070205080204" pitchFamily="49" charset="-128"/>
              <a:ea typeface="ＭＳ ゴシック" panose="020B0609070205080204" pitchFamily="49" charset="-128"/>
              <a:cs typeface="+mn-cs"/>
            </a:rPr>
            <a:t>268</a:t>
          </a:r>
          <a:r>
            <a:rPr kumimoji="1" lang="ja-JP" altLang="en-US" sz="1350">
              <a:solidFill>
                <a:sysClr val="windowText" lastClr="000000"/>
              </a:solidFill>
              <a:effectLst/>
              <a:latin typeface="ＭＳ ゴシック" panose="020B0609070205080204" pitchFamily="49" charset="-128"/>
              <a:ea typeface="ＭＳ ゴシック" panose="020B0609070205080204" pitchFamily="49" charset="-128"/>
              <a:cs typeface="+mn-cs"/>
            </a:rPr>
            <a:t>号</a:t>
          </a:r>
          <a:r>
            <a:rPr kumimoji="1" lang="en-US" altLang="ja-JP" sz="13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50">
              <a:solidFill>
                <a:sysClr val="windowText" lastClr="000000"/>
              </a:solidFill>
              <a:effectLst/>
              <a:latin typeface="ＭＳ ゴシック" panose="020B0609070205080204" pitchFamily="49" charset="-128"/>
              <a:ea typeface="ＭＳ ゴシック" panose="020B0609070205080204" pitchFamily="49" charset="-128"/>
              <a:cs typeface="+mn-cs"/>
            </a:rPr>
            <a:t>第</a:t>
          </a:r>
          <a:r>
            <a:rPr kumimoji="1" lang="en-US" altLang="ja-JP" sz="135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50">
              <a:solidFill>
                <a:sysClr val="windowText" lastClr="000000"/>
              </a:solidFill>
              <a:effectLst/>
              <a:latin typeface="ＭＳ ゴシック" panose="020B0609070205080204" pitchFamily="49" charset="-128"/>
              <a:ea typeface="ＭＳ ゴシック" panose="020B0609070205080204" pitchFamily="49" charset="-128"/>
              <a:cs typeface="+mn-cs"/>
            </a:rPr>
            <a:t>条に掲げる</a:t>
          </a:r>
          <a:endParaRPr kumimoji="1" lang="en-US" altLang="ja-JP" sz="135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ysClr val="windowText" lastClr="000000"/>
              </a:solidFill>
              <a:effectLst/>
              <a:latin typeface="ＭＳ ゴシック" panose="020B0609070205080204" pitchFamily="49" charset="-128"/>
              <a:ea typeface="ＭＳ ゴシック" panose="020B0609070205080204" pitchFamily="49" charset="-128"/>
              <a:cs typeface="+mn-cs"/>
            </a:rPr>
            <a:t>　　　　　　　　　　　　再編関連特別事業を実施するための必要な費用に充当</a:t>
          </a:r>
        </a:p>
        <a:p>
          <a:r>
            <a:rPr kumimoji="1" lang="ja-JP" altLang="en-US" sz="1350">
              <a:solidFill>
                <a:sysClr val="windowText" lastClr="000000"/>
              </a:solidFill>
              <a:effectLst/>
              <a:latin typeface="ＭＳ ゴシック" panose="020B0609070205080204" pitchFamily="49" charset="-128"/>
              <a:ea typeface="ＭＳ ゴシック" panose="020B0609070205080204" pitchFamily="49" charset="-128"/>
              <a:cs typeface="+mn-cs"/>
            </a:rPr>
            <a:t>　公園墓地基金：公園墓地を整備するための必要な費用に充当</a:t>
          </a:r>
        </a:p>
        <a:p>
          <a:r>
            <a:rPr kumimoji="1" lang="ja-JP" altLang="en-US" sz="1350">
              <a:solidFill>
                <a:sysClr val="windowText" lastClr="000000"/>
              </a:solidFill>
              <a:effectLst/>
              <a:latin typeface="ＭＳ ゴシック" panose="020B0609070205080204" pitchFamily="49" charset="-128"/>
              <a:ea typeface="ＭＳ ゴシック" panose="020B0609070205080204" pitchFamily="49" charset="-128"/>
              <a:cs typeface="+mn-cs"/>
            </a:rPr>
            <a:t>　新型コロナウイルス感染症緊急対策基金：新型コロナウィルス感染症に係る対策に必要な費用に充当</a:t>
          </a:r>
        </a:p>
        <a:p>
          <a:r>
            <a:rPr kumimoji="1" lang="ja-JP" altLang="en-US" sz="1350">
              <a:solidFill>
                <a:sysClr val="windowText" lastClr="000000"/>
              </a:solidFill>
              <a:effectLst/>
              <a:latin typeface="ＭＳ ゴシック" panose="020B0609070205080204" pitchFamily="49" charset="-128"/>
              <a:ea typeface="ＭＳ ゴシック" panose="020B0609070205080204" pitchFamily="49" charset="-128"/>
              <a:cs typeface="+mn-cs"/>
            </a:rPr>
            <a:t>　万代基金：万代トミ氏からの寄付資金を同氏からの寄付施設並びに学校及び教育機関の施設の整備及び運営のための必要な費用</a:t>
          </a:r>
          <a:endParaRPr kumimoji="1" lang="en-US" altLang="ja-JP" sz="135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ysClr val="windowText" lastClr="000000"/>
              </a:solidFill>
              <a:effectLst/>
              <a:latin typeface="ＭＳ ゴシック" panose="020B0609070205080204" pitchFamily="49" charset="-128"/>
              <a:ea typeface="ＭＳ ゴシック" panose="020B0609070205080204" pitchFamily="49" charset="-128"/>
              <a:cs typeface="+mn-cs"/>
            </a:rPr>
            <a:t>　　　　　　に充当</a:t>
          </a:r>
        </a:p>
        <a:p>
          <a:r>
            <a:rPr kumimoji="1" lang="ja-JP" altLang="en-US" sz="1350">
              <a:solidFill>
                <a:sysClr val="windowText" lastClr="000000"/>
              </a:solidFill>
              <a:effectLst/>
              <a:latin typeface="ＭＳ ゴシック" panose="020B0609070205080204" pitchFamily="49" charset="-128"/>
              <a:ea typeface="ＭＳ ゴシック" panose="020B0609070205080204" pitchFamily="49" charset="-128"/>
              <a:cs typeface="+mn-cs"/>
            </a:rPr>
            <a:t>　みどりの基金：緑化を推進し、みどりの保全に資するための必要な費用に充当</a:t>
          </a:r>
        </a:p>
        <a:p>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50">
              <a:solidFill>
                <a:sysClr val="windowText" lastClr="000000"/>
              </a:solidFill>
              <a:effectLst/>
              <a:latin typeface="ＭＳ ゴシック" panose="020B0609070205080204" pitchFamily="49" charset="-128"/>
              <a:ea typeface="ＭＳ ゴシック" panose="020B0609070205080204" pitchFamily="49" charset="-128"/>
              <a:cs typeface="+mn-cs"/>
            </a:rPr>
            <a:t>　給食センター整備運営事業に対する交付金を基金に積み立てたこと等による再編関連特別事業基金の増加（</a:t>
          </a:r>
          <a:r>
            <a:rPr kumimoji="1" lang="en-US" altLang="ja-JP" sz="1350">
              <a:solidFill>
                <a:sysClr val="windowText" lastClr="000000"/>
              </a:solidFill>
              <a:effectLst/>
              <a:latin typeface="ＭＳ ゴシック" panose="020B0609070205080204" pitchFamily="49" charset="-128"/>
              <a:ea typeface="ＭＳ ゴシック" panose="020B0609070205080204" pitchFamily="49" charset="-128"/>
              <a:cs typeface="+mn-cs"/>
            </a:rPr>
            <a:t>+0.6</a:t>
          </a:r>
          <a:r>
            <a:rPr kumimoji="1" lang="ja-JP" altLang="en-US" sz="1350">
              <a:solidFill>
                <a:sysClr val="windowText" lastClr="000000"/>
              </a:solidFill>
              <a:effectLst/>
              <a:latin typeface="ＭＳ ゴシック" panose="020B0609070205080204" pitchFamily="49" charset="-128"/>
              <a:ea typeface="ＭＳ ゴシック" panose="020B0609070205080204" pitchFamily="49" charset="-128"/>
              <a:cs typeface="+mn-cs"/>
            </a:rPr>
            <a:t>億円）、新型</a:t>
          </a:r>
          <a:endParaRPr kumimoji="1" lang="en-US" altLang="ja-JP" sz="135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ysClr val="windowText" lastClr="000000"/>
              </a:solidFill>
              <a:effectLst/>
              <a:latin typeface="ＭＳ ゴシック" panose="020B0609070205080204" pitchFamily="49" charset="-128"/>
              <a:ea typeface="ＭＳ ゴシック" panose="020B0609070205080204" pitchFamily="49" charset="-128"/>
              <a:cs typeface="+mn-cs"/>
            </a:rPr>
            <a:t>　コロナウイルス感染症に対応するため、新型コロナウィルス感染症緊急対策基金の取り崩しによる減（△</a:t>
          </a:r>
          <a:r>
            <a:rPr kumimoji="1" lang="en-US" altLang="ja-JP" sz="1350">
              <a:solidFill>
                <a:sysClr val="windowText" lastClr="000000"/>
              </a:solidFill>
              <a:effectLst/>
              <a:latin typeface="ＭＳ ゴシック" panose="020B0609070205080204" pitchFamily="49" charset="-128"/>
              <a:ea typeface="ＭＳ ゴシック" panose="020B0609070205080204" pitchFamily="49" charset="-128"/>
              <a:cs typeface="+mn-cs"/>
            </a:rPr>
            <a:t>3.1</a:t>
          </a:r>
          <a:r>
            <a:rPr kumimoji="1" lang="ja-JP" altLang="en-US" sz="1350">
              <a:solidFill>
                <a:sysClr val="windowText" lastClr="000000"/>
              </a:solidFill>
              <a:effectLst/>
              <a:latin typeface="ＭＳ ゴシック" panose="020B0609070205080204" pitchFamily="49" charset="-128"/>
              <a:ea typeface="ＭＳ ゴシック" panose="020B0609070205080204" pitchFamily="49" charset="-128"/>
              <a:cs typeface="+mn-cs"/>
            </a:rPr>
            <a:t>億円）などにより、</a:t>
          </a:r>
          <a:endParaRPr kumimoji="1" lang="en-US" altLang="ja-JP" sz="135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ysClr val="windowText" lastClr="000000"/>
              </a:solidFill>
              <a:effectLst/>
              <a:latin typeface="ＭＳ ゴシック" panose="020B0609070205080204" pitchFamily="49" charset="-128"/>
              <a:ea typeface="ＭＳ ゴシック" panose="020B0609070205080204" pitchFamily="49" charset="-128"/>
              <a:cs typeface="+mn-cs"/>
            </a:rPr>
            <a:t>　前年度に比べて</a:t>
          </a:r>
          <a:r>
            <a:rPr kumimoji="1" lang="en-US" altLang="ja-JP" sz="1350">
              <a:solidFill>
                <a:sysClr val="windowText" lastClr="000000"/>
              </a:solidFill>
              <a:effectLst/>
              <a:latin typeface="ＭＳ ゴシック" panose="020B0609070205080204" pitchFamily="49" charset="-128"/>
              <a:ea typeface="ＭＳ ゴシック" panose="020B0609070205080204" pitchFamily="49" charset="-128"/>
              <a:cs typeface="+mn-cs"/>
            </a:rPr>
            <a:t>0.3</a:t>
          </a:r>
          <a:r>
            <a:rPr kumimoji="1" lang="ja-JP" altLang="en-US" sz="1350">
              <a:solidFill>
                <a:sysClr val="windowText" lastClr="000000"/>
              </a:solidFill>
              <a:effectLst/>
              <a:latin typeface="ＭＳ ゴシック" panose="020B0609070205080204" pitchFamily="49" charset="-128"/>
              <a:ea typeface="ＭＳ ゴシック" panose="020B0609070205080204" pitchFamily="49" charset="-128"/>
              <a:cs typeface="+mn-cs"/>
            </a:rPr>
            <a:t>億円減少した。</a:t>
          </a:r>
        </a:p>
        <a:p>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ysClr val="windowText" lastClr="000000"/>
              </a:solidFill>
              <a:effectLst/>
              <a:latin typeface="ＭＳ ゴシック" panose="020B0609070205080204" pitchFamily="49" charset="-128"/>
              <a:ea typeface="ＭＳ ゴシック" panose="020B0609070205080204" pitchFamily="49" charset="-128"/>
              <a:cs typeface="+mn-cs"/>
            </a:rPr>
            <a:t>　　「会計管理者所管会計及び基金の資金管理運用基準」に基づき、適切に運用していく。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50">
              <a:solidFill>
                <a:sysClr val="windowText" lastClr="000000"/>
              </a:solidFill>
              <a:effectLst/>
              <a:latin typeface="ＭＳ ゴシック" panose="020B0609070205080204" pitchFamily="49" charset="-128"/>
              <a:ea typeface="ＭＳ ゴシック" panose="020B0609070205080204" pitchFamily="49" charset="-128"/>
              <a:cs typeface="+mn-cs"/>
            </a:rPr>
            <a:t>　新型コロナウイルス感染症対策のために区分経理するための取り崩しの皆減（△</a:t>
          </a:r>
          <a:r>
            <a:rPr kumimoji="1" lang="en-US" altLang="ja-JP" sz="135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350">
              <a:solidFill>
                <a:sysClr val="windowText" lastClr="000000"/>
              </a:solidFill>
              <a:effectLst/>
              <a:latin typeface="ＭＳ ゴシック" panose="020B0609070205080204" pitchFamily="49" charset="-128"/>
              <a:ea typeface="ＭＳ ゴシック" panose="020B0609070205080204" pitchFamily="49" charset="-128"/>
              <a:cs typeface="+mn-cs"/>
            </a:rPr>
            <a:t>億円）や、支出として決算ベースでタイト</a:t>
          </a:r>
          <a:endParaRPr kumimoji="1" lang="en-US" altLang="ja-JP" sz="135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ysClr val="windowText" lastClr="000000"/>
              </a:solidFill>
              <a:effectLst/>
              <a:latin typeface="ＭＳ ゴシック" panose="020B0609070205080204" pitchFamily="49" charset="-128"/>
              <a:ea typeface="ＭＳ ゴシック" panose="020B0609070205080204" pitchFamily="49" charset="-128"/>
              <a:cs typeface="+mn-cs"/>
            </a:rPr>
            <a:t>　に見込んだこと等により、取り崩し額が減少（△</a:t>
          </a:r>
          <a:r>
            <a:rPr kumimoji="1" lang="en-US" altLang="ja-JP" sz="1350">
              <a:solidFill>
                <a:sysClr val="windowText" lastClr="000000"/>
              </a:solidFill>
              <a:effectLst/>
              <a:latin typeface="ＭＳ ゴシック" panose="020B0609070205080204" pitchFamily="49" charset="-128"/>
              <a:ea typeface="ＭＳ ゴシック" panose="020B0609070205080204" pitchFamily="49" charset="-128"/>
              <a:cs typeface="+mn-cs"/>
            </a:rPr>
            <a:t>56.0</a:t>
          </a:r>
          <a:r>
            <a:rPr kumimoji="1" lang="ja-JP" altLang="en-US" sz="1350">
              <a:solidFill>
                <a:sysClr val="windowText" lastClr="000000"/>
              </a:solidFill>
              <a:effectLst/>
              <a:latin typeface="ＭＳ ゴシック" panose="020B0609070205080204" pitchFamily="49" charset="-128"/>
              <a:ea typeface="ＭＳ ゴシック" panose="020B0609070205080204" pitchFamily="49" charset="-128"/>
              <a:cs typeface="+mn-cs"/>
            </a:rPr>
            <a:t>億円）し、前年度に比べ年度末残高が、</a:t>
          </a:r>
          <a:r>
            <a:rPr kumimoji="1" lang="en-US" altLang="ja-JP" sz="1350">
              <a:solidFill>
                <a:sysClr val="windowText" lastClr="000000"/>
              </a:solidFill>
              <a:effectLst/>
              <a:latin typeface="ＭＳ ゴシック" panose="020B0609070205080204" pitchFamily="49" charset="-128"/>
              <a:ea typeface="ＭＳ ゴシック" panose="020B0609070205080204" pitchFamily="49" charset="-128"/>
              <a:cs typeface="+mn-cs"/>
            </a:rPr>
            <a:t>20.1</a:t>
          </a:r>
          <a:r>
            <a:rPr kumimoji="1" lang="ja-JP" altLang="en-US" sz="1350">
              <a:solidFill>
                <a:sysClr val="windowText" lastClr="000000"/>
              </a:solidFill>
              <a:effectLst/>
              <a:latin typeface="ＭＳ ゴシック" panose="020B0609070205080204" pitchFamily="49" charset="-128"/>
              <a:ea typeface="ＭＳ ゴシック" panose="020B0609070205080204" pitchFamily="49" charset="-128"/>
              <a:cs typeface="+mn-cs"/>
            </a:rPr>
            <a:t>億円増加した。</a:t>
          </a:r>
        </a:p>
        <a:p>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ysClr val="windowText" lastClr="000000"/>
              </a:solidFill>
              <a:effectLst/>
              <a:latin typeface="ＭＳ ゴシック" panose="020B0609070205080204" pitchFamily="49" charset="-128"/>
              <a:ea typeface="ＭＳ ゴシック" panose="020B0609070205080204" pitchFamily="49" charset="-128"/>
              <a:cs typeface="+mn-cs"/>
            </a:rPr>
            <a:t>　　今後の財政収支を見通し、行財政改革の推進により事業の見直しや経費の削減、収入の増加を図るなどして残高の確保に</a:t>
          </a:r>
          <a:endParaRPr kumimoji="1" lang="en-US" altLang="ja-JP" sz="135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ysClr val="windowText" lastClr="000000"/>
              </a:solidFill>
              <a:effectLst/>
              <a:latin typeface="ＭＳ ゴシック" panose="020B0609070205080204" pitchFamily="49" charset="-128"/>
              <a:ea typeface="ＭＳ ゴシック" panose="020B0609070205080204" pitchFamily="49" charset="-128"/>
              <a:cs typeface="+mn-cs"/>
            </a:rPr>
            <a:t>　努めていく。</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ysClr val="windowText" lastClr="000000"/>
              </a:solidFill>
              <a:effectLst/>
              <a:latin typeface="ＭＳ ゴシック" panose="020B0609070205080204" pitchFamily="49" charset="-128"/>
              <a:ea typeface="ＭＳ ゴシック" panose="020B0609070205080204" pitchFamily="49" charset="-128"/>
              <a:cs typeface="+mn-cs"/>
            </a:rPr>
            <a:t>　　令和３年度において既に借り入れた臨時財政対策債の一部を償還するための後年度の備えとして交付税が追加交付されたため、</a:t>
          </a:r>
          <a:endParaRPr kumimoji="1" lang="en-US" altLang="ja-JP" sz="135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ysClr val="windowText" lastClr="000000"/>
              </a:solidFill>
              <a:effectLst/>
              <a:latin typeface="ＭＳ ゴシック" panose="020B0609070205080204" pitchFamily="49" charset="-128"/>
              <a:ea typeface="ＭＳ ゴシック" panose="020B0609070205080204" pitchFamily="49" charset="-128"/>
              <a:cs typeface="+mn-cs"/>
            </a:rPr>
            <a:t>　後年度に元利償還金に係る基準財政需要額が算入されない分の償還のために積み立てたことにより増加（</a:t>
          </a:r>
          <a:r>
            <a:rPr kumimoji="1" lang="en-US" altLang="ja-JP" sz="1350">
              <a:solidFill>
                <a:sysClr val="windowText" lastClr="000000"/>
              </a:solidFill>
              <a:effectLst/>
              <a:latin typeface="ＭＳ ゴシック" panose="020B0609070205080204" pitchFamily="49" charset="-128"/>
              <a:ea typeface="ＭＳ ゴシック" panose="020B0609070205080204" pitchFamily="49" charset="-128"/>
              <a:cs typeface="+mn-cs"/>
            </a:rPr>
            <a:t>+24.0</a:t>
          </a:r>
          <a:r>
            <a:rPr kumimoji="1" lang="ja-JP" altLang="en-US" sz="1350">
              <a:solidFill>
                <a:sysClr val="windowText" lastClr="000000"/>
              </a:solidFill>
              <a:effectLst/>
              <a:latin typeface="ＭＳ ゴシック" panose="020B0609070205080204" pitchFamily="49" charset="-128"/>
              <a:ea typeface="ＭＳ ゴシック" panose="020B0609070205080204" pitchFamily="49" charset="-128"/>
              <a:cs typeface="+mn-cs"/>
            </a:rPr>
            <a:t>億円）した。</a:t>
          </a:r>
          <a:endParaRPr kumimoji="1" lang="en-US" altLang="ja-JP" sz="135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50">
              <a:solidFill>
                <a:sysClr val="windowText" lastClr="000000"/>
              </a:solidFill>
              <a:effectLst/>
              <a:latin typeface="ＭＳ ゴシック" panose="020B0609070205080204" pitchFamily="49" charset="-128"/>
              <a:ea typeface="ＭＳ ゴシック" panose="020B0609070205080204" pitchFamily="49" charset="-128"/>
              <a:cs typeface="+mn-cs"/>
            </a:rPr>
            <a:t>　当面は令和３年度に発行した臨時財政対策債の償還財源として、適切に管理・運用していく。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135358E-9E09-4689-87AD-43911CE977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6E7E566-36FB-40F6-B4E3-ADDEF651B1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BF9A7051-E477-427D-BF24-F3BECF0AFDA8}"/>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9616F2A5-88A3-458A-BB8D-87072E606899}"/>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7C7F140A-A9CD-4A36-A12B-CB005F44CF5E}"/>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3F2A2E1C-226B-448D-9090-623E36A8AA29}"/>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神奈川県横須賀市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E9E53643-F247-4071-86F7-AF9FF5587588}"/>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F35861BA-9E15-4188-9156-69E1DC0272F3}"/>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A04A1CCF-4526-44C7-81CB-8745AC6578EA}"/>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61C8DD9-0883-43A6-86A7-678976CBA6FB}"/>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E461E257-0710-49B0-BF21-21012FFA41D3}"/>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1A097C9B-AB3A-4746-A64C-BC34BCD667E4}"/>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392,817
386,785
100.82
183,681,978
174,751,661
8,386,545
87,944,330
191,828,874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7BDF3409-C63E-4899-9FFA-B0F25515E8FA}"/>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F37C7A76-4BBC-421A-AFCE-8C09892D9BC6}"/>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7EC8CB17-2E47-47A2-BB48-7C612228D166}"/>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49A0B5A1-A3FA-47B8-A40C-BD282A081559}"/>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86254F75-5868-4166-A397-A56E7C3C5A3B}"/>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5866DD93-563A-40C2-94F5-93AF934F8C71}"/>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1773BB4D-BA0C-487A-94EE-15CC0625EDEA}"/>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08FE081-16C7-40AB-A215-29F9B830F9A5}"/>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D986821E-DF13-4F18-8844-756EAF0A9B11}"/>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944DD2D7-8F63-4BE7-B231-AFAF5ADF9200}"/>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DE47D840-A628-492F-83C9-A4B435EC8BCE}"/>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E04722AE-99D2-4E36-AAAD-1971628DA182}"/>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5FED967D-0DAF-4B19-9FA6-A8D326044737}"/>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2DA4FE65-8D3D-4323-80F4-2D2339C50CE7}"/>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210442D-9753-44F7-940A-7A7144BB6514}"/>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FD431533-6D1F-4A09-9553-DB3F549459EA}"/>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6DEBDFF-92AF-40F5-BCEC-EFF3D198D672}"/>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9BD0E185-9B37-4F88-9593-B593020BF54F}"/>
            </a:ext>
          </a:extLst>
        </xdr:cNvPr>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BC27483B-D96C-4E19-B18B-9F1256703CBA}"/>
            </a:ext>
          </a:extLst>
        </xdr:cNvPr>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8A7601B0-1B58-4E52-86FF-A2124249AAB2}"/>
            </a:ext>
          </a:extLst>
        </xdr:cNvPr>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CFDD0249-EE9A-4B64-989E-2D4E3C48F014}"/>
            </a:ext>
          </a:extLst>
        </xdr:cNvPr>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C67548C3-409E-4D9D-88B7-41BB5BED5EB7}"/>
            </a:ext>
          </a:extLst>
        </xdr:cNvPr>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D396347C-E887-424E-AD94-A79B289E8A14}"/>
            </a:ext>
          </a:extLst>
        </xdr:cNvPr>
        <xdr:cNvSpPr/>
      </xdr:nvSpPr>
      <xdr:spPr>
        <a:xfrm>
          <a:off x="1152525" y="4143375"/>
          <a:ext cx="38227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D6A54B47-588F-42C1-BAB4-BFDFF63FC7E7}"/>
            </a:ext>
          </a:extLst>
        </xdr:cNvPr>
        <xdr:cNvSpPr/>
      </xdr:nvSpPr>
      <xdr:spPr>
        <a:xfrm>
          <a:off x="1811514" y="45071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3C82A57C-48A8-4A90-80CC-69BAD15A73FD}"/>
            </a:ext>
          </a:extLst>
        </xdr:cNvPr>
        <xdr:cNvSpPr/>
      </xdr:nvSpPr>
      <xdr:spPr>
        <a:xfrm>
          <a:off x="3462014" y="44904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895E7C22-3A5E-4F62-95C1-5F8AD2BF7DE5}"/>
            </a:ext>
          </a:extLst>
        </xdr:cNvPr>
        <xdr:cNvSpPr/>
      </xdr:nvSpPr>
      <xdr:spPr>
        <a:xfrm>
          <a:off x="4924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47D33B10-CBBF-4EBD-B4DF-DD8967BAC220}"/>
            </a:ext>
          </a:extLst>
        </xdr:cNvPr>
        <xdr:cNvSpPr/>
      </xdr:nvSpPr>
      <xdr:spPr>
        <a:xfrm>
          <a:off x="4924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55BA880E-6E8D-4DB1-AF4F-F0A9E75CE9AC}"/>
            </a:ext>
          </a:extLst>
        </xdr:cNvPr>
        <xdr:cNvSpPr/>
      </xdr:nvSpPr>
      <xdr:spPr>
        <a:xfrm>
          <a:off x="62960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475B26B1-937D-417F-A9DA-0963EC5A4B57}"/>
            </a:ext>
          </a:extLst>
        </xdr:cNvPr>
        <xdr:cNvSpPr/>
      </xdr:nvSpPr>
      <xdr:spPr>
        <a:xfrm>
          <a:off x="62960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6510830E-88D6-4458-B60E-07346414C561}"/>
            </a:ext>
          </a:extLst>
        </xdr:cNvPr>
        <xdr:cNvSpPr/>
      </xdr:nvSpPr>
      <xdr:spPr>
        <a:xfrm>
          <a:off x="77946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EFB715FA-152B-49D1-A3E6-4503AC1B62C7}"/>
            </a:ext>
          </a:extLst>
        </xdr:cNvPr>
        <xdr:cNvSpPr/>
      </xdr:nvSpPr>
      <xdr:spPr>
        <a:xfrm>
          <a:off x="77946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7AFF4D-152F-46F3-95DD-CE8453A25160}"/>
            </a:ext>
          </a:extLst>
        </xdr:cNvPr>
        <xdr:cNvSpPr/>
      </xdr:nvSpPr>
      <xdr:spPr>
        <a:xfrm>
          <a:off x="1152525" y="48228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E2ABDC30-9987-4924-9D9A-2E30DC331504}"/>
            </a:ext>
          </a:extLst>
        </xdr:cNvPr>
        <xdr:cNvSpPr/>
      </xdr:nvSpPr>
      <xdr:spPr>
        <a:xfrm>
          <a:off x="522287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F71A84CC-F750-4ECA-832F-34FBC6733C02}"/>
            </a:ext>
          </a:extLst>
        </xdr:cNvPr>
        <xdr:cNvSpPr/>
      </xdr:nvSpPr>
      <xdr:spPr>
        <a:xfrm>
          <a:off x="522287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75DBA6DA-52AB-4044-AD42-67667B2168CD}"/>
            </a:ext>
          </a:extLst>
        </xdr:cNvPr>
        <xdr:cNvSpPr txBox="1"/>
      </xdr:nvSpPr>
      <xdr:spPr>
        <a:xfrm>
          <a:off x="52800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有形固定資産減価償却率は</a:t>
          </a:r>
          <a:r>
            <a:rPr kumimoji="1" lang="en-US" altLang="ja-JP" sz="1100">
              <a:solidFill>
                <a:schemeClr val="dk1"/>
              </a:solidFill>
              <a:effectLst/>
              <a:latin typeface="+mn-lt"/>
              <a:ea typeface="+mn-ea"/>
              <a:cs typeface="+mn-cs"/>
            </a:rPr>
            <a:t>66.4</a:t>
          </a:r>
          <a:r>
            <a:rPr kumimoji="1" lang="ja-JP" altLang="ja-JP" sz="1100">
              <a:solidFill>
                <a:schemeClr val="dk1"/>
              </a:solidFill>
              <a:effectLst/>
              <a:latin typeface="+mn-lt"/>
              <a:ea typeface="+mn-ea"/>
              <a:cs typeface="+mn-cs"/>
            </a:rPr>
            <a:t>％で類似団体の平均よりも高く、老朽化している施設が増えてきている。基礎情報、維持管理費、利用状況等をまとめた「施設カルテ」をもとに現状を把握し、</a:t>
          </a:r>
          <a:r>
            <a:rPr kumimoji="1" lang="en-US" altLang="ja-JP" sz="1100">
              <a:solidFill>
                <a:schemeClr val="dk1"/>
              </a:solidFill>
              <a:effectLst/>
              <a:latin typeface="+mn-lt"/>
              <a:ea typeface="+mn-ea"/>
              <a:cs typeface="+mn-cs"/>
            </a:rPr>
            <a:t>FM</a:t>
          </a:r>
          <a:r>
            <a:rPr kumimoji="1" lang="ja-JP" altLang="ja-JP" sz="1100">
              <a:solidFill>
                <a:schemeClr val="dk1"/>
              </a:solidFill>
              <a:effectLst/>
              <a:latin typeface="+mn-lt"/>
              <a:ea typeface="+mn-ea"/>
              <a:cs typeface="+mn-cs"/>
            </a:rPr>
            <a:t>戦略プランを着実に推進することで、限られた財源の中、公共施設の量を需要に応じた適正な規模にしていくとともに、施設の利便性を高めていく。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5A5AEFD7-312E-4F6A-B745-F9337D55C49D}"/>
            </a:ext>
          </a:extLst>
        </xdr:cNvPr>
        <xdr:cNvSpPr txBox="1"/>
      </xdr:nvSpPr>
      <xdr:spPr>
        <a:xfrm>
          <a:off x="11271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15BE8534-724D-43FB-A20E-F582DD5F8948}"/>
            </a:ext>
          </a:extLst>
        </xdr:cNvPr>
        <xdr:cNvCxnSpPr/>
      </xdr:nvCxnSpPr>
      <xdr:spPr>
        <a:xfrm>
          <a:off x="1152525" y="68992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5E4F77D9-5407-46C6-8CE6-A47A3B171B71}"/>
            </a:ext>
          </a:extLst>
        </xdr:cNvPr>
        <xdr:cNvSpPr txBox="1"/>
      </xdr:nvSpPr>
      <xdr:spPr>
        <a:xfrm>
          <a:off x="786781" y="6811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E6065B4C-B574-4EA2-ACD2-1C4843535582}"/>
            </a:ext>
          </a:extLst>
        </xdr:cNvPr>
        <xdr:cNvCxnSpPr/>
      </xdr:nvCxnSpPr>
      <xdr:spPr>
        <a:xfrm>
          <a:off x="1152525" y="65584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74DE51D3-022E-4A19-99AB-AC102365E104}"/>
            </a:ext>
          </a:extLst>
        </xdr:cNvPr>
        <xdr:cNvSpPr txBox="1"/>
      </xdr:nvSpPr>
      <xdr:spPr>
        <a:xfrm>
          <a:off x="786781" y="64646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EE84F57A-FC34-48BA-9EEA-BC50656405FB}"/>
            </a:ext>
          </a:extLst>
        </xdr:cNvPr>
        <xdr:cNvCxnSpPr/>
      </xdr:nvCxnSpPr>
      <xdr:spPr>
        <a:xfrm>
          <a:off x="1152525" y="62113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4C29F20D-5BDE-4D2E-9B71-A74003A7F2C9}"/>
            </a:ext>
          </a:extLst>
        </xdr:cNvPr>
        <xdr:cNvSpPr txBox="1"/>
      </xdr:nvSpPr>
      <xdr:spPr>
        <a:xfrm>
          <a:off x="786781" y="61175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221ACD6A-4309-4B6A-91B8-68F8BA964014}"/>
            </a:ext>
          </a:extLst>
        </xdr:cNvPr>
        <xdr:cNvCxnSpPr/>
      </xdr:nvCxnSpPr>
      <xdr:spPr>
        <a:xfrm>
          <a:off x="1152525" y="5864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3D554E9B-E3F7-4856-971C-5129608C6178}"/>
            </a:ext>
          </a:extLst>
        </xdr:cNvPr>
        <xdr:cNvSpPr txBox="1"/>
      </xdr:nvSpPr>
      <xdr:spPr>
        <a:xfrm>
          <a:off x="786781" y="5770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4C294773-97A4-403A-B7CD-EE8DBF616B5F}"/>
            </a:ext>
          </a:extLst>
        </xdr:cNvPr>
        <xdr:cNvCxnSpPr/>
      </xdr:nvCxnSpPr>
      <xdr:spPr>
        <a:xfrm>
          <a:off x="1152525" y="55170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57D196EB-C90F-4203-AE2E-CD791BC1495C}"/>
            </a:ext>
          </a:extLst>
        </xdr:cNvPr>
        <xdr:cNvSpPr txBox="1"/>
      </xdr:nvSpPr>
      <xdr:spPr>
        <a:xfrm>
          <a:off x="786781" y="54232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A2BFABC2-5533-4954-B0CC-5674C98BAB25}"/>
            </a:ext>
          </a:extLst>
        </xdr:cNvPr>
        <xdr:cNvCxnSpPr/>
      </xdr:nvCxnSpPr>
      <xdr:spPr>
        <a:xfrm>
          <a:off x="1152525" y="51699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C29479B9-5995-418C-B55E-38DAF234C641}"/>
            </a:ext>
          </a:extLst>
        </xdr:cNvPr>
        <xdr:cNvSpPr txBox="1"/>
      </xdr:nvSpPr>
      <xdr:spPr>
        <a:xfrm>
          <a:off x="786781" y="5082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CD66326A-656B-45BC-A710-3CAAB94F1D71}"/>
            </a:ext>
          </a:extLst>
        </xdr:cNvPr>
        <xdr:cNvCxnSpPr/>
      </xdr:nvCxnSpPr>
      <xdr:spPr>
        <a:xfrm>
          <a:off x="1152525" y="4822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ED890EFD-2A38-4815-A9A1-0F68FE1D0913}"/>
            </a:ext>
          </a:extLst>
        </xdr:cNvPr>
        <xdr:cNvSpPr txBox="1"/>
      </xdr:nvSpPr>
      <xdr:spPr>
        <a:xfrm>
          <a:off x="786781" y="4735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EEDCF716-5F5B-4E9E-A3E5-520FCDF25A6F}"/>
            </a:ext>
          </a:extLst>
        </xdr:cNvPr>
        <xdr:cNvSpPr/>
      </xdr:nvSpPr>
      <xdr:spPr>
        <a:xfrm>
          <a:off x="1152525" y="48228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82973</xdr:rowOff>
    </xdr:to>
    <xdr:cxnSp macro="">
      <xdr:nvCxnSpPr>
        <xdr:cNvPr id="65" name="直線コネクタ 64">
          <a:extLst>
            <a:ext uri="{FF2B5EF4-FFF2-40B4-BE49-F238E27FC236}">
              <a16:creationId xmlns:a16="http://schemas.microsoft.com/office/drawing/2014/main" id="{342697E6-9FFB-4D98-A8B4-955113422873}"/>
            </a:ext>
          </a:extLst>
        </xdr:cNvPr>
        <xdr:cNvCxnSpPr/>
      </xdr:nvCxnSpPr>
      <xdr:spPr>
        <a:xfrm flipV="1">
          <a:off x="4300220" y="5220335"/>
          <a:ext cx="1270" cy="126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6" name="有形固定資産減価償却率最小値テキスト">
          <a:extLst>
            <a:ext uri="{FF2B5EF4-FFF2-40B4-BE49-F238E27FC236}">
              <a16:creationId xmlns:a16="http://schemas.microsoft.com/office/drawing/2014/main" id="{DFF4A8F2-AE37-445D-8AEC-C978575B1B6D}"/>
            </a:ext>
          </a:extLst>
        </xdr:cNvPr>
        <xdr:cNvSpPr txBox="1"/>
      </xdr:nvSpPr>
      <xdr:spPr>
        <a:xfrm>
          <a:off x="4352925" y="6493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7" name="直線コネクタ 66">
          <a:extLst>
            <a:ext uri="{FF2B5EF4-FFF2-40B4-BE49-F238E27FC236}">
              <a16:creationId xmlns:a16="http://schemas.microsoft.com/office/drawing/2014/main" id="{EE26F331-C4A9-4C2D-880F-40814BDC73F0}"/>
            </a:ext>
          </a:extLst>
        </xdr:cNvPr>
        <xdr:cNvCxnSpPr/>
      </xdr:nvCxnSpPr>
      <xdr:spPr>
        <a:xfrm>
          <a:off x="4213225" y="6490123"/>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a:extLst>
            <a:ext uri="{FF2B5EF4-FFF2-40B4-BE49-F238E27FC236}">
              <a16:creationId xmlns:a16="http://schemas.microsoft.com/office/drawing/2014/main" id="{87632F48-31D2-4FA6-8BB3-92565353AA6D}"/>
            </a:ext>
          </a:extLst>
        </xdr:cNvPr>
        <xdr:cNvSpPr txBox="1"/>
      </xdr:nvSpPr>
      <xdr:spPr>
        <a:xfrm>
          <a:off x="4352925" y="500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a:extLst>
            <a:ext uri="{FF2B5EF4-FFF2-40B4-BE49-F238E27FC236}">
              <a16:creationId xmlns:a16="http://schemas.microsoft.com/office/drawing/2014/main" id="{6AD1C486-EE7E-4649-9AAC-76B6026C3883}"/>
            </a:ext>
          </a:extLst>
        </xdr:cNvPr>
        <xdr:cNvCxnSpPr/>
      </xdr:nvCxnSpPr>
      <xdr:spPr>
        <a:xfrm>
          <a:off x="4213225" y="522033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58437</xdr:rowOff>
    </xdr:from>
    <xdr:ext cx="405111" cy="259045"/>
    <xdr:sp macro="" textlink="">
      <xdr:nvSpPr>
        <xdr:cNvPr id="70" name="有形固定資産減価償却率平均値テキスト">
          <a:extLst>
            <a:ext uri="{FF2B5EF4-FFF2-40B4-BE49-F238E27FC236}">
              <a16:creationId xmlns:a16="http://schemas.microsoft.com/office/drawing/2014/main" id="{2F8C4F3F-8F1A-40EB-9A3D-698F4599E7C2}"/>
            </a:ext>
          </a:extLst>
        </xdr:cNvPr>
        <xdr:cNvSpPr txBox="1"/>
      </xdr:nvSpPr>
      <xdr:spPr>
        <a:xfrm>
          <a:off x="4352925" y="5805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71" name="フローチャート: 判断 70">
          <a:extLst>
            <a:ext uri="{FF2B5EF4-FFF2-40B4-BE49-F238E27FC236}">
              <a16:creationId xmlns:a16="http://schemas.microsoft.com/office/drawing/2014/main" id="{21FAFEBF-E237-4CB3-8480-E54B688DA5B0}"/>
            </a:ext>
          </a:extLst>
        </xdr:cNvPr>
        <xdr:cNvSpPr/>
      </xdr:nvSpPr>
      <xdr:spPr>
        <a:xfrm>
          <a:off x="4251325" y="594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163830</xdr:rowOff>
    </xdr:from>
    <xdr:to>
      <xdr:col>19</xdr:col>
      <xdr:colOff>187325</xdr:colOff>
      <xdr:row>31</xdr:row>
      <xdr:rowOff>93980</xdr:rowOff>
    </xdr:to>
    <xdr:sp macro="" textlink="">
      <xdr:nvSpPr>
        <xdr:cNvPr id="72" name="フローチャート: 判断 71">
          <a:extLst>
            <a:ext uri="{FF2B5EF4-FFF2-40B4-BE49-F238E27FC236}">
              <a16:creationId xmlns:a16="http://schemas.microsoft.com/office/drawing/2014/main" id="{1E23FEEB-B78A-4259-A2EA-AA68C3EA93B6}"/>
            </a:ext>
          </a:extLst>
        </xdr:cNvPr>
        <xdr:cNvSpPr/>
      </xdr:nvSpPr>
      <xdr:spPr>
        <a:xfrm>
          <a:off x="3616325" y="59105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3" name="フローチャート: 判断 72">
          <a:extLst>
            <a:ext uri="{FF2B5EF4-FFF2-40B4-BE49-F238E27FC236}">
              <a16:creationId xmlns:a16="http://schemas.microsoft.com/office/drawing/2014/main" id="{686F7BDD-904E-45E6-82C9-9011A660F3D8}"/>
            </a:ext>
          </a:extLst>
        </xdr:cNvPr>
        <xdr:cNvSpPr/>
      </xdr:nvSpPr>
      <xdr:spPr>
        <a:xfrm>
          <a:off x="2930525" y="588179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106257</xdr:rowOff>
    </xdr:from>
    <xdr:to>
      <xdr:col>11</xdr:col>
      <xdr:colOff>187325</xdr:colOff>
      <xdr:row>31</xdr:row>
      <xdr:rowOff>36407</xdr:rowOff>
    </xdr:to>
    <xdr:sp macro="" textlink="">
      <xdr:nvSpPr>
        <xdr:cNvPr id="74" name="フローチャート: 判断 73">
          <a:extLst>
            <a:ext uri="{FF2B5EF4-FFF2-40B4-BE49-F238E27FC236}">
              <a16:creationId xmlns:a16="http://schemas.microsoft.com/office/drawing/2014/main" id="{442B75B3-B926-45A1-B9C0-9BEC01250E16}"/>
            </a:ext>
          </a:extLst>
        </xdr:cNvPr>
        <xdr:cNvSpPr/>
      </xdr:nvSpPr>
      <xdr:spPr>
        <a:xfrm>
          <a:off x="2244725" y="58530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66675</xdr:rowOff>
    </xdr:from>
    <xdr:to>
      <xdr:col>7</xdr:col>
      <xdr:colOff>187325</xdr:colOff>
      <xdr:row>30</xdr:row>
      <xdr:rowOff>168275</xdr:rowOff>
    </xdr:to>
    <xdr:sp macro="" textlink="">
      <xdr:nvSpPr>
        <xdr:cNvPr id="75" name="フローチャート: 判断 74">
          <a:extLst>
            <a:ext uri="{FF2B5EF4-FFF2-40B4-BE49-F238E27FC236}">
              <a16:creationId xmlns:a16="http://schemas.microsoft.com/office/drawing/2014/main" id="{A2D70FDB-6515-4416-A6BC-5DE7274748A5}"/>
            </a:ext>
          </a:extLst>
        </xdr:cNvPr>
        <xdr:cNvSpPr/>
      </xdr:nvSpPr>
      <xdr:spPr>
        <a:xfrm>
          <a:off x="1558925" y="58134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2860EC42-684E-49CF-9981-2DA65D8AAD2E}"/>
            </a:ext>
          </a:extLst>
        </xdr:cNvPr>
        <xdr:cNvSpPr txBox="1"/>
      </xdr:nvSpPr>
      <xdr:spPr>
        <a:xfrm>
          <a:off x="4143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2B2A5437-C1DD-4E6D-8167-8F87A4A80AD9}"/>
            </a:ext>
          </a:extLst>
        </xdr:cNvPr>
        <xdr:cNvSpPr txBox="1"/>
      </xdr:nvSpPr>
      <xdr:spPr>
        <a:xfrm>
          <a:off x="3508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6FCA302A-50D1-49BB-B27F-17D417A316EE}"/>
            </a:ext>
          </a:extLst>
        </xdr:cNvPr>
        <xdr:cNvSpPr txBox="1"/>
      </xdr:nvSpPr>
      <xdr:spPr>
        <a:xfrm>
          <a:off x="28225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8C94EBED-5AD9-4151-8E8E-65EFF3554829}"/>
            </a:ext>
          </a:extLst>
        </xdr:cNvPr>
        <xdr:cNvSpPr txBox="1"/>
      </xdr:nvSpPr>
      <xdr:spPr>
        <a:xfrm>
          <a:off x="21367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F9DA962B-8833-46BF-8332-B6C0DC9463DD}"/>
            </a:ext>
          </a:extLst>
        </xdr:cNvPr>
        <xdr:cNvSpPr txBox="1"/>
      </xdr:nvSpPr>
      <xdr:spPr>
        <a:xfrm>
          <a:off x="14509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125518</xdr:rowOff>
    </xdr:from>
    <xdr:to>
      <xdr:col>23</xdr:col>
      <xdr:colOff>136525</xdr:colOff>
      <xdr:row>32</xdr:row>
      <xdr:rowOff>55668</xdr:rowOff>
    </xdr:to>
    <xdr:sp macro="" textlink="">
      <xdr:nvSpPr>
        <xdr:cNvPr id="81" name="楕円 80">
          <a:extLst>
            <a:ext uri="{FF2B5EF4-FFF2-40B4-BE49-F238E27FC236}">
              <a16:creationId xmlns:a16="http://schemas.microsoft.com/office/drawing/2014/main" id="{57CBCB8A-865C-4798-805B-5C6A0185F165}"/>
            </a:ext>
          </a:extLst>
        </xdr:cNvPr>
        <xdr:cNvSpPr/>
      </xdr:nvSpPr>
      <xdr:spPr>
        <a:xfrm>
          <a:off x="4251325" y="603736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103945</xdr:rowOff>
    </xdr:from>
    <xdr:ext cx="405111" cy="259045"/>
    <xdr:sp macro="" textlink="">
      <xdr:nvSpPr>
        <xdr:cNvPr id="82" name="有形固定資産減価償却率該当値テキスト">
          <a:extLst>
            <a:ext uri="{FF2B5EF4-FFF2-40B4-BE49-F238E27FC236}">
              <a16:creationId xmlns:a16="http://schemas.microsoft.com/office/drawing/2014/main" id="{8723B26E-097E-4A1C-864E-BA112DDAF1D4}"/>
            </a:ext>
          </a:extLst>
        </xdr:cNvPr>
        <xdr:cNvSpPr txBox="1"/>
      </xdr:nvSpPr>
      <xdr:spPr>
        <a:xfrm>
          <a:off x="4352925" y="601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103928</xdr:rowOff>
    </xdr:from>
    <xdr:to>
      <xdr:col>19</xdr:col>
      <xdr:colOff>187325</xdr:colOff>
      <xdr:row>32</xdr:row>
      <xdr:rowOff>34078</xdr:rowOff>
    </xdr:to>
    <xdr:sp macro="" textlink="">
      <xdr:nvSpPr>
        <xdr:cNvPr id="83" name="楕円 82">
          <a:extLst>
            <a:ext uri="{FF2B5EF4-FFF2-40B4-BE49-F238E27FC236}">
              <a16:creationId xmlns:a16="http://schemas.microsoft.com/office/drawing/2014/main" id="{7EA69593-6FF7-451E-BB92-E9CD695DBE9E}"/>
            </a:ext>
          </a:extLst>
        </xdr:cNvPr>
        <xdr:cNvSpPr/>
      </xdr:nvSpPr>
      <xdr:spPr>
        <a:xfrm>
          <a:off x="3616325" y="601577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154728</xdr:rowOff>
    </xdr:from>
    <xdr:to>
      <xdr:col>23</xdr:col>
      <xdr:colOff>85725</xdr:colOff>
      <xdr:row>32</xdr:row>
      <xdr:rowOff>4868</xdr:rowOff>
    </xdr:to>
    <xdr:cxnSp macro="">
      <xdr:nvCxnSpPr>
        <xdr:cNvPr id="84" name="直線コネクタ 83">
          <a:extLst>
            <a:ext uri="{FF2B5EF4-FFF2-40B4-BE49-F238E27FC236}">
              <a16:creationId xmlns:a16="http://schemas.microsoft.com/office/drawing/2014/main" id="{875DC560-29B4-4C50-BEDF-C9C05A5BF7A0}"/>
            </a:ext>
          </a:extLst>
        </xdr:cNvPr>
        <xdr:cNvCxnSpPr/>
      </xdr:nvCxnSpPr>
      <xdr:spPr>
        <a:xfrm>
          <a:off x="3667125" y="6066578"/>
          <a:ext cx="635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75142</xdr:rowOff>
    </xdr:from>
    <xdr:to>
      <xdr:col>15</xdr:col>
      <xdr:colOff>187325</xdr:colOff>
      <xdr:row>32</xdr:row>
      <xdr:rowOff>5292</xdr:rowOff>
    </xdr:to>
    <xdr:sp macro="" textlink="">
      <xdr:nvSpPr>
        <xdr:cNvPr id="85" name="楕円 84">
          <a:extLst>
            <a:ext uri="{FF2B5EF4-FFF2-40B4-BE49-F238E27FC236}">
              <a16:creationId xmlns:a16="http://schemas.microsoft.com/office/drawing/2014/main" id="{E4F9BA6D-51C9-4653-85E6-EC6C9BC7682F}"/>
            </a:ext>
          </a:extLst>
        </xdr:cNvPr>
        <xdr:cNvSpPr/>
      </xdr:nvSpPr>
      <xdr:spPr>
        <a:xfrm>
          <a:off x="2930525" y="598699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125942</xdr:rowOff>
    </xdr:from>
    <xdr:to>
      <xdr:col>19</xdr:col>
      <xdr:colOff>136525</xdr:colOff>
      <xdr:row>31</xdr:row>
      <xdr:rowOff>154728</xdr:rowOff>
    </xdr:to>
    <xdr:cxnSp macro="">
      <xdr:nvCxnSpPr>
        <xdr:cNvPr id="86" name="直線コネクタ 85">
          <a:extLst>
            <a:ext uri="{FF2B5EF4-FFF2-40B4-BE49-F238E27FC236}">
              <a16:creationId xmlns:a16="http://schemas.microsoft.com/office/drawing/2014/main" id="{99988E2F-FC1F-45FE-81AD-E9ED37A126AD}"/>
            </a:ext>
          </a:extLst>
        </xdr:cNvPr>
        <xdr:cNvCxnSpPr/>
      </xdr:nvCxnSpPr>
      <xdr:spPr>
        <a:xfrm>
          <a:off x="2981325" y="6037792"/>
          <a:ext cx="6858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132715</xdr:rowOff>
    </xdr:from>
    <xdr:to>
      <xdr:col>11</xdr:col>
      <xdr:colOff>187325</xdr:colOff>
      <xdr:row>32</xdr:row>
      <xdr:rowOff>62865</xdr:rowOff>
    </xdr:to>
    <xdr:sp macro="" textlink="">
      <xdr:nvSpPr>
        <xdr:cNvPr id="87" name="楕円 86">
          <a:extLst>
            <a:ext uri="{FF2B5EF4-FFF2-40B4-BE49-F238E27FC236}">
              <a16:creationId xmlns:a16="http://schemas.microsoft.com/office/drawing/2014/main" id="{612AB3C8-0BB9-452C-9B96-E4D3BB8D407C}"/>
            </a:ext>
          </a:extLst>
        </xdr:cNvPr>
        <xdr:cNvSpPr/>
      </xdr:nvSpPr>
      <xdr:spPr>
        <a:xfrm>
          <a:off x="2244725" y="60445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125942</xdr:rowOff>
    </xdr:from>
    <xdr:to>
      <xdr:col>15</xdr:col>
      <xdr:colOff>136525</xdr:colOff>
      <xdr:row>32</xdr:row>
      <xdr:rowOff>12065</xdr:rowOff>
    </xdr:to>
    <xdr:cxnSp macro="">
      <xdr:nvCxnSpPr>
        <xdr:cNvPr id="88" name="直線コネクタ 87">
          <a:extLst>
            <a:ext uri="{FF2B5EF4-FFF2-40B4-BE49-F238E27FC236}">
              <a16:creationId xmlns:a16="http://schemas.microsoft.com/office/drawing/2014/main" id="{C2FDC534-A507-4C5B-AFDE-E5024425B83E}"/>
            </a:ext>
          </a:extLst>
        </xdr:cNvPr>
        <xdr:cNvCxnSpPr/>
      </xdr:nvCxnSpPr>
      <xdr:spPr>
        <a:xfrm flipV="1">
          <a:off x="2295525" y="6037792"/>
          <a:ext cx="685800" cy="5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85937</xdr:rowOff>
    </xdr:from>
    <xdr:to>
      <xdr:col>7</xdr:col>
      <xdr:colOff>187325</xdr:colOff>
      <xdr:row>32</xdr:row>
      <xdr:rowOff>16087</xdr:rowOff>
    </xdr:to>
    <xdr:sp macro="" textlink="">
      <xdr:nvSpPr>
        <xdr:cNvPr id="89" name="楕円 88">
          <a:extLst>
            <a:ext uri="{FF2B5EF4-FFF2-40B4-BE49-F238E27FC236}">
              <a16:creationId xmlns:a16="http://schemas.microsoft.com/office/drawing/2014/main" id="{39F1ADF7-3566-4FC8-84CD-4D0B07A912E9}"/>
            </a:ext>
          </a:extLst>
        </xdr:cNvPr>
        <xdr:cNvSpPr/>
      </xdr:nvSpPr>
      <xdr:spPr>
        <a:xfrm>
          <a:off x="1558925" y="599778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136737</xdr:rowOff>
    </xdr:from>
    <xdr:to>
      <xdr:col>11</xdr:col>
      <xdr:colOff>136525</xdr:colOff>
      <xdr:row>32</xdr:row>
      <xdr:rowOff>12065</xdr:rowOff>
    </xdr:to>
    <xdr:cxnSp macro="">
      <xdr:nvCxnSpPr>
        <xdr:cNvPr id="90" name="直線コネクタ 89">
          <a:extLst>
            <a:ext uri="{FF2B5EF4-FFF2-40B4-BE49-F238E27FC236}">
              <a16:creationId xmlns:a16="http://schemas.microsoft.com/office/drawing/2014/main" id="{52649F20-CF53-484F-9B54-E30905E85B55}"/>
            </a:ext>
          </a:extLst>
        </xdr:cNvPr>
        <xdr:cNvCxnSpPr/>
      </xdr:nvCxnSpPr>
      <xdr:spPr>
        <a:xfrm>
          <a:off x="1609725" y="6048587"/>
          <a:ext cx="685800" cy="4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110507</xdr:rowOff>
    </xdr:from>
    <xdr:ext cx="405111" cy="259045"/>
    <xdr:sp macro="" textlink="">
      <xdr:nvSpPr>
        <xdr:cNvPr id="91" name="n_1aveValue有形固定資産減価償却率">
          <a:extLst>
            <a:ext uri="{FF2B5EF4-FFF2-40B4-BE49-F238E27FC236}">
              <a16:creationId xmlns:a16="http://schemas.microsoft.com/office/drawing/2014/main" id="{5E738684-7AFA-41B0-85DB-6648B2273E5B}"/>
            </a:ext>
          </a:extLst>
        </xdr:cNvPr>
        <xdr:cNvSpPr txBox="1"/>
      </xdr:nvSpPr>
      <xdr:spPr>
        <a:xfrm>
          <a:off x="3470919"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81720</xdr:rowOff>
    </xdr:from>
    <xdr:ext cx="405111" cy="259045"/>
    <xdr:sp macro="" textlink="">
      <xdr:nvSpPr>
        <xdr:cNvPr id="92" name="n_2aveValue有形固定資産減価償却率">
          <a:extLst>
            <a:ext uri="{FF2B5EF4-FFF2-40B4-BE49-F238E27FC236}">
              <a16:creationId xmlns:a16="http://schemas.microsoft.com/office/drawing/2014/main" id="{2E0A32BD-A985-446C-85F0-D88EB43E46C2}"/>
            </a:ext>
          </a:extLst>
        </xdr:cNvPr>
        <xdr:cNvSpPr txBox="1"/>
      </xdr:nvSpPr>
      <xdr:spPr>
        <a:xfrm>
          <a:off x="2797819" y="5663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52934</xdr:rowOff>
    </xdr:from>
    <xdr:ext cx="405111" cy="259045"/>
    <xdr:sp macro="" textlink="">
      <xdr:nvSpPr>
        <xdr:cNvPr id="93" name="n_3aveValue有形固定資産減価償却率">
          <a:extLst>
            <a:ext uri="{FF2B5EF4-FFF2-40B4-BE49-F238E27FC236}">
              <a16:creationId xmlns:a16="http://schemas.microsoft.com/office/drawing/2014/main" id="{EBA93CCC-8145-4D1E-B08B-AA0997C16E63}"/>
            </a:ext>
          </a:extLst>
        </xdr:cNvPr>
        <xdr:cNvSpPr txBox="1"/>
      </xdr:nvSpPr>
      <xdr:spPr>
        <a:xfrm>
          <a:off x="2112019" y="5634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13352</xdr:rowOff>
    </xdr:from>
    <xdr:ext cx="405111" cy="259045"/>
    <xdr:sp macro="" textlink="">
      <xdr:nvSpPr>
        <xdr:cNvPr id="94" name="n_4aveValue有形固定資産減価償却率">
          <a:extLst>
            <a:ext uri="{FF2B5EF4-FFF2-40B4-BE49-F238E27FC236}">
              <a16:creationId xmlns:a16="http://schemas.microsoft.com/office/drawing/2014/main" id="{1CFB34A3-3CD2-45D8-A736-9AABD2C53B75}"/>
            </a:ext>
          </a:extLst>
        </xdr:cNvPr>
        <xdr:cNvSpPr txBox="1"/>
      </xdr:nvSpPr>
      <xdr:spPr>
        <a:xfrm>
          <a:off x="1426219"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25205</xdr:rowOff>
    </xdr:from>
    <xdr:ext cx="405111" cy="259045"/>
    <xdr:sp macro="" textlink="">
      <xdr:nvSpPr>
        <xdr:cNvPr id="95" name="n_1mainValue有形固定資産減価償却率">
          <a:extLst>
            <a:ext uri="{FF2B5EF4-FFF2-40B4-BE49-F238E27FC236}">
              <a16:creationId xmlns:a16="http://schemas.microsoft.com/office/drawing/2014/main" id="{5310617D-37C2-446A-8075-302D8CE4FD8E}"/>
            </a:ext>
          </a:extLst>
        </xdr:cNvPr>
        <xdr:cNvSpPr txBox="1"/>
      </xdr:nvSpPr>
      <xdr:spPr>
        <a:xfrm>
          <a:off x="3470919" y="6102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167869</xdr:rowOff>
    </xdr:from>
    <xdr:ext cx="405111" cy="259045"/>
    <xdr:sp macro="" textlink="">
      <xdr:nvSpPr>
        <xdr:cNvPr id="96" name="n_2mainValue有形固定資産減価償却率">
          <a:extLst>
            <a:ext uri="{FF2B5EF4-FFF2-40B4-BE49-F238E27FC236}">
              <a16:creationId xmlns:a16="http://schemas.microsoft.com/office/drawing/2014/main" id="{143AE549-08F1-44E9-8745-5EFF545D6384}"/>
            </a:ext>
          </a:extLst>
        </xdr:cNvPr>
        <xdr:cNvSpPr txBox="1"/>
      </xdr:nvSpPr>
      <xdr:spPr>
        <a:xfrm>
          <a:off x="2797819" y="607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53992</xdr:rowOff>
    </xdr:from>
    <xdr:ext cx="405111" cy="259045"/>
    <xdr:sp macro="" textlink="">
      <xdr:nvSpPr>
        <xdr:cNvPr id="97" name="n_3mainValue有形固定資産減価償却率">
          <a:extLst>
            <a:ext uri="{FF2B5EF4-FFF2-40B4-BE49-F238E27FC236}">
              <a16:creationId xmlns:a16="http://schemas.microsoft.com/office/drawing/2014/main" id="{8D3A4091-2E6D-4A29-ADE5-6751A418FD96}"/>
            </a:ext>
          </a:extLst>
        </xdr:cNvPr>
        <xdr:cNvSpPr txBox="1"/>
      </xdr:nvSpPr>
      <xdr:spPr>
        <a:xfrm>
          <a:off x="2112019"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7214</xdr:rowOff>
    </xdr:from>
    <xdr:ext cx="405111" cy="259045"/>
    <xdr:sp macro="" textlink="">
      <xdr:nvSpPr>
        <xdr:cNvPr id="98" name="n_4mainValue有形固定資産減価償却率">
          <a:extLst>
            <a:ext uri="{FF2B5EF4-FFF2-40B4-BE49-F238E27FC236}">
              <a16:creationId xmlns:a16="http://schemas.microsoft.com/office/drawing/2014/main" id="{16308196-09BA-48DA-B9D9-BFCDFDFCA7E2}"/>
            </a:ext>
          </a:extLst>
        </xdr:cNvPr>
        <xdr:cNvSpPr txBox="1"/>
      </xdr:nvSpPr>
      <xdr:spPr>
        <a:xfrm>
          <a:off x="1426219" y="6084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2E7A53CC-018B-4AFF-95D5-B7340283CEA5}"/>
            </a:ext>
          </a:extLst>
        </xdr:cNvPr>
        <xdr:cNvSpPr/>
      </xdr:nvSpPr>
      <xdr:spPr>
        <a:xfrm>
          <a:off x="10194925" y="4143375"/>
          <a:ext cx="38036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D3CFA09E-DC21-47A6-93A8-C8095808E289}"/>
            </a:ext>
          </a:extLst>
        </xdr:cNvPr>
        <xdr:cNvSpPr/>
      </xdr:nvSpPr>
      <xdr:spPr>
        <a:xfrm>
          <a:off x="11150868" y="45071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75D20F12-5BCD-4BAC-BD6F-60D7CD8CD2AE}"/>
            </a:ext>
          </a:extLst>
        </xdr:cNvPr>
        <xdr:cNvSpPr/>
      </xdr:nvSpPr>
      <xdr:spPr>
        <a:xfrm>
          <a:off x="12443365" y="44904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7021003B-E791-4538-863C-774040E03252}"/>
            </a:ext>
          </a:extLst>
        </xdr:cNvPr>
        <xdr:cNvSpPr/>
      </xdr:nvSpPr>
      <xdr:spPr>
        <a:xfrm>
          <a:off x="139668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FF376EF7-8703-4A1B-9D31-0C8036BAB344}"/>
            </a:ext>
          </a:extLst>
        </xdr:cNvPr>
        <xdr:cNvSpPr/>
      </xdr:nvSpPr>
      <xdr:spPr>
        <a:xfrm>
          <a:off x="139668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5E969A64-0DD0-442A-9862-3758297C6918}"/>
            </a:ext>
          </a:extLst>
        </xdr:cNvPr>
        <xdr:cNvSpPr/>
      </xdr:nvSpPr>
      <xdr:spPr>
        <a:xfrm>
          <a:off x="15338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D0A51184-37E8-4A7C-88A8-7223E8AC2DB0}"/>
            </a:ext>
          </a:extLst>
        </xdr:cNvPr>
        <xdr:cNvSpPr/>
      </xdr:nvSpPr>
      <xdr:spPr>
        <a:xfrm>
          <a:off x="15338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BEDB2A3-F7C7-474D-B9D4-8D71B977B137}"/>
            </a:ext>
          </a:extLst>
        </xdr:cNvPr>
        <xdr:cNvSpPr/>
      </xdr:nvSpPr>
      <xdr:spPr>
        <a:xfrm>
          <a:off x="1681797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D22FDB1-08F5-4C6B-86D2-F933E87770C7}"/>
            </a:ext>
          </a:extLst>
        </xdr:cNvPr>
        <xdr:cNvSpPr/>
      </xdr:nvSpPr>
      <xdr:spPr>
        <a:xfrm>
          <a:off x="1681797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7BE66EED-B3D6-4F78-AA9A-2702759656F0}"/>
            </a:ext>
          </a:extLst>
        </xdr:cNvPr>
        <xdr:cNvSpPr/>
      </xdr:nvSpPr>
      <xdr:spPr>
        <a:xfrm>
          <a:off x="10194925" y="48228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9D923BD8-16AA-4E20-A7D3-3026A09AE26D}"/>
            </a:ext>
          </a:extLst>
        </xdr:cNvPr>
        <xdr:cNvSpPr/>
      </xdr:nvSpPr>
      <xdr:spPr>
        <a:xfrm>
          <a:off x="1424622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2F8FB86E-C851-447E-BBE5-E94A6B293FFF}"/>
            </a:ext>
          </a:extLst>
        </xdr:cNvPr>
        <xdr:cNvSpPr/>
      </xdr:nvSpPr>
      <xdr:spPr>
        <a:xfrm>
          <a:off x="1424622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C63B9128-0920-4D9D-9912-2BC06B9CF580}"/>
            </a:ext>
          </a:extLst>
        </xdr:cNvPr>
        <xdr:cNvSpPr txBox="1"/>
      </xdr:nvSpPr>
      <xdr:spPr>
        <a:xfrm>
          <a:off x="143224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a:t>
          </a:r>
          <a:r>
            <a:rPr kumimoji="1" lang="en-US" altLang="ja-JP" sz="1100">
              <a:solidFill>
                <a:schemeClr val="dk1"/>
              </a:solidFill>
              <a:effectLst/>
              <a:latin typeface="+mn-lt"/>
              <a:ea typeface="+mn-ea"/>
              <a:cs typeface="+mn-cs"/>
            </a:rPr>
            <a:t>697.6</a:t>
          </a:r>
          <a:r>
            <a:rPr kumimoji="1" lang="ja-JP" altLang="ja-JP" sz="1100">
              <a:solidFill>
                <a:schemeClr val="dk1"/>
              </a:solidFill>
              <a:effectLst/>
              <a:latin typeface="+mn-lt"/>
              <a:ea typeface="+mn-ea"/>
              <a:cs typeface="+mn-cs"/>
            </a:rPr>
            <a:t>％で、類似団体よりも将来負担が大きい状態にある。これは、平成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年度からの「ごみ処理施設建設事業」にかかる起債を行ったことなどが要因としてあげられる。</a:t>
          </a:r>
          <a:endParaRPr lang="ja-JP" altLang="ja-JP">
            <a:effectLst/>
          </a:endParaRPr>
        </a:p>
        <a:p>
          <a:r>
            <a:rPr kumimoji="1" lang="ja-JP" altLang="ja-JP" sz="1100">
              <a:solidFill>
                <a:schemeClr val="dk1"/>
              </a:solidFill>
              <a:effectLst/>
              <a:latin typeface="+mn-lt"/>
              <a:ea typeface="+mn-ea"/>
              <a:cs typeface="+mn-cs"/>
            </a:rPr>
            <a:t>老朽化した施設が増えてきており、</a:t>
          </a:r>
          <a:r>
            <a:rPr kumimoji="1" lang="en-US" altLang="ja-JP" sz="1100">
              <a:solidFill>
                <a:schemeClr val="dk1"/>
              </a:solidFill>
              <a:effectLst/>
              <a:latin typeface="+mn-lt"/>
              <a:ea typeface="+mn-ea"/>
              <a:cs typeface="+mn-cs"/>
            </a:rPr>
            <a:t>FM</a:t>
          </a:r>
          <a:r>
            <a:rPr kumimoji="1" lang="ja-JP" altLang="ja-JP" sz="1100">
              <a:solidFill>
                <a:schemeClr val="dk1"/>
              </a:solidFill>
              <a:effectLst/>
              <a:latin typeface="+mn-lt"/>
              <a:ea typeface="+mn-ea"/>
              <a:cs typeface="+mn-cs"/>
            </a:rPr>
            <a:t>戦略プランに基づき将来的な負担を考慮しつつ、必要な投資は行っていく。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39327B0A-31B0-4205-B219-AC89E689002C}"/>
            </a:ext>
          </a:extLst>
        </xdr:cNvPr>
        <xdr:cNvSpPr txBox="1"/>
      </xdr:nvSpPr>
      <xdr:spPr>
        <a:xfrm>
          <a:off x="101568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DE753035-5CF0-4D7E-A56C-A1E1F2423D27}"/>
            </a:ext>
          </a:extLst>
        </xdr:cNvPr>
        <xdr:cNvCxnSpPr/>
      </xdr:nvCxnSpPr>
      <xdr:spPr>
        <a:xfrm>
          <a:off x="10194925" y="68992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84CDBFCA-BC4D-45C5-9784-EDAEDA58F1B8}"/>
            </a:ext>
          </a:extLst>
        </xdr:cNvPr>
        <xdr:cNvSpPr txBox="1"/>
      </xdr:nvSpPr>
      <xdr:spPr>
        <a:xfrm>
          <a:off x="9705751" y="68118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138648A9-00D4-42FF-B922-B0B085B42850}"/>
            </a:ext>
          </a:extLst>
        </xdr:cNvPr>
        <xdr:cNvCxnSpPr/>
      </xdr:nvCxnSpPr>
      <xdr:spPr>
        <a:xfrm>
          <a:off x="10194925" y="66035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41957375-1F18-4257-854A-CA2E61C33653}"/>
            </a:ext>
          </a:extLst>
        </xdr:cNvPr>
        <xdr:cNvSpPr txBox="1"/>
      </xdr:nvSpPr>
      <xdr:spPr>
        <a:xfrm>
          <a:off x="9705751" y="651609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9ABEDD10-4EFA-47BF-AB21-EE0A05238F90}"/>
            </a:ext>
          </a:extLst>
        </xdr:cNvPr>
        <xdr:cNvCxnSpPr/>
      </xdr:nvCxnSpPr>
      <xdr:spPr>
        <a:xfrm>
          <a:off x="10194925" y="63078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8A291C29-7D3F-4C7D-8793-99B0150F7869}"/>
            </a:ext>
          </a:extLst>
        </xdr:cNvPr>
        <xdr:cNvSpPr txBox="1"/>
      </xdr:nvSpPr>
      <xdr:spPr>
        <a:xfrm>
          <a:off x="9758836" y="62203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97CB6418-521A-45AC-96DB-DF7D209CC7D7}"/>
            </a:ext>
          </a:extLst>
        </xdr:cNvPr>
        <xdr:cNvCxnSpPr/>
      </xdr:nvCxnSpPr>
      <xdr:spPr>
        <a:xfrm>
          <a:off x="10194925" y="60120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C2E6C151-8361-4C7C-A31E-7A3928329554}"/>
            </a:ext>
          </a:extLst>
        </xdr:cNvPr>
        <xdr:cNvSpPr txBox="1"/>
      </xdr:nvSpPr>
      <xdr:spPr>
        <a:xfrm>
          <a:off x="9758836" y="59182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2F720F56-975F-4C14-B557-4296D7279A05}"/>
            </a:ext>
          </a:extLst>
        </xdr:cNvPr>
        <xdr:cNvCxnSpPr/>
      </xdr:nvCxnSpPr>
      <xdr:spPr>
        <a:xfrm>
          <a:off x="10194925" y="57163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576A1A35-80D0-455C-9222-15887EECC33F}"/>
            </a:ext>
          </a:extLst>
        </xdr:cNvPr>
        <xdr:cNvSpPr txBox="1"/>
      </xdr:nvSpPr>
      <xdr:spPr>
        <a:xfrm>
          <a:off x="9758836" y="56225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D6879A37-F680-4210-8BB4-5B2089545271}"/>
            </a:ext>
          </a:extLst>
        </xdr:cNvPr>
        <xdr:cNvCxnSpPr/>
      </xdr:nvCxnSpPr>
      <xdr:spPr>
        <a:xfrm>
          <a:off x="10194925" y="54142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80280C7D-127B-4970-8746-CDE152B58A8D}"/>
            </a:ext>
          </a:extLst>
        </xdr:cNvPr>
        <xdr:cNvSpPr txBox="1"/>
      </xdr:nvSpPr>
      <xdr:spPr>
        <a:xfrm>
          <a:off x="9758836" y="53268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2AE7EA32-80CC-4F16-9495-05F41230BA0A}"/>
            </a:ext>
          </a:extLst>
        </xdr:cNvPr>
        <xdr:cNvCxnSpPr/>
      </xdr:nvCxnSpPr>
      <xdr:spPr>
        <a:xfrm>
          <a:off x="10194925" y="51185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F7B46DD0-ABFC-499B-B19A-6471542B09BE}"/>
            </a:ext>
          </a:extLst>
        </xdr:cNvPr>
        <xdr:cNvSpPr txBox="1"/>
      </xdr:nvSpPr>
      <xdr:spPr>
        <a:xfrm>
          <a:off x="9861428" y="5031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5C8974A5-27D4-4F1C-937C-52EB463E8CD2}"/>
            </a:ext>
          </a:extLst>
        </xdr:cNvPr>
        <xdr:cNvCxnSpPr/>
      </xdr:nvCxnSpPr>
      <xdr:spPr>
        <a:xfrm>
          <a:off x="10194925" y="4822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78874FC7-62CD-4A63-94A6-7C8F32A4602C}"/>
            </a:ext>
          </a:extLst>
        </xdr:cNvPr>
        <xdr:cNvSpPr/>
      </xdr:nvSpPr>
      <xdr:spPr>
        <a:xfrm>
          <a:off x="10194925" y="48228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18805</xdr:rowOff>
    </xdr:to>
    <xdr:cxnSp macro="">
      <xdr:nvCxnSpPr>
        <xdr:cNvPr id="129" name="直線コネクタ 128">
          <a:extLst>
            <a:ext uri="{FF2B5EF4-FFF2-40B4-BE49-F238E27FC236}">
              <a16:creationId xmlns:a16="http://schemas.microsoft.com/office/drawing/2014/main" id="{C665CD11-9B3F-412A-9BF5-4C5F1BAB3029}"/>
            </a:ext>
          </a:extLst>
        </xdr:cNvPr>
        <xdr:cNvCxnSpPr/>
      </xdr:nvCxnSpPr>
      <xdr:spPr>
        <a:xfrm flipV="1">
          <a:off x="13323570" y="5118553"/>
          <a:ext cx="1269" cy="1472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22632</xdr:rowOff>
    </xdr:from>
    <xdr:ext cx="469744" cy="259045"/>
    <xdr:sp macro="" textlink="">
      <xdr:nvSpPr>
        <xdr:cNvPr id="130" name="債務償還比率最小値テキスト">
          <a:extLst>
            <a:ext uri="{FF2B5EF4-FFF2-40B4-BE49-F238E27FC236}">
              <a16:creationId xmlns:a16="http://schemas.microsoft.com/office/drawing/2014/main" id="{73BD6F86-CB66-443E-A466-9351CBD47EA7}"/>
            </a:ext>
          </a:extLst>
        </xdr:cNvPr>
        <xdr:cNvSpPr txBox="1"/>
      </xdr:nvSpPr>
      <xdr:spPr>
        <a:xfrm>
          <a:off x="13376275" y="659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18805</xdr:rowOff>
    </xdr:from>
    <xdr:to>
      <xdr:col>76</xdr:col>
      <xdr:colOff>111125</xdr:colOff>
      <xdr:row>35</xdr:row>
      <xdr:rowOff>18805</xdr:rowOff>
    </xdr:to>
    <xdr:cxnSp macro="">
      <xdr:nvCxnSpPr>
        <xdr:cNvPr id="131" name="直線コネクタ 130">
          <a:extLst>
            <a:ext uri="{FF2B5EF4-FFF2-40B4-BE49-F238E27FC236}">
              <a16:creationId xmlns:a16="http://schemas.microsoft.com/office/drawing/2014/main" id="{8AC87673-5C6A-4740-B1AA-25083E00E7C1}"/>
            </a:ext>
          </a:extLst>
        </xdr:cNvPr>
        <xdr:cNvCxnSpPr/>
      </xdr:nvCxnSpPr>
      <xdr:spPr>
        <a:xfrm>
          <a:off x="13255625" y="65910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7784E36E-6F59-483B-AD94-F3AFDC72F3E8}"/>
            </a:ext>
          </a:extLst>
        </xdr:cNvPr>
        <xdr:cNvSpPr txBox="1"/>
      </xdr:nvSpPr>
      <xdr:spPr>
        <a:xfrm>
          <a:off x="13376275" y="49064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E5E83F2B-6E48-4B95-BDF8-717A3F45BE05}"/>
            </a:ext>
          </a:extLst>
        </xdr:cNvPr>
        <xdr:cNvCxnSpPr/>
      </xdr:nvCxnSpPr>
      <xdr:spPr>
        <a:xfrm>
          <a:off x="13255625" y="51185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98651</xdr:rowOff>
    </xdr:from>
    <xdr:ext cx="469744" cy="259045"/>
    <xdr:sp macro="" textlink="">
      <xdr:nvSpPr>
        <xdr:cNvPr id="134" name="債務償還比率平均値テキスト">
          <a:extLst>
            <a:ext uri="{FF2B5EF4-FFF2-40B4-BE49-F238E27FC236}">
              <a16:creationId xmlns:a16="http://schemas.microsoft.com/office/drawing/2014/main" id="{DAF83411-AE55-479D-BC2E-860BE94E9459}"/>
            </a:ext>
          </a:extLst>
        </xdr:cNvPr>
        <xdr:cNvSpPr txBox="1"/>
      </xdr:nvSpPr>
      <xdr:spPr>
        <a:xfrm>
          <a:off x="13376275" y="5680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75774</xdr:rowOff>
    </xdr:from>
    <xdr:to>
      <xdr:col>76</xdr:col>
      <xdr:colOff>73025</xdr:colOff>
      <xdr:row>31</xdr:row>
      <xdr:rowOff>5924</xdr:rowOff>
    </xdr:to>
    <xdr:sp macro="" textlink="">
      <xdr:nvSpPr>
        <xdr:cNvPr id="135" name="フローチャート: 判断 134">
          <a:extLst>
            <a:ext uri="{FF2B5EF4-FFF2-40B4-BE49-F238E27FC236}">
              <a16:creationId xmlns:a16="http://schemas.microsoft.com/office/drawing/2014/main" id="{E3E2927A-C0A6-4414-99BE-16304506D6C0}"/>
            </a:ext>
          </a:extLst>
        </xdr:cNvPr>
        <xdr:cNvSpPr/>
      </xdr:nvSpPr>
      <xdr:spPr>
        <a:xfrm>
          <a:off x="13293725" y="58225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138267</xdr:rowOff>
    </xdr:from>
    <xdr:to>
      <xdr:col>72</xdr:col>
      <xdr:colOff>123825</xdr:colOff>
      <xdr:row>32</xdr:row>
      <xdr:rowOff>68417</xdr:rowOff>
    </xdr:to>
    <xdr:sp macro="" textlink="">
      <xdr:nvSpPr>
        <xdr:cNvPr id="136" name="フローチャート: 判断 135">
          <a:extLst>
            <a:ext uri="{FF2B5EF4-FFF2-40B4-BE49-F238E27FC236}">
              <a16:creationId xmlns:a16="http://schemas.microsoft.com/office/drawing/2014/main" id="{5A827B01-03EE-445F-A953-02A7AF9E41F5}"/>
            </a:ext>
          </a:extLst>
        </xdr:cNvPr>
        <xdr:cNvSpPr/>
      </xdr:nvSpPr>
      <xdr:spPr>
        <a:xfrm>
          <a:off x="12639675" y="605011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147365</xdr:rowOff>
    </xdr:from>
    <xdr:to>
      <xdr:col>68</xdr:col>
      <xdr:colOff>123825</xdr:colOff>
      <xdr:row>32</xdr:row>
      <xdr:rowOff>77515</xdr:rowOff>
    </xdr:to>
    <xdr:sp macro="" textlink="">
      <xdr:nvSpPr>
        <xdr:cNvPr id="137" name="フローチャート: 判断 136">
          <a:extLst>
            <a:ext uri="{FF2B5EF4-FFF2-40B4-BE49-F238E27FC236}">
              <a16:creationId xmlns:a16="http://schemas.microsoft.com/office/drawing/2014/main" id="{B1E64D68-030F-48E8-AEEB-EDC8D4BCDD15}"/>
            </a:ext>
          </a:extLst>
        </xdr:cNvPr>
        <xdr:cNvSpPr/>
      </xdr:nvSpPr>
      <xdr:spPr>
        <a:xfrm>
          <a:off x="11953875" y="60592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38" name="フローチャート: 判断 137">
          <a:extLst>
            <a:ext uri="{FF2B5EF4-FFF2-40B4-BE49-F238E27FC236}">
              <a16:creationId xmlns:a16="http://schemas.microsoft.com/office/drawing/2014/main" id="{C911EA6C-B3C4-475B-A650-DCF6C5232F49}"/>
            </a:ext>
          </a:extLst>
        </xdr:cNvPr>
        <xdr:cNvSpPr/>
      </xdr:nvSpPr>
      <xdr:spPr>
        <a:xfrm>
          <a:off x="11268075" y="602667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133949</xdr:rowOff>
    </xdr:from>
    <xdr:to>
      <xdr:col>60</xdr:col>
      <xdr:colOff>123825</xdr:colOff>
      <xdr:row>32</xdr:row>
      <xdr:rowOff>64099</xdr:rowOff>
    </xdr:to>
    <xdr:sp macro="" textlink="">
      <xdr:nvSpPr>
        <xdr:cNvPr id="139" name="フローチャート: 判断 138">
          <a:extLst>
            <a:ext uri="{FF2B5EF4-FFF2-40B4-BE49-F238E27FC236}">
              <a16:creationId xmlns:a16="http://schemas.microsoft.com/office/drawing/2014/main" id="{56941872-3354-4511-A2C8-F677EC522437}"/>
            </a:ext>
          </a:extLst>
        </xdr:cNvPr>
        <xdr:cNvSpPr/>
      </xdr:nvSpPr>
      <xdr:spPr>
        <a:xfrm>
          <a:off x="10582275" y="60457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1F36B1EE-9116-4A9B-A44F-579DEE55826B}"/>
            </a:ext>
          </a:extLst>
        </xdr:cNvPr>
        <xdr:cNvSpPr txBox="1"/>
      </xdr:nvSpPr>
      <xdr:spPr>
        <a:xfrm>
          <a:off x="13166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1DCE6ECA-7CAA-46C4-BEF5-DB84363E0CFD}"/>
            </a:ext>
          </a:extLst>
        </xdr:cNvPr>
        <xdr:cNvSpPr txBox="1"/>
      </xdr:nvSpPr>
      <xdr:spPr>
        <a:xfrm>
          <a:off x="12531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1B6F08E0-79B3-4183-9BB3-428A2F0AA859}"/>
            </a:ext>
          </a:extLst>
        </xdr:cNvPr>
        <xdr:cNvSpPr txBox="1"/>
      </xdr:nvSpPr>
      <xdr:spPr>
        <a:xfrm>
          <a:off x="118459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3A2B290F-0311-45CE-9A74-B85D28CAE8F9}"/>
            </a:ext>
          </a:extLst>
        </xdr:cNvPr>
        <xdr:cNvSpPr txBox="1"/>
      </xdr:nvSpPr>
      <xdr:spPr>
        <a:xfrm>
          <a:off x="111601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9041FEA7-B0ED-49F7-A956-20BA195C3D72}"/>
            </a:ext>
          </a:extLst>
        </xdr:cNvPr>
        <xdr:cNvSpPr txBox="1"/>
      </xdr:nvSpPr>
      <xdr:spPr>
        <a:xfrm>
          <a:off x="104743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28503</xdr:rowOff>
    </xdr:from>
    <xdr:to>
      <xdr:col>76</xdr:col>
      <xdr:colOff>73025</xdr:colOff>
      <xdr:row>32</xdr:row>
      <xdr:rowOff>130103</xdr:rowOff>
    </xdr:to>
    <xdr:sp macro="" textlink="">
      <xdr:nvSpPr>
        <xdr:cNvPr id="145" name="楕円 144">
          <a:extLst>
            <a:ext uri="{FF2B5EF4-FFF2-40B4-BE49-F238E27FC236}">
              <a16:creationId xmlns:a16="http://schemas.microsoft.com/office/drawing/2014/main" id="{0BD00921-A85A-4CE6-BF32-DDFC0FB3C83C}"/>
            </a:ext>
          </a:extLst>
        </xdr:cNvPr>
        <xdr:cNvSpPr/>
      </xdr:nvSpPr>
      <xdr:spPr>
        <a:xfrm>
          <a:off x="13293725" y="610545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6930</xdr:rowOff>
    </xdr:from>
    <xdr:ext cx="469744" cy="259045"/>
    <xdr:sp macro="" textlink="">
      <xdr:nvSpPr>
        <xdr:cNvPr id="146" name="債務償還比率該当値テキスト">
          <a:extLst>
            <a:ext uri="{FF2B5EF4-FFF2-40B4-BE49-F238E27FC236}">
              <a16:creationId xmlns:a16="http://schemas.microsoft.com/office/drawing/2014/main" id="{152CE112-DF3D-4E4B-8F9C-71E79E0A883A}"/>
            </a:ext>
          </a:extLst>
        </xdr:cNvPr>
        <xdr:cNvSpPr txBox="1"/>
      </xdr:nvSpPr>
      <xdr:spPr>
        <a:xfrm>
          <a:off x="13376275" y="608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76998</xdr:rowOff>
    </xdr:from>
    <xdr:to>
      <xdr:col>72</xdr:col>
      <xdr:colOff>123825</xdr:colOff>
      <xdr:row>35</xdr:row>
      <xdr:rowOff>7148</xdr:rowOff>
    </xdr:to>
    <xdr:sp macro="" textlink="">
      <xdr:nvSpPr>
        <xdr:cNvPr id="147" name="楕円 146">
          <a:extLst>
            <a:ext uri="{FF2B5EF4-FFF2-40B4-BE49-F238E27FC236}">
              <a16:creationId xmlns:a16="http://schemas.microsoft.com/office/drawing/2014/main" id="{D4D052DE-7A8A-4983-9993-552BE67B61E8}"/>
            </a:ext>
          </a:extLst>
        </xdr:cNvPr>
        <xdr:cNvSpPr/>
      </xdr:nvSpPr>
      <xdr:spPr>
        <a:xfrm>
          <a:off x="12639675" y="648414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79303</xdr:rowOff>
    </xdr:from>
    <xdr:to>
      <xdr:col>76</xdr:col>
      <xdr:colOff>22225</xdr:colOff>
      <xdr:row>34</xdr:row>
      <xdr:rowOff>127798</xdr:rowOff>
    </xdr:to>
    <xdr:cxnSp macro="">
      <xdr:nvCxnSpPr>
        <xdr:cNvPr id="148" name="直線コネクタ 147">
          <a:extLst>
            <a:ext uri="{FF2B5EF4-FFF2-40B4-BE49-F238E27FC236}">
              <a16:creationId xmlns:a16="http://schemas.microsoft.com/office/drawing/2014/main" id="{AD8BFB16-BE94-4709-B6FB-3B3B57C43D7A}"/>
            </a:ext>
          </a:extLst>
        </xdr:cNvPr>
        <xdr:cNvCxnSpPr/>
      </xdr:nvCxnSpPr>
      <xdr:spPr>
        <a:xfrm flipV="1">
          <a:off x="12690475" y="6156253"/>
          <a:ext cx="635000" cy="37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100439</xdr:rowOff>
    </xdr:from>
    <xdr:to>
      <xdr:col>68</xdr:col>
      <xdr:colOff>123825</xdr:colOff>
      <xdr:row>35</xdr:row>
      <xdr:rowOff>30589</xdr:rowOff>
    </xdr:to>
    <xdr:sp macro="" textlink="">
      <xdr:nvSpPr>
        <xdr:cNvPr id="149" name="楕円 148">
          <a:extLst>
            <a:ext uri="{FF2B5EF4-FFF2-40B4-BE49-F238E27FC236}">
              <a16:creationId xmlns:a16="http://schemas.microsoft.com/office/drawing/2014/main" id="{3A773DC8-B476-4345-AB97-46842E621537}"/>
            </a:ext>
          </a:extLst>
        </xdr:cNvPr>
        <xdr:cNvSpPr/>
      </xdr:nvSpPr>
      <xdr:spPr>
        <a:xfrm>
          <a:off x="11953875" y="65075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127798</xdr:rowOff>
    </xdr:from>
    <xdr:to>
      <xdr:col>72</xdr:col>
      <xdr:colOff>73025</xdr:colOff>
      <xdr:row>34</xdr:row>
      <xdr:rowOff>151239</xdr:rowOff>
    </xdr:to>
    <xdr:cxnSp macro="">
      <xdr:nvCxnSpPr>
        <xdr:cNvPr id="150" name="直線コネクタ 149">
          <a:extLst>
            <a:ext uri="{FF2B5EF4-FFF2-40B4-BE49-F238E27FC236}">
              <a16:creationId xmlns:a16="http://schemas.microsoft.com/office/drawing/2014/main" id="{D7B21EAF-7A60-47A9-BE18-83142852AB9D}"/>
            </a:ext>
          </a:extLst>
        </xdr:cNvPr>
        <xdr:cNvCxnSpPr/>
      </xdr:nvCxnSpPr>
      <xdr:spPr>
        <a:xfrm flipV="1">
          <a:off x="12004675" y="6534948"/>
          <a:ext cx="685800" cy="2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113547</xdr:rowOff>
    </xdr:from>
    <xdr:to>
      <xdr:col>64</xdr:col>
      <xdr:colOff>123825</xdr:colOff>
      <xdr:row>35</xdr:row>
      <xdr:rowOff>43697</xdr:rowOff>
    </xdr:to>
    <xdr:sp macro="" textlink="">
      <xdr:nvSpPr>
        <xdr:cNvPr id="151" name="楕円 150">
          <a:extLst>
            <a:ext uri="{FF2B5EF4-FFF2-40B4-BE49-F238E27FC236}">
              <a16:creationId xmlns:a16="http://schemas.microsoft.com/office/drawing/2014/main" id="{7B2F77D8-60CF-42D8-8955-D97B6400DF4C}"/>
            </a:ext>
          </a:extLst>
        </xdr:cNvPr>
        <xdr:cNvSpPr/>
      </xdr:nvSpPr>
      <xdr:spPr>
        <a:xfrm>
          <a:off x="11268075" y="652069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151239</xdr:rowOff>
    </xdr:from>
    <xdr:to>
      <xdr:col>68</xdr:col>
      <xdr:colOff>73025</xdr:colOff>
      <xdr:row>34</xdr:row>
      <xdr:rowOff>164347</xdr:rowOff>
    </xdr:to>
    <xdr:cxnSp macro="">
      <xdr:nvCxnSpPr>
        <xdr:cNvPr id="152" name="直線コネクタ 151">
          <a:extLst>
            <a:ext uri="{FF2B5EF4-FFF2-40B4-BE49-F238E27FC236}">
              <a16:creationId xmlns:a16="http://schemas.microsoft.com/office/drawing/2014/main" id="{AE51A696-1918-40F0-AE64-5C74DAA84F65}"/>
            </a:ext>
          </a:extLst>
        </xdr:cNvPr>
        <xdr:cNvCxnSpPr/>
      </xdr:nvCxnSpPr>
      <xdr:spPr>
        <a:xfrm flipV="1">
          <a:off x="11318875" y="6558389"/>
          <a:ext cx="685800" cy="1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132017</xdr:rowOff>
    </xdr:from>
    <xdr:to>
      <xdr:col>60</xdr:col>
      <xdr:colOff>123825</xdr:colOff>
      <xdr:row>34</xdr:row>
      <xdr:rowOff>62167</xdr:rowOff>
    </xdr:to>
    <xdr:sp macro="" textlink="">
      <xdr:nvSpPr>
        <xdr:cNvPr id="153" name="楕円 152">
          <a:extLst>
            <a:ext uri="{FF2B5EF4-FFF2-40B4-BE49-F238E27FC236}">
              <a16:creationId xmlns:a16="http://schemas.microsoft.com/office/drawing/2014/main" id="{3B2C56B9-0362-478D-91F7-0BFE1259EDD2}"/>
            </a:ext>
          </a:extLst>
        </xdr:cNvPr>
        <xdr:cNvSpPr/>
      </xdr:nvSpPr>
      <xdr:spPr>
        <a:xfrm>
          <a:off x="10582275" y="637406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11367</xdr:rowOff>
    </xdr:from>
    <xdr:to>
      <xdr:col>64</xdr:col>
      <xdr:colOff>73025</xdr:colOff>
      <xdr:row>34</xdr:row>
      <xdr:rowOff>164347</xdr:rowOff>
    </xdr:to>
    <xdr:cxnSp macro="">
      <xdr:nvCxnSpPr>
        <xdr:cNvPr id="154" name="直線コネクタ 153">
          <a:extLst>
            <a:ext uri="{FF2B5EF4-FFF2-40B4-BE49-F238E27FC236}">
              <a16:creationId xmlns:a16="http://schemas.microsoft.com/office/drawing/2014/main" id="{63ADE6DA-287D-4824-B6F4-EE751CB2D526}"/>
            </a:ext>
          </a:extLst>
        </xdr:cNvPr>
        <xdr:cNvCxnSpPr/>
      </xdr:nvCxnSpPr>
      <xdr:spPr>
        <a:xfrm>
          <a:off x="10633075" y="6418517"/>
          <a:ext cx="685800" cy="15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84944</xdr:rowOff>
    </xdr:from>
    <xdr:ext cx="469744" cy="259045"/>
    <xdr:sp macro="" textlink="">
      <xdr:nvSpPr>
        <xdr:cNvPr id="155" name="n_1aveValue債務償還比率">
          <a:extLst>
            <a:ext uri="{FF2B5EF4-FFF2-40B4-BE49-F238E27FC236}">
              <a16:creationId xmlns:a16="http://schemas.microsoft.com/office/drawing/2014/main" id="{328B866F-65E7-4BF9-999A-641BC5D8C42A}"/>
            </a:ext>
          </a:extLst>
        </xdr:cNvPr>
        <xdr:cNvSpPr txBox="1"/>
      </xdr:nvSpPr>
      <xdr:spPr>
        <a:xfrm>
          <a:off x="12461952" y="5831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94042</xdr:rowOff>
    </xdr:from>
    <xdr:ext cx="469744" cy="259045"/>
    <xdr:sp macro="" textlink="">
      <xdr:nvSpPr>
        <xdr:cNvPr id="156" name="n_2aveValue債務償還比率">
          <a:extLst>
            <a:ext uri="{FF2B5EF4-FFF2-40B4-BE49-F238E27FC236}">
              <a16:creationId xmlns:a16="http://schemas.microsoft.com/office/drawing/2014/main" id="{C9A13E9F-A00F-40A4-AE7C-E406605C8B3A}"/>
            </a:ext>
          </a:extLst>
        </xdr:cNvPr>
        <xdr:cNvSpPr txBox="1"/>
      </xdr:nvSpPr>
      <xdr:spPr>
        <a:xfrm>
          <a:off x="11788852" y="584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61503</xdr:rowOff>
    </xdr:from>
    <xdr:ext cx="469744" cy="259045"/>
    <xdr:sp macro="" textlink="">
      <xdr:nvSpPr>
        <xdr:cNvPr id="157" name="n_3aveValue債務償還比率">
          <a:extLst>
            <a:ext uri="{FF2B5EF4-FFF2-40B4-BE49-F238E27FC236}">
              <a16:creationId xmlns:a16="http://schemas.microsoft.com/office/drawing/2014/main" id="{10007E67-D475-4D74-A13C-FE75F52C78ED}"/>
            </a:ext>
          </a:extLst>
        </xdr:cNvPr>
        <xdr:cNvSpPr txBox="1"/>
      </xdr:nvSpPr>
      <xdr:spPr>
        <a:xfrm>
          <a:off x="11103052" y="5808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80626</xdr:rowOff>
    </xdr:from>
    <xdr:ext cx="469744" cy="259045"/>
    <xdr:sp macro="" textlink="">
      <xdr:nvSpPr>
        <xdr:cNvPr id="158" name="n_4aveValue債務償還比率">
          <a:extLst>
            <a:ext uri="{FF2B5EF4-FFF2-40B4-BE49-F238E27FC236}">
              <a16:creationId xmlns:a16="http://schemas.microsoft.com/office/drawing/2014/main" id="{6EDED0A2-FCF1-4772-877A-B18049F328F8}"/>
            </a:ext>
          </a:extLst>
        </xdr:cNvPr>
        <xdr:cNvSpPr txBox="1"/>
      </xdr:nvSpPr>
      <xdr:spPr>
        <a:xfrm>
          <a:off x="10417252" y="582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169725</xdr:rowOff>
    </xdr:from>
    <xdr:ext cx="469744" cy="259045"/>
    <xdr:sp macro="" textlink="">
      <xdr:nvSpPr>
        <xdr:cNvPr id="159" name="n_1mainValue債務償還比率">
          <a:extLst>
            <a:ext uri="{FF2B5EF4-FFF2-40B4-BE49-F238E27FC236}">
              <a16:creationId xmlns:a16="http://schemas.microsoft.com/office/drawing/2014/main" id="{D7A01E12-A6B5-47BE-BDBB-972FBB7E3AB4}"/>
            </a:ext>
          </a:extLst>
        </xdr:cNvPr>
        <xdr:cNvSpPr txBox="1"/>
      </xdr:nvSpPr>
      <xdr:spPr>
        <a:xfrm>
          <a:off x="12461952" y="657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35</xdr:row>
      <xdr:rowOff>21716</xdr:rowOff>
    </xdr:from>
    <xdr:ext cx="469744" cy="259045"/>
    <xdr:sp macro="" textlink="">
      <xdr:nvSpPr>
        <xdr:cNvPr id="160" name="n_2mainValue債務償還比率">
          <a:extLst>
            <a:ext uri="{FF2B5EF4-FFF2-40B4-BE49-F238E27FC236}">
              <a16:creationId xmlns:a16="http://schemas.microsoft.com/office/drawing/2014/main" id="{040DC333-3DDB-42B5-8EED-287DB0420219}"/>
            </a:ext>
          </a:extLst>
        </xdr:cNvPr>
        <xdr:cNvSpPr txBox="1"/>
      </xdr:nvSpPr>
      <xdr:spPr>
        <a:xfrm>
          <a:off x="11788852" y="659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35</xdr:row>
      <xdr:rowOff>34824</xdr:rowOff>
    </xdr:from>
    <xdr:ext cx="469744" cy="259045"/>
    <xdr:sp macro="" textlink="">
      <xdr:nvSpPr>
        <xdr:cNvPr id="161" name="n_3mainValue債務償還比率">
          <a:extLst>
            <a:ext uri="{FF2B5EF4-FFF2-40B4-BE49-F238E27FC236}">
              <a16:creationId xmlns:a16="http://schemas.microsoft.com/office/drawing/2014/main" id="{44598AA7-BB2F-4BD9-BA57-2D6926A84E12}"/>
            </a:ext>
          </a:extLst>
        </xdr:cNvPr>
        <xdr:cNvSpPr txBox="1"/>
      </xdr:nvSpPr>
      <xdr:spPr>
        <a:xfrm>
          <a:off x="11103052" y="6607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53294</xdr:rowOff>
    </xdr:from>
    <xdr:ext cx="469744" cy="259045"/>
    <xdr:sp macro="" textlink="">
      <xdr:nvSpPr>
        <xdr:cNvPr id="162" name="n_4mainValue債務償還比率">
          <a:extLst>
            <a:ext uri="{FF2B5EF4-FFF2-40B4-BE49-F238E27FC236}">
              <a16:creationId xmlns:a16="http://schemas.microsoft.com/office/drawing/2014/main" id="{B011F41D-DB41-412A-A727-950F5C5E7841}"/>
            </a:ext>
          </a:extLst>
        </xdr:cNvPr>
        <xdr:cNvSpPr txBox="1"/>
      </xdr:nvSpPr>
      <xdr:spPr>
        <a:xfrm>
          <a:off x="10417252" y="646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83F33498-D156-4E8B-AD5C-7848B1C14708}"/>
            </a:ext>
          </a:extLst>
        </xdr:cNvPr>
        <xdr:cNvSpPr/>
      </xdr:nvSpPr>
      <xdr:spPr>
        <a:xfrm>
          <a:off x="1152525" y="77597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5954DAD9-1400-43E2-81B0-0D654D9FDD1A}"/>
            </a:ext>
          </a:extLst>
        </xdr:cNvPr>
        <xdr:cNvSpPr/>
      </xdr:nvSpPr>
      <xdr:spPr>
        <a:xfrm>
          <a:off x="1152525" y="114395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D0E77F38-F199-4BCE-8E39-8A40D36624EC}"/>
            </a:ext>
          </a:extLst>
        </xdr:cNvPr>
        <xdr:cNvSpPr txBox="1"/>
      </xdr:nvSpPr>
      <xdr:spPr>
        <a:xfrm>
          <a:off x="835025" y="8007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7FC3F2C0-38A3-4A6B-BC18-75AD3EEFA85C}"/>
            </a:ext>
          </a:extLst>
        </xdr:cNvPr>
        <xdr:cNvSpPr txBox="1"/>
      </xdr:nvSpPr>
      <xdr:spPr>
        <a:xfrm>
          <a:off x="6296025" y="10585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24326017-CC12-4EF7-82DC-4F4FB54F713E}"/>
            </a:ext>
          </a:extLst>
        </xdr:cNvPr>
        <xdr:cNvSpPr txBox="1"/>
      </xdr:nvSpPr>
      <xdr:spPr>
        <a:xfrm>
          <a:off x="835025" y="116554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13877FFF-8B8A-4925-8B71-61196D6248CD}"/>
            </a:ext>
          </a:extLst>
        </xdr:cNvPr>
        <xdr:cNvSpPr txBox="1"/>
      </xdr:nvSpPr>
      <xdr:spPr>
        <a:xfrm>
          <a:off x="6296025" y="14309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FE7C789-4567-4483-96F8-32DBF2DCFD8B}"/>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EDB7CEA-EFDE-4239-AE97-0EBCE01DDCB5}"/>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AF40E57-BB58-49EE-92F0-4D0AF7998C20}"/>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F5C2151-D420-4C66-BD75-8A7774318742}"/>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神奈川県横須賀市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F568D4E-9661-4F86-A3D5-4C541D4F7FD2}"/>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AC65246-DA13-4B16-B9DA-561FFFED1D1A}"/>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6A3A058-E6C1-450C-8254-F32FC5088E45}"/>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A5F4852-CA34-41F2-AD8E-44B7F023399B}"/>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47593CD-CA01-4F3A-8EFD-770AAD727596}"/>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9E26E46-DC1B-4C37-A5EF-ED267D36D637}"/>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392,817
386,785
100.82
183,681,978
174,751,661
8,386,545
87,944,330
191,828,874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1601A7B-DD8E-426A-A4CE-D75787340979}"/>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7A21A9B-AA1E-4EE8-B420-B0BB20E88F4D}"/>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8953910-54A0-4096-86AA-D19E86E8E22A}"/>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72A5ACA-A427-42CF-9A6E-3DAA31568825}"/>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4D096D0-D325-4BE4-83FB-D48348EA9F40}"/>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6CD0992-0047-48E9-A336-9E828113DFC3}"/>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88968AF-B5EF-4DD1-AED0-B6C8199DDC6B}"/>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E271ED7-B724-4F4A-AD3D-FF39492507C3}"/>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5CEA681-927B-4348-8A9F-9E28B2092ED7}"/>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A99CDDE-E7FD-4EF8-9991-A4005FE1D5F4}"/>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4CCD1F1-3A83-4172-A772-43798B8DEBE7}"/>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B9507F8-D419-41EA-8E81-A91848FD79C7}"/>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D18AAC4-B064-4C3C-8AAA-900AD16DE79E}"/>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82E7DBE-F094-4A23-9A23-D4F68EC0574D}"/>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DF3C9DA-E723-48AD-A95A-467E58083357}"/>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0F9D5E3-E6F5-4B7B-813F-C1A1F90B9B59}"/>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E2F4D71-1138-47A6-A309-B37EA95FE456}"/>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3F84569-D770-4343-9084-7DF22B641D94}"/>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7B36292-E6D4-483F-BF14-974E9514B0B2}"/>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213C503-8408-44CF-9EAF-F3404233BE8B}"/>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5A24C3D-6A3C-4092-B077-06EF750C3B5B}"/>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F3AB27D-DF90-4F40-901E-EC6002558FEC}"/>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8FE4459-D0B2-4677-AEB9-B03D332EBA0E}"/>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9BE6E00-E8DA-4C0F-B0DF-8AA738E7E839}"/>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EC5EC82-0D33-4482-AEBC-1B687C595736}"/>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974B67B-32A8-470E-99E4-0C1D626BFC63}"/>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7274469-50A9-41AE-A6DD-46FE8F622B74}"/>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4128B17-1CF4-4BEA-9446-822D65A366CA}"/>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7CCE6B2-3586-4FDA-B0D9-447DFC7F6C64}"/>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E8C75FD-96A7-48E4-93DF-8245BA7D166E}"/>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03268F3-4D67-47BC-97F3-E4C7C4F8CF76}"/>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3C2445C-8AC6-4391-9BF4-600B594250D2}"/>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881C3991-BD9D-44B3-8378-570AEE6559FD}"/>
            </a:ext>
          </a:extLst>
        </xdr:cNvPr>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E818F9B6-9E17-4D1D-99F3-29E781514CF4}"/>
            </a:ext>
          </a:extLst>
        </xdr:cNvPr>
        <xdr:cNvSpPr txBox="1"/>
      </xdr:nvSpPr>
      <xdr:spPr>
        <a:xfrm>
          <a:off x="2757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FE7CE423-1231-43AC-8136-DEA450C112BC}"/>
            </a:ext>
          </a:extLst>
        </xdr:cNvPr>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7EF48BA8-8950-4D82-AC30-9988DC49D5F0}"/>
            </a:ext>
          </a:extLst>
        </xdr:cNvPr>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721693EC-448B-4C7B-93FE-A843CB96A567}"/>
            </a:ext>
          </a:extLst>
        </xdr:cNvPr>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30319F39-5EE8-49D9-9583-10D7B2E98D76}"/>
            </a:ext>
          </a:extLst>
        </xdr:cNvPr>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22BA58D-7B1B-49ED-8086-2E053DFEE686}"/>
            </a:ext>
          </a:extLst>
        </xdr:cNvPr>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9DBDD8E3-C758-407D-AF30-85B7622FFA69}"/>
            </a:ext>
          </a:extLst>
        </xdr:cNvPr>
        <xdr:cNvSpPr txBox="1"/>
      </xdr:nvSpPr>
      <xdr:spPr>
        <a:xfrm>
          <a:off x="3398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220A0EA2-9081-4F75-A8BF-236D54B435A0}"/>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81A8B380-9234-469C-953A-787C788AC22C}"/>
            </a:ext>
          </a:extLst>
        </xdr:cNvPr>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C465460E-8EC4-44AE-9FA0-D745CBF5AB29}"/>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xdr:rowOff>
    </xdr:from>
    <xdr:to>
      <xdr:col>24</xdr:col>
      <xdr:colOff>62865</xdr:colOff>
      <xdr:row>41</xdr:row>
      <xdr:rowOff>85344</xdr:rowOff>
    </xdr:to>
    <xdr:cxnSp macro="">
      <xdr:nvCxnSpPr>
        <xdr:cNvPr id="55" name="直線コネクタ 54">
          <a:extLst>
            <a:ext uri="{FF2B5EF4-FFF2-40B4-BE49-F238E27FC236}">
              <a16:creationId xmlns:a16="http://schemas.microsoft.com/office/drawing/2014/main" id="{BA8E4C07-E430-4E01-AE8A-BC7287AB7819}"/>
            </a:ext>
          </a:extLst>
        </xdr:cNvPr>
        <xdr:cNvCxnSpPr/>
      </xdr:nvCxnSpPr>
      <xdr:spPr>
        <a:xfrm flipV="1">
          <a:off x="4177665" y="5471414"/>
          <a:ext cx="0" cy="1389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89171</xdr:rowOff>
    </xdr:from>
    <xdr:ext cx="405111" cy="259045"/>
    <xdr:sp macro="" textlink="">
      <xdr:nvSpPr>
        <xdr:cNvPr id="56" name="【道路】&#10;有形固定資産減価償却率最小値テキスト">
          <a:extLst>
            <a:ext uri="{FF2B5EF4-FFF2-40B4-BE49-F238E27FC236}">
              <a16:creationId xmlns:a16="http://schemas.microsoft.com/office/drawing/2014/main" id="{E0CB538B-6829-4A3A-80C2-B82B2FEBBDAC}"/>
            </a:ext>
          </a:extLst>
        </xdr:cNvPr>
        <xdr:cNvSpPr txBox="1"/>
      </xdr:nvSpPr>
      <xdr:spPr>
        <a:xfrm>
          <a:off x="4216400" y="6864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85344</xdr:rowOff>
    </xdr:from>
    <xdr:to>
      <xdr:col>24</xdr:col>
      <xdr:colOff>152400</xdr:colOff>
      <xdr:row>41</xdr:row>
      <xdr:rowOff>85344</xdr:rowOff>
    </xdr:to>
    <xdr:cxnSp macro="">
      <xdr:nvCxnSpPr>
        <xdr:cNvPr id="57" name="直線コネクタ 56">
          <a:extLst>
            <a:ext uri="{FF2B5EF4-FFF2-40B4-BE49-F238E27FC236}">
              <a16:creationId xmlns:a16="http://schemas.microsoft.com/office/drawing/2014/main" id="{2A53353C-C017-4019-A97D-24B67498BFCB}"/>
            </a:ext>
          </a:extLst>
        </xdr:cNvPr>
        <xdr:cNvCxnSpPr/>
      </xdr:nvCxnSpPr>
      <xdr:spPr>
        <a:xfrm>
          <a:off x="4108450" y="68607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134891</xdr:rowOff>
    </xdr:from>
    <xdr:ext cx="405111" cy="259045"/>
    <xdr:sp macro="" textlink="">
      <xdr:nvSpPr>
        <xdr:cNvPr id="58" name="【道路】&#10;有形固定資産減価償却率最大値テキスト">
          <a:extLst>
            <a:ext uri="{FF2B5EF4-FFF2-40B4-BE49-F238E27FC236}">
              <a16:creationId xmlns:a16="http://schemas.microsoft.com/office/drawing/2014/main" id="{CD19377D-37DB-40ED-B570-2909FC2C4538}"/>
            </a:ext>
          </a:extLst>
        </xdr:cNvPr>
        <xdr:cNvSpPr txBox="1"/>
      </xdr:nvSpPr>
      <xdr:spPr>
        <a:xfrm>
          <a:off x="4216400" y="5259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xdr:rowOff>
    </xdr:from>
    <xdr:to>
      <xdr:col>24</xdr:col>
      <xdr:colOff>152400</xdr:colOff>
      <xdr:row>33</xdr:row>
      <xdr:rowOff>16764</xdr:rowOff>
    </xdr:to>
    <xdr:cxnSp macro="">
      <xdr:nvCxnSpPr>
        <xdr:cNvPr id="59" name="直線コネクタ 58">
          <a:extLst>
            <a:ext uri="{FF2B5EF4-FFF2-40B4-BE49-F238E27FC236}">
              <a16:creationId xmlns:a16="http://schemas.microsoft.com/office/drawing/2014/main" id="{FA79C198-0F17-40B1-9E83-398AB3DC2E29}"/>
            </a:ext>
          </a:extLst>
        </xdr:cNvPr>
        <xdr:cNvCxnSpPr/>
      </xdr:nvCxnSpPr>
      <xdr:spPr>
        <a:xfrm>
          <a:off x="4108450" y="54714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143273</xdr:rowOff>
    </xdr:from>
    <xdr:ext cx="405111" cy="259045"/>
    <xdr:sp macro="" textlink="">
      <xdr:nvSpPr>
        <xdr:cNvPr id="60" name="【道路】&#10;有形固定資産減価償却率平均値テキスト">
          <a:extLst>
            <a:ext uri="{FF2B5EF4-FFF2-40B4-BE49-F238E27FC236}">
              <a16:creationId xmlns:a16="http://schemas.microsoft.com/office/drawing/2014/main" id="{2011C933-8E77-4760-81C5-85C751486D37}"/>
            </a:ext>
          </a:extLst>
        </xdr:cNvPr>
        <xdr:cNvSpPr txBox="1"/>
      </xdr:nvSpPr>
      <xdr:spPr>
        <a:xfrm>
          <a:off x="4216400" y="60932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164846</xdr:rowOff>
    </xdr:from>
    <xdr:to>
      <xdr:col>24</xdr:col>
      <xdr:colOff>114300</xdr:colOff>
      <xdr:row>37</xdr:row>
      <xdr:rowOff>94996</xdr:rowOff>
    </xdr:to>
    <xdr:sp macro="" textlink="">
      <xdr:nvSpPr>
        <xdr:cNvPr id="61" name="フローチャート: 判断 60">
          <a:extLst>
            <a:ext uri="{FF2B5EF4-FFF2-40B4-BE49-F238E27FC236}">
              <a16:creationId xmlns:a16="http://schemas.microsoft.com/office/drawing/2014/main" id="{07DC5E77-A955-44D6-AC3D-8B471CE4D5C7}"/>
            </a:ext>
          </a:extLst>
        </xdr:cNvPr>
        <xdr:cNvSpPr/>
      </xdr:nvSpPr>
      <xdr:spPr>
        <a:xfrm>
          <a:off x="4127500" y="61147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132842</xdr:rowOff>
    </xdr:from>
    <xdr:to>
      <xdr:col>20</xdr:col>
      <xdr:colOff>38100</xdr:colOff>
      <xdr:row>37</xdr:row>
      <xdr:rowOff>62992</xdr:rowOff>
    </xdr:to>
    <xdr:sp macro="" textlink="">
      <xdr:nvSpPr>
        <xdr:cNvPr id="62" name="フローチャート: 判断 61">
          <a:extLst>
            <a:ext uri="{FF2B5EF4-FFF2-40B4-BE49-F238E27FC236}">
              <a16:creationId xmlns:a16="http://schemas.microsoft.com/office/drawing/2014/main" id="{5A834C6C-78DA-42A4-99FA-CC85FF0A41DA}"/>
            </a:ext>
          </a:extLst>
        </xdr:cNvPr>
        <xdr:cNvSpPr/>
      </xdr:nvSpPr>
      <xdr:spPr>
        <a:xfrm>
          <a:off x="3384550" y="608279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98552</xdr:rowOff>
    </xdr:from>
    <xdr:to>
      <xdr:col>15</xdr:col>
      <xdr:colOff>101600</xdr:colOff>
      <xdr:row>37</xdr:row>
      <xdr:rowOff>28702</xdr:rowOff>
    </xdr:to>
    <xdr:sp macro="" textlink="">
      <xdr:nvSpPr>
        <xdr:cNvPr id="63" name="フローチャート: 判断 62">
          <a:extLst>
            <a:ext uri="{FF2B5EF4-FFF2-40B4-BE49-F238E27FC236}">
              <a16:creationId xmlns:a16="http://schemas.microsoft.com/office/drawing/2014/main" id="{5DF25F36-AD13-4DC2-A882-A089B82164AA}"/>
            </a:ext>
          </a:extLst>
        </xdr:cNvPr>
        <xdr:cNvSpPr/>
      </xdr:nvSpPr>
      <xdr:spPr>
        <a:xfrm>
          <a:off x="2571750" y="60485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59690</xdr:rowOff>
    </xdr:from>
    <xdr:to>
      <xdr:col>10</xdr:col>
      <xdr:colOff>165100</xdr:colOff>
      <xdr:row>36</xdr:row>
      <xdr:rowOff>161290</xdr:rowOff>
    </xdr:to>
    <xdr:sp macro="" textlink="">
      <xdr:nvSpPr>
        <xdr:cNvPr id="64" name="フローチャート: 判断 63">
          <a:extLst>
            <a:ext uri="{FF2B5EF4-FFF2-40B4-BE49-F238E27FC236}">
              <a16:creationId xmlns:a16="http://schemas.microsoft.com/office/drawing/2014/main" id="{C34EFA36-81AA-4DEE-AB7B-7E8B6C08D107}"/>
            </a:ext>
          </a:extLst>
        </xdr:cNvPr>
        <xdr:cNvSpPr/>
      </xdr:nvSpPr>
      <xdr:spPr>
        <a:xfrm>
          <a:off x="1778000" y="600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25400</xdr:rowOff>
    </xdr:from>
    <xdr:to>
      <xdr:col>6</xdr:col>
      <xdr:colOff>38100</xdr:colOff>
      <xdr:row>36</xdr:row>
      <xdr:rowOff>127000</xdr:rowOff>
    </xdr:to>
    <xdr:sp macro="" textlink="">
      <xdr:nvSpPr>
        <xdr:cNvPr id="65" name="フローチャート: 判断 64">
          <a:extLst>
            <a:ext uri="{FF2B5EF4-FFF2-40B4-BE49-F238E27FC236}">
              <a16:creationId xmlns:a16="http://schemas.microsoft.com/office/drawing/2014/main" id="{04A20275-AF08-4709-81A8-59A446C854ED}"/>
            </a:ext>
          </a:extLst>
        </xdr:cNvPr>
        <xdr:cNvSpPr/>
      </xdr:nvSpPr>
      <xdr:spPr>
        <a:xfrm>
          <a:off x="984250" y="59753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D5967D1A-7CDC-4498-B663-6906AE1B6185}"/>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B2A76E4-327B-4AA3-8AB3-2F1FD14DA4F6}"/>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72CB391-C325-47EC-ADF6-AC5872AB1CA5}"/>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D9F67B5-1933-4048-9954-4202C7919D07}"/>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1411FF1-39A8-4BC7-A6E9-B453224BAF5C}"/>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84836</xdr:rowOff>
    </xdr:from>
    <xdr:to>
      <xdr:col>24</xdr:col>
      <xdr:colOff>114300</xdr:colOff>
      <xdr:row>37</xdr:row>
      <xdr:rowOff>14986</xdr:rowOff>
    </xdr:to>
    <xdr:sp macro="" textlink="">
      <xdr:nvSpPr>
        <xdr:cNvPr id="71" name="楕円 70">
          <a:extLst>
            <a:ext uri="{FF2B5EF4-FFF2-40B4-BE49-F238E27FC236}">
              <a16:creationId xmlns:a16="http://schemas.microsoft.com/office/drawing/2014/main" id="{4E8DE33B-00BC-47D1-884F-1C71E12360C9}"/>
            </a:ext>
          </a:extLst>
        </xdr:cNvPr>
        <xdr:cNvSpPr/>
      </xdr:nvSpPr>
      <xdr:spPr>
        <a:xfrm>
          <a:off x="4127500" y="60347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107713</xdr:rowOff>
    </xdr:from>
    <xdr:ext cx="405111" cy="259045"/>
    <xdr:sp macro="" textlink="">
      <xdr:nvSpPr>
        <xdr:cNvPr id="72" name="【道路】&#10;有形固定資産減価償却率該当値テキスト">
          <a:extLst>
            <a:ext uri="{FF2B5EF4-FFF2-40B4-BE49-F238E27FC236}">
              <a16:creationId xmlns:a16="http://schemas.microsoft.com/office/drawing/2014/main" id="{6CBDC3F6-49B5-45F2-B112-7F471B715D47}"/>
            </a:ext>
          </a:extLst>
        </xdr:cNvPr>
        <xdr:cNvSpPr txBox="1"/>
      </xdr:nvSpPr>
      <xdr:spPr>
        <a:xfrm>
          <a:off x="4216400" y="5892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48260</xdr:rowOff>
    </xdr:from>
    <xdr:to>
      <xdr:col>20</xdr:col>
      <xdr:colOff>38100</xdr:colOff>
      <xdr:row>36</xdr:row>
      <xdr:rowOff>149860</xdr:rowOff>
    </xdr:to>
    <xdr:sp macro="" textlink="">
      <xdr:nvSpPr>
        <xdr:cNvPr id="73" name="楕円 72">
          <a:extLst>
            <a:ext uri="{FF2B5EF4-FFF2-40B4-BE49-F238E27FC236}">
              <a16:creationId xmlns:a16="http://schemas.microsoft.com/office/drawing/2014/main" id="{2BCF55C6-3AAD-4DC7-8F4F-50BF4F783BBF}"/>
            </a:ext>
          </a:extLst>
        </xdr:cNvPr>
        <xdr:cNvSpPr/>
      </xdr:nvSpPr>
      <xdr:spPr>
        <a:xfrm>
          <a:off x="3384550" y="59982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99060</xdr:rowOff>
    </xdr:from>
    <xdr:to>
      <xdr:col>24</xdr:col>
      <xdr:colOff>63500</xdr:colOff>
      <xdr:row>36</xdr:row>
      <xdr:rowOff>135636</xdr:rowOff>
    </xdr:to>
    <xdr:cxnSp macro="">
      <xdr:nvCxnSpPr>
        <xdr:cNvPr id="74" name="直線コネクタ 73">
          <a:extLst>
            <a:ext uri="{FF2B5EF4-FFF2-40B4-BE49-F238E27FC236}">
              <a16:creationId xmlns:a16="http://schemas.microsoft.com/office/drawing/2014/main" id="{B5BE1BD1-FD55-467D-BA57-24E74E855CE6}"/>
            </a:ext>
          </a:extLst>
        </xdr:cNvPr>
        <xdr:cNvCxnSpPr/>
      </xdr:nvCxnSpPr>
      <xdr:spPr>
        <a:xfrm>
          <a:off x="3429000" y="6049010"/>
          <a:ext cx="7493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9398</xdr:rowOff>
    </xdr:from>
    <xdr:to>
      <xdr:col>15</xdr:col>
      <xdr:colOff>101600</xdr:colOff>
      <xdr:row>36</xdr:row>
      <xdr:rowOff>110998</xdr:rowOff>
    </xdr:to>
    <xdr:sp macro="" textlink="">
      <xdr:nvSpPr>
        <xdr:cNvPr id="75" name="楕円 74">
          <a:extLst>
            <a:ext uri="{FF2B5EF4-FFF2-40B4-BE49-F238E27FC236}">
              <a16:creationId xmlns:a16="http://schemas.microsoft.com/office/drawing/2014/main" id="{28A7CBB8-2F1B-45FA-97A3-8A305847934E}"/>
            </a:ext>
          </a:extLst>
        </xdr:cNvPr>
        <xdr:cNvSpPr/>
      </xdr:nvSpPr>
      <xdr:spPr>
        <a:xfrm>
          <a:off x="2571750" y="59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60198</xdr:rowOff>
    </xdr:from>
    <xdr:to>
      <xdr:col>19</xdr:col>
      <xdr:colOff>177800</xdr:colOff>
      <xdr:row>36</xdr:row>
      <xdr:rowOff>99060</xdr:rowOff>
    </xdr:to>
    <xdr:cxnSp macro="">
      <xdr:nvCxnSpPr>
        <xdr:cNvPr id="76" name="直線コネクタ 75">
          <a:extLst>
            <a:ext uri="{FF2B5EF4-FFF2-40B4-BE49-F238E27FC236}">
              <a16:creationId xmlns:a16="http://schemas.microsoft.com/office/drawing/2014/main" id="{B4F8B890-5C14-4342-8005-54A18A6D2FEA}"/>
            </a:ext>
          </a:extLst>
        </xdr:cNvPr>
        <xdr:cNvCxnSpPr/>
      </xdr:nvCxnSpPr>
      <xdr:spPr>
        <a:xfrm>
          <a:off x="2622550" y="6010148"/>
          <a:ext cx="80645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144272</xdr:rowOff>
    </xdr:from>
    <xdr:to>
      <xdr:col>10</xdr:col>
      <xdr:colOff>165100</xdr:colOff>
      <xdr:row>36</xdr:row>
      <xdr:rowOff>74422</xdr:rowOff>
    </xdr:to>
    <xdr:sp macro="" textlink="">
      <xdr:nvSpPr>
        <xdr:cNvPr id="77" name="楕円 76">
          <a:extLst>
            <a:ext uri="{FF2B5EF4-FFF2-40B4-BE49-F238E27FC236}">
              <a16:creationId xmlns:a16="http://schemas.microsoft.com/office/drawing/2014/main" id="{2F42B201-4B6E-462A-9DE7-BAD3D5F9BE19}"/>
            </a:ext>
          </a:extLst>
        </xdr:cNvPr>
        <xdr:cNvSpPr/>
      </xdr:nvSpPr>
      <xdr:spPr>
        <a:xfrm>
          <a:off x="1778000" y="59291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23622</xdr:rowOff>
    </xdr:from>
    <xdr:to>
      <xdr:col>15</xdr:col>
      <xdr:colOff>50800</xdr:colOff>
      <xdr:row>36</xdr:row>
      <xdr:rowOff>60198</xdr:rowOff>
    </xdr:to>
    <xdr:cxnSp macro="">
      <xdr:nvCxnSpPr>
        <xdr:cNvPr id="78" name="直線コネクタ 77">
          <a:extLst>
            <a:ext uri="{FF2B5EF4-FFF2-40B4-BE49-F238E27FC236}">
              <a16:creationId xmlns:a16="http://schemas.microsoft.com/office/drawing/2014/main" id="{4CA4637F-99A1-4739-9327-104558F62483}"/>
            </a:ext>
          </a:extLst>
        </xdr:cNvPr>
        <xdr:cNvCxnSpPr/>
      </xdr:nvCxnSpPr>
      <xdr:spPr>
        <a:xfrm>
          <a:off x="1828800" y="5973572"/>
          <a:ext cx="79375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105410</xdr:rowOff>
    </xdr:from>
    <xdr:to>
      <xdr:col>6</xdr:col>
      <xdr:colOff>38100</xdr:colOff>
      <xdr:row>36</xdr:row>
      <xdr:rowOff>35560</xdr:rowOff>
    </xdr:to>
    <xdr:sp macro="" textlink="">
      <xdr:nvSpPr>
        <xdr:cNvPr id="79" name="楕円 78">
          <a:extLst>
            <a:ext uri="{FF2B5EF4-FFF2-40B4-BE49-F238E27FC236}">
              <a16:creationId xmlns:a16="http://schemas.microsoft.com/office/drawing/2014/main" id="{98388A8F-2B4B-4475-B47A-8BC2BF89F68F}"/>
            </a:ext>
          </a:extLst>
        </xdr:cNvPr>
        <xdr:cNvSpPr/>
      </xdr:nvSpPr>
      <xdr:spPr>
        <a:xfrm>
          <a:off x="984250" y="58902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156210</xdr:rowOff>
    </xdr:from>
    <xdr:to>
      <xdr:col>10</xdr:col>
      <xdr:colOff>114300</xdr:colOff>
      <xdr:row>36</xdr:row>
      <xdr:rowOff>23622</xdr:rowOff>
    </xdr:to>
    <xdr:cxnSp macro="">
      <xdr:nvCxnSpPr>
        <xdr:cNvPr id="80" name="直線コネクタ 79">
          <a:extLst>
            <a:ext uri="{FF2B5EF4-FFF2-40B4-BE49-F238E27FC236}">
              <a16:creationId xmlns:a16="http://schemas.microsoft.com/office/drawing/2014/main" id="{3750FADE-EB40-45C8-ACC1-C087FE19E782}"/>
            </a:ext>
          </a:extLst>
        </xdr:cNvPr>
        <xdr:cNvCxnSpPr/>
      </xdr:nvCxnSpPr>
      <xdr:spPr>
        <a:xfrm>
          <a:off x="1028700" y="5941060"/>
          <a:ext cx="800100" cy="3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54119</xdr:rowOff>
    </xdr:from>
    <xdr:ext cx="405111" cy="259045"/>
    <xdr:sp macro="" textlink="">
      <xdr:nvSpPr>
        <xdr:cNvPr id="81" name="n_1aveValue【道路】&#10;有形固定資産減価償却率">
          <a:extLst>
            <a:ext uri="{FF2B5EF4-FFF2-40B4-BE49-F238E27FC236}">
              <a16:creationId xmlns:a16="http://schemas.microsoft.com/office/drawing/2014/main" id="{283A61AE-E07E-42E5-BC98-E1BA500BE3B8}"/>
            </a:ext>
          </a:extLst>
        </xdr:cNvPr>
        <xdr:cNvSpPr txBox="1"/>
      </xdr:nvSpPr>
      <xdr:spPr>
        <a:xfrm>
          <a:off x="3239144" y="6169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19829</xdr:rowOff>
    </xdr:from>
    <xdr:ext cx="405111" cy="259045"/>
    <xdr:sp macro="" textlink="">
      <xdr:nvSpPr>
        <xdr:cNvPr id="82" name="n_2aveValue【道路】&#10;有形固定資産減価償却率">
          <a:extLst>
            <a:ext uri="{FF2B5EF4-FFF2-40B4-BE49-F238E27FC236}">
              <a16:creationId xmlns:a16="http://schemas.microsoft.com/office/drawing/2014/main" id="{B27F9FCB-ABA2-4C49-AB4C-08484BC3C7D6}"/>
            </a:ext>
          </a:extLst>
        </xdr:cNvPr>
        <xdr:cNvSpPr txBox="1"/>
      </xdr:nvSpPr>
      <xdr:spPr>
        <a:xfrm>
          <a:off x="2439044" y="613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152417</xdr:rowOff>
    </xdr:from>
    <xdr:ext cx="405111" cy="259045"/>
    <xdr:sp macro="" textlink="">
      <xdr:nvSpPr>
        <xdr:cNvPr id="83" name="n_3aveValue【道路】&#10;有形固定資産減価償却率">
          <a:extLst>
            <a:ext uri="{FF2B5EF4-FFF2-40B4-BE49-F238E27FC236}">
              <a16:creationId xmlns:a16="http://schemas.microsoft.com/office/drawing/2014/main" id="{E5CB8D58-40DF-458A-A344-B3FD1A939AFC}"/>
            </a:ext>
          </a:extLst>
        </xdr:cNvPr>
        <xdr:cNvSpPr txBox="1"/>
      </xdr:nvSpPr>
      <xdr:spPr>
        <a:xfrm>
          <a:off x="164529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118127</xdr:rowOff>
    </xdr:from>
    <xdr:ext cx="405111" cy="259045"/>
    <xdr:sp macro="" textlink="">
      <xdr:nvSpPr>
        <xdr:cNvPr id="84" name="n_4aveValue【道路】&#10;有形固定資産減価償却率">
          <a:extLst>
            <a:ext uri="{FF2B5EF4-FFF2-40B4-BE49-F238E27FC236}">
              <a16:creationId xmlns:a16="http://schemas.microsoft.com/office/drawing/2014/main" id="{8C80F94B-018A-47B0-8A4C-88579E5B96B6}"/>
            </a:ext>
          </a:extLst>
        </xdr:cNvPr>
        <xdr:cNvSpPr txBox="1"/>
      </xdr:nvSpPr>
      <xdr:spPr>
        <a:xfrm>
          <a:off x="8515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166387</xdr:rowOff>
    </xdr:from>
    <xdr:ext cx="405111" cy="259045"/>
    <xdr:sp macro="" textlink="">
      <xdr:nvSpPr>
        <xdr:cNvPr id="85" name="n_1mainValue【道路】&#10;有形固定資産減価償却率">
          <a:extLst>
            <a:ext uri="{FF2B5EF4-FFF2-40B4-BE49-F238E27FC236}">
              <a16:creationId xmlns:a16="http://schemas.microsoft.com/office/drawing/2014/main" id="{D5DAF798-C198-407F-9439-85A9D59E8594}"/>
            </a:ext>
          </a:extLst>
        </xdr:cNvPr>
        <xdr:cNvSpPr txBox="1"/>
      </xdr:nvSpPr>
      <xdr:spPr>
        <a:xfrm>
          <a:off x="3239144"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127525</xdr:rowOff>
    </xdr:from>
    <xdr:ext cx="405111" cy="259045"/>
    <xdr:sp macro="" textlink="">
      <xdr:nvSpPr>
        <xdr:cNvPr id="86" name="n_2mainValue【道路】&#10;有形固定資産減価償却率">
          <a:extLst>
            <a:ext uri="{FF2B5EF4-FFF2-40B4-BE49-F238E27FC236}">
              <a16:creationId xmlns:a16="http://schemas.microsoft.com/office/drawing/2014/main" id="{3EA9FFD1-90EE-41B8-97B7-7C1EAE13DD3D}"/>
            </a:ext>
          </a:extLst>
        </xdr:cNvPr>
        <xdr:cNvSpPr txBox="1"/>
      </xdr:nvSpPr>
      <xdr:spPr>
        <a:xfrm>
          <a:off x="2439044" y="574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90949</xdr:rowOff>
    </xdr:from>
    <xdr:ext cx="405111" cy="259045"/>
    <xdr:sp macro="" textlink="">
      <xdr:nvSpPr>
        <xdr:cNvPr id="87" name="n_3mainValue【道路】&#10;有形固定資産減価償却率">
          <a:extLst>
            <a:ext uri="{FF2B5EF4-FFF2-40B4-BE49-F238E27FC236}">
              <a16:creationId xmlns:a16="http://schemas.microsoft.com/office/drawing/2014/main" id="{A038D11E-3591-427D-A247-D320BC890DDF}"/>
            </a:ext>
          </a:extLst>
        </xdr:cNvPr>
        <xdr:cNvSpPr txBox="1"/>
      </xdr:nvSpPr>
      <xdr:spPr>
        <a:xfrm>
          <a:off x="1645294" y="5710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52087</xdr:rowOff>
    </xdr:from>
    <xdr:ext cx="405111" cy="259045"/>
    <xdr:sp macro="" textlink="">
      <xdr:nvSpPr>
        <xdr:cNvPr id="88" name="n_4mainValue【道路】&#10;有形固定資産減価償却率">
          <a:extLst>
            <a:ext uri="{FF2B5EF4-FFF2-40B4-BE49-F238E27FC236}">
              <a16:creationId xmlns:a16="http://schemas.microsoft.com/office/drawing/2014/main" id="{20B1EDD7-ABAF-4FA2-B6D0-44E63A19DEBC}"/>
            </a:ext>
          </a:extLst>
        </xdr:cNvPr>
        <xdr:cNvSpPr txBox="1"/>
      </xdr:nvSpPr>
      <xdr:spPr>
        <a:xfrm>
          <a:off x="851544" y="567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26269DFF-FC73-4671-9BF3-0E69D082EF10}"/>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D73DCFEF-1553-4404-9003-0B11F7719E25}"/>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46E0094D-91AD-41C6-8C18-A1F5F3AEE0D2}"/>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E0459F4B-44B6-4A47-A458-C6758CFAA292}"/>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61292CA-4942-4559-8481-3DE2EFA3B3DD}"/>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DDB68E0A-9D69-40F1-8D13-E0A7AD6DBDF4}"/>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BC9E1D7F-9D12-4AF0-BFC7-6F1514D495CA}"/>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36891439-2248-4D51-B656-AC5AD1021F72}"/>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66778C6F-E272-40EF-8ABF-06549FC55B7A}"/>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7AF0B265-2610-478A-B78D-FD150FB36EE2}"/>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B5101C97-5C5F-43DB-A7E6-F9B0A822612C}"/>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B557FDBF-9E54-480C-B148-54139D39B9B7}"/>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B3D8F86D-4D91-4146-B641-CE438DC80E71}"/>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36448811-BEA5-4372-A918-9A0FC4202D6D}"/>
            </a:ext>
          </a:extLst>
        </xdr:cNvPr>
        <xdr:cNvSpPr txBox="1"/>
      </xdr:nvSpPr>
      <xdr:spPr>
        <a:xfrm>
          <a:off x="54821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5A678A58-5DE8-47DB-BDBB-1CDD16286D65}"/>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E8E465BB-06E5-41E3-8A3D-DE0E209B370C}"/>
            </a:ext>
          </a:extLst>
        </xdr:cNvPr>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89093839-3390-46F3-94CC-1627028103AD}"/>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B816E98E-92D4-4C55-95C4-0A7B03ABB7E9}"/>
            </a:ext>
          </a:extLst>
        </xdr:cNvPr>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832C356A-98F4-47A1-93ED-9BCDCC6D515D}"/>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A7E28BC3-1E79-48EA-9E27-7AE27510C282}"/>
            </a:ext>
          </a:extLst>
        </xdr:cNvPr>
        <xdr:cNvSpPr txBox="1"/>
      </xdr:nvSpPr>
      <xdr:spPr>
        <a:xfrm>
          <a:off x="541803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317501DF-1CEC-4202-B9A3-B23E6736B54F}"/>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95EDC1EE-AC13-4555-AA9F-E7D37F94F961}"/>
            </a:ext>
          </a:extLst>
        </xdr:cNvPr>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83D647F9-6C33-4029-87FF-4739A5C72D1D}"/>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85242</xdr:rowOff>
    </xdr:from>
    <xdr:to>
      <xdr:col>54</xdr:col>
      <xdr:colOff>189865</xdr:colOff>
      <xdr:row>42</xdr:row>
      <xdr:rowOff>29883</xdr:rowOff>
    </xdr:to>
    <xdr:cxnSp macro="">
      <xdr:nvCxnSpPr>
        <xdr:cNvPr id="112" name="直線コネクタ 111">
          <a:extLst>
            <a:ext uri="{FF2B5EF4-FFF2-40B4-BE49-F238E27FC236}">
              <a16:creationId xmlns:a16="http://schemas.microsoft.com/office/drawing/2014/main" id="{99276888-B292-42AE-B3B0-31E7DC121A3F}"/>
            </a:ext>
          </a:extLst>
        </xdr:cNvPr>
        <xdr:cNvCxnSpPr/>
      </xdr:nvCxnSpPr>
      <xdr:spPr>
        <a:xfrm flipV="1">
          <a:off x="9429115" y="5539892"/>
          <a:ext cx="0" cy="1430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33710</xdr:rowOff>
    </xdr:from>
    <xdr:ext cx="469744" cy="259045"/>
    <xdr:sp macro="" textlink="">
      <xdr:nvSpPr>
        <xdr:cNvPr id="113" name="【道路】&#10;一人当たり延長最小値テキスト">
          <a:extLst>
            <a:ext uri="{FF2B5EF4-FFF2-40B4-BE49-F238E27FC236}">
              <a16:creationId xmlns:a16="http://schemas.microsoft.com/office/drawing/2014/main" id="{F4F8B116-E422-405B-9F99-3F649DD7917C}"/>
            </a:ext>
          </a:extLst>
        </xdr:cNvPr>
        <xdr:cNvSpPr txBox="1"/>
      </xdr:nvSpPr>
      <xdr:spPr>
        <a:xfrm>
          <a:off x="9467850" y="697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29883</xdr:rowOff>
    </xdr:from>
    <xdr:to>
      <xdr:col>55</xdr:col>
      <xdr:colOff>88900</xdr:colOff>
      <xdr:row>42</xdr:row>
      <xdr:rowOff>29883</xdr:rowOff>
    </xdr:to>
    <xdr:cxnSp macro="">
      <xdr:nvCxnSpPr>
        <xdr:cNvPr id="114" name="直線コネクタ 113">
          <a:extLst>
            <a:ext uri="{FF2B5EF4-FFF2-40B4-BE49-F238E27FC236}">
              <a16:creationId xmlns:a16="http://schemas.microsoft.com/office/drawing/2014/main" id="{228A81F8-13E3-4A76-A7DB-A42E10BBAD81}"/>
            </a:ext>
          </a:extLst>
        </xdr:cNvPr>
        <xdr:cNvCxnSpPr/>
      </xdr:nvCxnSpPr>
      <xdr:spPr>
        <a:xfrm>
          <a:off x="9359900" y="69704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31919</xdr:rowOff>
    </xdr:from>
    <xdr:ext cx="599010" cy="259045"/>
    <xdr:sp macro="" textlink="">
      <xdr:nvSpPr>
        <xdr:cNvPr id="115" name="【道路】&#10;一人当たり延長最大値テキスト">
          <a:extLst>
            <a:ext uri="{FF2B5EF4-FFF2-40B4-BE49-F238E27FC236}">
              <a16:creationId xmlns:a16="http://schemas.microsoft.com/office/drawing/2014/main" id="{31B85888-A53B-45A7-B581-ED3272682188}"/>
            </a:ext>
          </a:extLst>
        </xdr:cNvPr>
        <xdr:cNvSpPr txBox="1"/>
      </xdr:nvSpPr>
      <xdr:spPr>
        <a:xfrm>
          <a:off x="9467850" y="532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85242</xdr:rowOff>
    </xdr:from>
    <xdr:to>
      <xdr:col>55</xdr:col>
      <xdr:colOff>88900</xdr:colOff>
      <xdr:row>33</xdr:row>
      <xdr:rowOff>85242</xdr:rowOff>
    </xdr:to>
    <xdr:cxnSp macro="">
      <xdr:nvCxnSpPr>
        <xdr:cNvPr id="116" name="直線コネクタ 115">
          <a:extLst>
            <a:ext uri="{FF2B5EF4-FFF2-40B4-BE49-F238E27FC236}">
              <a16:creationId xmlns:a16="http://schemas.microsoft.com/office/drawing/2014/main" id="{A97FB478-F10E-4EAC-B8A9-01C81D49A1A7}"/>
            </a:ext>
          </a:extLst>
        </xdr:cNvPr>
        <xdr:cNvCxnSpPr/>
      </xdr:nvCxnSpPr>
      <xdr:spPr>
        <a:xfrm>
          <a:off x="9359900" y="55398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89870</xdr:rowOff>
    </xdr:from>
    <xdr:ext cx="469744" cy="259045"/>
    <xdr:sp macro="" textlink="">
      <xdr:nvSpPr>
        <xdr:cNvPr id="117" name="【道路】&#10;一人当たり延長平均値テキスト">
          <a:extLst>
            <a:ext uri="{FF2B5EF4-FFF2-40B4-BE49-F238E27FC236}">
              <a16:creationId xmlns:a16="http://schemas.microsoft.com/office/drawing/2014/main" id="{B52996FE-92CC-4B7C-B050-E9EC77F5A034}"/>
            </a:ext>
          </a:extLst>
        </xdr:cNvPr>
        <xdr:cNvSpPr txBox="1"/>
      </xdr:nvSpPr>
      <xdr:spPr>
        <a:xfrm>
          <a:off x="9467850" y="6700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66993</xdr:rowOff>
    </xdr:from>
    <xdr:to>
      <xdr:col>55</xdr:col>
      <xdr:colOff>50800</xdr:colOff>
      <xdr:row>41</xdr:row>
      <xdr:rowOff>168593</xdr:rowOff>
    </xdr:to>
    <xdr:sp macro="" textlink="">
      <xdr:nvSpPr>
        <xdr:cNvPr id="118" name="フローチャート: 判断 117">
          <a:extLst>
            <a:ext uri="{FF2B5EF4-FFF2-40B4-BE49-F238E27FC236}">
              <a16:creationId xmlns:a16="http://schemas.microsoft.com/office/drawing/2014/main" id="{364B096D-2A87-4579-B18E-0CAB7C161A3D}"/>
            </a:ext>
          </a:extLst>
        </xdr:cNvPr>
        <xdr:cNvSpPr/>
      </xdr:nvSpPr>
      <xdr:spPr>
        <a:xfrm>
          <a:off x="9398000" y="684244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67666</xdr:rowOff>
    </xdr:from>
    <xdr:to>
      <xdr:col>50</xdr:col>
      <xdr:colOff>165100</xdr:colOff>
      <xdr:row>41</xdr:row>
      <xdr:rowOff>169266</xdr:rowOff>
    </xdr:to>
    <xdr:sp macro="" textlink="">
      <xdr:nvSpPr>
        <xdr:cNvPr id="119" name="フローチャート: 判断 118">
          <a:extLst>
            <a:ext uri="{FF2B5EF4-FFF2-40B4-BE49-F238E27FC236}">
              <a16:creationId xmlns:a16="http://schemas.microsoft.com/office/drawing/2014/main" id="{FBAFD34D-19AF-40FC-B673-B86D8C5F45D8}"/>
            </a:ext>
          </a:extLst>
        </xdr:cNvPr>
        <xdr:cNvSpPr/>
      </xdr:nvSpPr>
      <xdr:spPr>
        <a:xfrm>
          <a:off x="8636000" y="68431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85776</xdr:rowOff>
    </xdr:from>
    <xdr:to>
      <xdr:col>46</xdr:col>
      <xdr:colOff>38100</xdr:colOff>
      <xdr:row>42</xdr:row>
      <xdr:rowOff>15926</xdr:rowOff>
    </xdr:to>
    <xdr:sp macro="" textlink="">
      <xdr:nvSpPr>
        <xdr:cNvPr id="120" name="フローチャート: 判断 119">
          <a:extLst>
            <a:ext uri="{FF2B5EF4-FFF2-40B4-BE49-F238E27FC236}">
              <a16:creationId xmlns:a16="http://schemas.microsoft.com/office/drawing/2014/main" id="{4BFA5B86-11B7-4465-BC81-A0279BE29395}"/>
            </a:ext>
          </a:extLst>
        </xdr:cNvPr>
        <xdr:cNvSpPr/>
      </xdr:nvSpPr>
      <xdr:spPr>
        <a:xfrm>
          <a:off x="7842250" y="686122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86182</xdr:rowOff>
    </xdr:from>
    <xdr:to>
      <xdr:col>41</xdr:col>
      <xdr:colOff>101600</xdr:colOff>
      <xdr:row>42</xdr:row>
      <xdr:rowOff>16332</xdr:rowOff>
    </xdr:to>
    <xdr:sp macro="" textlink="">
      <xdr:nvSpPr>
        <xdr:cNvPr id="121" name="フローチャート: 判断 120">
          <a:extLst>
            <a:ext uri="{FF2B5EF4-FFF2-40B4-BE49-F238E27FC236}">
              <a16:creationId xmlns:a16="http://schemas.microsoft.com/office/drawing/2014/main" id="{91AFA438-D304-402C-83F3-02BBDE81A987}"/>
            </a:ext>
          </a:extLst>
        </xdr:cNvPr>
        <xdr:cNvSpPr/>
      </xdr:nvSpPr>
      <xdr:spPr>
        <a:xfrm>
          <a:off x="7029450" y="68616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84086</xdr:rowOff>
    </xdr:from>
    <xdr:to>
      <xdr:col>36</xdr:col>
      <xdr:colOff>165100</xdr:colOff>
      <xdr:row>42</xdr:row>
      <xdr:rowOff>14236</xdr:rowOff>
    </xdr:to>
    <xdr:sp macro="" textlink="">
      <xdr:nvSpPr>
        <xdr:cNvPr id="122" name="フローチャート: 判断 121">
          <a:extLst>
            <a:ext uri="{FF2B5EF4-FFF2-40B4-BE49-F238E27FC236}">
              <a16:creationId xmlns:a16="http://schemas.microsoft.com/office/drawing/2014/main" id="{28107361-E293-432A-AD91-968390AF9FFF}"/>
            </a:ext>
          </a:extLst>
        </xdr:cNvPr>
        <xdr:cNvSpPr/>
      </xdr:nvSpPr>
      <xdr:spPr>
        <a:xfrm>
          <a:off x="6235700" y="68595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616901C-611B-4B78-BED5-9209D8B7B90C}"/>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664AFF2-7487-44E4-96D2-CF50A75CC431}"/>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94C4951-CC1B-4108-A823-09398F29ADC3}"/>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80DA0C8-D03B-465F-BB15-EBBB5D93CF8D}"/>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D87FC34-1E28-4DBB-81F8-F62CED552678}"/>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120383</xdr:rowOff>
    </xdr:from>
    <xdr:to>
      <xdr:col>55</xdr:col>
      <xdr:colOff>50800</xdr:colOff>
      <xdr:row>42</xdr:row>
      <xdr:rowOff>50533</xdr:rowOff>
    </xdr:to>
    <xdr:sp macro="" textlink="">
      <xdr:nvSpPr>
        <xdr:cNvPr id="128" name="楕円 127">
          <a:extLst>
            <a:ext uri="{FF2B5EF4-FFF2-40B4-BE49-F238E27FC236}">
              <a16:creationId xmlns:a16="http://schemas.microsoft.com/office/drawing/2014/main" id="{EEFD8220-A5D0-4C06-BA75-583CE50D7E17}"/>
            </a:ext>
          </a:extLst>
        </xdr:cNvPr>
        <xdr:cNvSpPr/>
      </xdr:nvSpPr>
      <xdr:spPr>
        <a:xfrm>
          <a:off x="9398000" y="689583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45419</xdr:rowOff>
    </xdr:from>
    <xdr:ext cx="469744" cy="259045"/>
    <xdr:sp macro="" textlink="">
      <xdr:nvSpPr>
        <xdr:cNvPr id="129" name="【道路】&#10;一人当たり延長該当値テキスト">
          <a:extLst>
            <a:ext uri="{FF2B5EF4-FFF2-40B4-BE49-F238E27FC236}">
              <a16:creationId xmlns:a16="http://schemas.microsoft.com/office/drawing/2014/main" id="{51C4D3BE-DA94-46F1-BC19-1B3ED0B72298}"/>
            </a:ext>
          </a:extLst>
        </xdr:cNvPr>
        <xdr:cNvSpPr txBox="1"/>
      </xdr:nvSpPr>
      <xdr:spPr>
        <a:xfrm>
          <a:off x="9467850" y="682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120891</xdr:rowOff>
    </xdr:from>
    <xdr:to>
      <xdr:col>50</xdr:col>
      <xdr:colOff>165100</xdr:colOff>
      <xdr:row>42</xdr:row>
      <xdr:rowOff>51041</xdr:rowOff>
    </xdr:to>
    <xdr:sp macro="" textlink="">
      <xdr:nvSpPr>
        <xdr:cNvPr id="130" name="楕円 129">
          <a:extLst>
            <a:ext uri="{FF2B5EF4-FFF2-40B4-BE49-F238E27FC236}">
              <a16:creationId xmlns:a16="http://schemas.microsoft.com/office/drawing/2014/main" id="{C251F090-628F-4A7F-9170-235C92D34F9B}"/>
            </a:ext>
          </a:extLst>
        </xdr:cNvPr>
        <xdr:cNvSpPr/>
      </xdr:nvSpPr>
      <xdr:spPr>
        <a:xfrm>
          <a:off x="8636000" y="689634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171183</xdr:rowOff>
    </xdr:from>
    <xdr:to>
      <xdr:col>55</xdr:col>
      <xdr:colOff>0</xdr:colOff>
      <xdr:row>42</xdr:row>
      <xdr:rowOff>241</xdr:rowOff>
    </xdr:to>
    <xdr:cxnSp macro="">
      <xdr:nvCxnSpPr>
        <xdr:cNvPr id="131" name="直線コネクタ 130">
          <a:extLst>
            <a:ext uri="{FF2B5EF4-FFF2-40B4-BE49-F238E27FC236}">
              <a16:creationId xmlns:a16="http://schemas.microsoft.com/office/drawing/2014/main" id="{F2099289-3D4E-4274-BA97-8664F39BBE41}"/>
            </a:ext>
          </a:extLst>
        </xdr:cNvPr>
        <xdr:cNvCxnSpPr/>
      </xdr:nvCxnSpPr>
      <xdr:spPr>
        <a:xfrm flipV="1">
          <a:off x="8686800" y="6940283"/>
          <a:ext cx="74295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121272</xdr:rowOff>
    </xdr:from>
    <xdr:to>
      <xdr:col>46</xdr:col>
      <xdr:colOff>38100</xdr:colOff>
      <xdr:row>42</xdr:row>
      <xdr:rowOff>51422</xdr:rowOff>
    </xdr:to>
    <xdr:sp macro="" textlink="">
      <xdr:nvSpPr>
        <xdr:cNvPr id="132" name="楕円 131">
          <a:extLst>
            <a:ext uri="{FF2B5EF4-FFF2-40B4-BE49-F238E27FC236}">
              <a16:creationId xmlns:a16="http://schemas.microsoft.com/office/drawing/2014/main" id="{240B5DAF-9797-4A25-B383-77D766BDB212}"/>
            </a:ext>
          </a:extLst>
        </xdr:cNvPr>
        <xdr:cNvSpPr/>
      </xdr:nvSpPr>
      <xdr:spPr>
        <a:xfrm>
          <a:off x="7842250" y="68967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241</xdr:rowOff>
    </xdr:from>
    <xdr:to>
      <xdr:col>50</xdr:col>
      <xdr:colOff>114300</xdr:colOff>
      <xdr:row>42</xdr:row>
      <xdr:rowOff>622</xdr:rowOff>
    </xdr:to>
    <xdr:cxnSp macro="">
      <xdr:nvCxnSpPr>
        <xdr:cNvPr id="133" name="直線コネクタ 132">
          <a:extLst>
            <a:ext uri="{FF2B5EF4-FFF2-40B4-BE49-F238E27FC236}">
              <a16:creationId xmlns:a16="http://schemas.microsoft.com/office/drawing/2014/main" id="{740B79E9-6462-40F9-91D7-C4A62007C24F}"/>
            </a:ext>
          </a:extLst>
        </xdr:cNvPr>
        <xdr:cNvCxnSpPr/>
      </xdr:nvCxnSpPr>
      <xdr:spPr>
        <a:xfrm flipV="1">
          <a:off x="7886700" y="6940791"/>
          <a:ext cx="8001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121679</xdr:rowOff>
    </xdr:from>
    <xdr:to>
      <xdr:col>41</xdr:col>
      <xdr:colOff>101600</xdr:colOff>
      <xdr:row>42</xdr:row>
      <xdr:rowOff>51829</xdr:rowOff>
    </xdr:to>
    <xdr:sp macro="" textlink="">
      <xdr:nvSpPr>
        <xdr:cNvPr id="134" name="楕円 133">
          <a:extLst>
            <a:ext uri="{FF2B5EF4-FFF2-40B4-BE49-F238E27FC236}">
              <a16:creationId xmlns:a16="http://schemas.microsoft.com/office/drawing/2014/main" id="{D0F29867-7545-4BE8-9280-3753DEED025A}"/>
            </a:ext>
          </a:extLst>
        </xdr:cNvPr>
        <xdr:cNvSpPr/>
      </xdr:nvSpPr>
      <xdr:spPr>
        <a:xfrm>
          <a:off x="7029450" y="689712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622</xdr:rowOff>
    </xdr:from>
    <xdr:to>
      <xdr:col>45</xdr:col>
      <xdr:colOff>177800</xdr:colOff>
      <xdr:row>42</xdr:row>
      <xdr:rowOff>1029</xdr:rowOff>
    </xdr:to>
    <xdr:cxnSp macro="">
      <xdr:nvCxnSpPr>
        <xdr:cNvPr id="135" name="直線コネクタ 134">
          <a:extLst>
            <a:ext uri="{FF2B5EF4-FFF2-40B4-BE49-F238E27FC236}">
              <a16:creationId xmlns:a16="http://schemas.microsoft.com/office/drawing/2014/main" id="{CBC13D31-E8F5-4671-AEFF-5BECA11FA8C5}"/>
            </a:ext>
          </a:extLst>
        </xdr:cNvPr>
        <xdr:cNvCxnSpPr/>
      </xdr:nvCxnSpPr>
      <xdr:spPr>
        <a:xfrm flipV="1">
          <a:off x="7080250" y="6941172"/>
          <a:ext cx="806450"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126886</xdr:rowOff>
    </xdr:from>
    <xdr:to>
      <xdr:col>36</xdr:col>
      <xdr:colOff>165100</xdr:colOff>
      <xdr:row>42</xdr:row>
      <xdr:rowOff>57036</xdr:rowOff>
    </xdr:to>
    <xdr:sp macro="" textlink="">
      <xdr:nvSpPr>
        <xdr:cNvPr id="136" name="楕円 135">
          <a:extLst>
            <a:ext uri="{FF2B5EF4-FFF2-40B4-BE49-F238E27FC236}">
              <a16:creationId xmlns:a16="http://schemas.microsoft.com/office/drawing/2014/main" id="{4D680B19-3DBD-480D-875A-3299A5C762CC}"/>
            </a:ext>
          </a:extLst>
        </xdr:cNvPr>
        <xdr:cNvSpPr/>
      </xdr:nvSpPr>
      <xdr:spPr>
        <a:xfrm>
          <a:off x="6235700" y="69023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1029</xdr:rowOff>
    </xdr:from>
    <xdr:to>
      <xdr:col>41</xdr:col>
      <xdr:colOff>50800</xdr:colOff>
      <xdr:row>42</xdr:row>
      <xdr:rowOff>6236</xdr:rowOff>
    </xdr:to>
    <xdr:cxnSp macro="">
      <xdr:nvCxnSpPr>
        <xdr:cNvPr id="137" name="直線コネクタ 136">
          <a:extLst>
            <a:ext uri="{FF2B5EF4-FFF2-40B4-BE49-F238E27FC236}">
              <a16:creationId xmlns:a16="http://schemas.microsoft.com/office/drawing/2014/main" id="{BE9B41C0-0C16-4263-9BE2-067EDB6AF62A}"/>
            </a:ext>
          </a:extLst>
        </xdr:cNvPr>
        <xdr:cNvCxnSpPr/>
      </xdr:nvCxnSpPr>
      <xdr:spPr>
        <a:xfrm flipV="1">
          <a:off x="6286500" y="6941579"/>
          <a:ext cx="79375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14343</xdr:rowOff>
    </xdr:from>
    <xdr:ext cx="469744" cy="259045"/>
    <xdr:sp macro="" textlink="">
      <xdr:nvSpPr>
        <xdr:cNvPr id="138" name="n_1aveValue【道路】&#10;一人当たり延長">
          <a:extLst>
            <a:ext uri="{FF2B5EF4-FFF2-40B4-BE49-F238E27FC236}">
              <a16:creationId xmlns:a16="http://schemas.microsoft.com/office/drawing/2014/main" id="{C0207F47-4935-435E-BBC2-452890521CEC}"/>
            </a:ext>
          </a:extLst>
        </xdr:cNvPr>
        <xdr:cNvSpPr txBox="1"/>
      </xdr:nvSpPr>
      <xdr:spPr>
        <a:xfrm>
          <a:off x="8458277" y="662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32453</xdr:rowOff>
    </xdr:from>
    <xdr:ext cx="469744" cy="259045"/>
    <xdr:sp macro="" textlink="">
      <xdr:nvSpPr>
        <xdr:cNvPr id="139" name="n_2aveValue【道路】&#10;一人当たり延長">
          <a:extLst>
            <a:ext uri="{FF2B5EF4-FFF2-40B4-BE49-F238E27FC236}">
              <a16:creationId xmlns:a16="http://schemas.microsoft.com/office/drawing/2014/main" id="{C0108D4B-DA6A-4052-B9E0-154E0C9A73D7}"/>
            </a:ext>
          </a:extLst>
        </xdr:cNvPr>
        <xdr:cNvSpPr txBox="1"/>
      </xdr:nvSpPr>
      <xdr:spPr>
        <a:xfrm>
          <a:off x="7677227" y="664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32859</xdr:rowOff>
    </xdr:from>
    <xdr:ext cx="469744" cy="259045"/>
    <xdr:sp macro="" textlink="">
      <xdr:nvSpPr>
        <xdr:cNvPr id="140" name="n_3aveValue【道路】&#10;一人当たり延長">
          <a:extLst>
            <a:ext uri="{FF2B5EF4-FFF2-40B4-BE49-F238E27FC236}">
              <a16:creationId xmlns:a16="http://schemas.microsoft.com/office/drawing/2014/main" id="{AABE5F24-6DDF-4097-8875-FE9D289E96E9}"/>
            </a:ext>
          </a:extLst>
        </xdr:cNvPr>
        <xdr:cNvSpPr txBox="1"/>
      </xdr:nvSpPr>
      <xdr:spPr>
        <a:xfrm>
          <a:off x="6864427" y="664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30763</xdr:rowOff>
    </xdr:from>
    <xdr:ext cx="469744" cy="259045"/>
    <xdr:sp macro="" textlink="">
      <xdr:nvSpPr>
        <xdr:cNvPr id="141" name="n_4aveValue【道路】&#10;一人当たり延長">
          <a:extLst>
            <a:ext uri="{FF2B5EF4-FFF2-40B4-BE49-F238E27FC236}">
              <a16:creationId xmlns:a16="http://schemas.microsoft.com/office/drawing/2014/main" id="{324853FD-33DB-4F1C-B012-444C1E95002B}"/>
            </a:ext>
          </a:extLst>
        </xdr:cNvPr>
        <xdr:cNvSpPr txBox="1"/>
      </xdr:nvSpPr>
      <xdr:spPr>
        <a:xfrm>
          <a:off x="6070677" y="664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42168</xdr:rowOff>
    </xdr:from>
    <xdr:ext cx="469744" cy="259045"/>
    <xdr:sp macro="" textlink="">
      <xdr:nvSpPr>
        <xdr:cNvPr id="142" name="n_1mainValue【道路】&#10;一人当たり延長">
          <a:extLst>
            <a:ext uri="{FF2B5EF4-FFF2-40B4-BE49-F238E27FC236}">
              <a16:creationId xmlns:a16="http://schemas.microsoft.com/office/drawing/2014/main" id="{4302EF87-AFCF-4516-A61F-810D1E641A46}"/>
            </a:ext>
          </a:extLst>
        </xdr:cNvPr>
        <xdr:cNvSpPr txBox="1"/>
      </xdr:nvSpPr>
      <xdr:spPr>
        <a:xfrm>
          <a:off x="8458277" y="6982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42549</xdr:rowOff>
    </xdr:from>
    <xdr:ext cx="469744" cy="259045"/>
    <xdr:sp macro="" textlink="">
      <xdr:nvSpPr>
        <xdr:cNvPr id="143" name="n_2mainValue【道路】&#10;一人当たり延長">
          <a:extLst>
            <a:ext uri="{FF2B5EF4-FFF2-40B4-BE49-F238E27FC236}">
              <a16:creationId xmlns:a16="http://schemas.microsoft.com/office/drawing/2014/main" id="{C133788E-8ADB-4743-8161-E6469AA0B4D2}"/>
            </a:ext>
          </a:extLst>
        </xdr:cNvPr>
        <xdr:cNvSpPr txBox="1"/>
      </xdr:nvSpPr>
      <xdr:spPr>
        <a:xfrm>
          <a:off x="7677227" y="698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42956</xdr:rowOff>
    </xdr:from>
    <xdr:ext cx="469744" cy="259045"/>
    <xdr:sp macro="" textlink="">
      <xdr:nvSpPr>
        <xdr:cNvPr id="144" name="n_3mainValue【道路】&#10;一人当たり延長">
          <a:extLst>
            <a:ext uri="{FF2B5EF4-FFF2-40B4-BE49-F238E27FC236}">
              <a16:creationId xmlns:a16="http://schemas.microsoft.com/office/drawing/2014/main" id="{6C783AAE-9B55-447A-AC5F-CB05BB028626}"/>
            </a:ext>
          </a:extLst>
        </xdr:cNvPr>
        <xdr:cNvSpPr txBox="1"/>
      </xdr:nvSpPr>
      <xdr:spPr>
        <a:xfrm>
          <a:off x="6864427" y="698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48163</xdr:rowOff>
    </xdr:from>
    <xdr:ext cx="469744" cy="259045"/>
    <xdr:sp macro="" textlink="">
      <xdr:nvSpPr>
        <xdr:cNvPr id="145" name="n_4mainValue【道路】&#10;一人当たり延長">
          <a:extLst>
            <a:ext uri="{FF2B5EF4-FFF2-40B4-BE49-F238E27FC236}">
              <a16:creationId xmlns:a16="http://schemas.microsoft.com/office/drawing/2014/main" id="{B28C037F-51C4-49CF-97CA-221E1ABAD54D}"/>
            </a:ext>
          </a:extLst>
        </xdr:cNvPr>
        <xdr:cNvSpPr txBox="1"/>
      </xdr:nvSpPr>
      <xdr:spPr>
        <a:xfrm>
          <a:off x="6070677" y="698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C9D7C20D-E8A6-452C-8176-3BDF7494AA32}"/>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438E8DDF-A579-44EA-BF27-6800F60D6906}"/>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1D6485DF-85BC-40FE-9D82-98783888B038}"/>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BB3D5DAA-CBB1-40E8-BF29-7379F1BDAE61}"/>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4B2434C8-0EB8-46CB-96BC-85AEA16E8250}"/>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2384CA33-3862-4E7E-B66F-DDA7EBBC2326}"/>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8DA74348-167B-43F2-BB12-4719AEB3118C}"/>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DAF429E0-064C-4F45-BB09-0BB85C8EAC39}"/>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793E432-524F-4259-9141-FCAC01452718}"/>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FED42F03-086E-4AAB-9C56-214731D34DEE}"/>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281D9219-42A9-4A31-94F4-C8259DD4A112}"/>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64F22FAA-55DC-464E-A648-1E4C7BEB2B2C}"/>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3B4858F4-7FD2-47A7-9C5C-4855944840B8}"/>
            </a:ext>
          </a:extLst>
        </xdr:cNvPr>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872CB22F-754B-4B12-8FD3-A15E182BAE85}"/>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2FB2A88D-1893-4760-9B7F-1D03E8E91A05}"/>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26F91301-9417-424D-9CD1-7DC586E39BB9}"/>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9E7E15A9-E638-4A43-BF27-DC76B07EBDA6}"/>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CFE3A800-A9AD-4AE0-BDEC-B6C0CFD72303}"/>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57422505-93FD-4790-9AFC-6A7C90A7D766}"/>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C840A034-B735-4853-9BAD-53C47AA807EC}"/>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1C9D9520-3C22-42B8-86B8-19DDCAD1CA83}"/>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41F1C8D5-0FA5-40CD-A7F1-920E46235E37}"/>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C88E1D3E-6625-4BE4-A0E3-8D97CF208ED3}"/>
            </a:ext>
          </a:extLst>
        </xdr:cNvPr>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72173BC5-E71E-4520-9453-60F81C57E65D}"/>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5AEBBB6F-10C4-4F57-925E-6CE636B7C829}"/>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63</xdr:row>
      <xdr:rowOff>96338</xdr:rowOff>
    </xdr:to>
    <xdr:cxnSp macro="">
      <xdr:nvCxnSpPr>
        <xdr:cNvPr id="171" name="直線コネクタ 170">
          <a:extLst>
            <a:ext uri="{FF2B5EF4-FFF2-40B4-BE49-F238E27FC236}">
              <a16:creationId xmlns:a16="http://schemas.microsoft.com/office/drawing/2014/main" id="{0874999A-026A-4DCB-988D-F24DAEEB320A}"/>
            </a:ext>
          </a:extLst>
        </xdr:cNvPr>
        <xdr:cNvCxnSpPr/>
      </xdr:nvCxnSpPr>
      <xdr:spPr>
        <a:xfrm flipV="1">
          <a:off x="4177665" y="9348288"/>
          <a:ext cx="0" cy="115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C3730C9B-3217-4F98-83E1-2E3E2D1CB23F}"/>
            </a:ext>
          </a:extLst>
        </xdr:cNvPr>
        <xdr:cNvSpPr txBox="1"/>
      </xdr:nvSpPr>
      <xdr:spPr>
        <a:xfrm>
          <a:off x="4216400" y="10507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a:extLst>
            <a:ext uri="{FF2B5EF4-FFF2-40B4-BE49-F238E27FC236}">
              <a16:creationId xmlns:a16="http://schemas.microsoft.com/office/drawing/2014/main" id="{F07230A4-CE8F-493B-8A11-45A135568A34}"/>
            </a:ext>
          </a:extLst>
        </xdr:cNvPr>
        <xdr:cNvCxnSpPr/>
      </xdr:nvCxnSpPr>
      <xdr:spPr>
        <a:xfrm>
          <a:off x="4108450" y="105039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74" name="【橋りょう・トンネル】&#10;有形固定資産減価償却率最大値テキスト">
          <a:extLst>
            <a:ext uri="{FF2B5EF4-FFF2-40B4-BE49-F238E27FC236}">
              <a16:creationId xmlns:a16="http://schemas.microsoft.com/office/drawing/2014/main" id="{5D231D15-5A8F-4AFC-9A9C-1D01907FB256}"/>
            </a:ext>
          </a:extLst>
        </xdr:cNvPr>
        <xdr:cNvSpPr txBox="1"/>
      </xdr:nvSpPr>
      <xdr:spPr>
        <a:xfrm>
          <a:off x="4216400" y="9129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75" name="直線コネクタ 174">
          <a:extLst>
            <a:ext uri="{FF2B5EF4-FFF2-40B4-BE49-F238E27FC236}">
              <a16:creationId xmlns:a16="http://schemas.microsoft.com/office/drawing/2014/main" id="{0C396B36-5FC3-42E8-9BFC-2E3626E7C14D}"/>
            </a:ext>
          </a:extLst>
        </xdr:cNvPr>
        <xdr:cNvCxnSpPr/>
      </xdr:nvCxnSpPr>
      <xdr:spPr>
        <a:xfrm>
          <a:off x="4108450" y="93482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105608</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A950B803-C12D-4D25-9A65-F74C6348AC7D}"/>
            </a:ext>
          </a:extLst>
        </xdr:cNvPr>
        <xdr:cNvSpPr txBox="1"/>
      </xdr:nvSpPr>
      <xdr:spPr>
        <a:xfrm>
          <a:off x="4216400" y="100179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77" name="フローチャート: 判断 176">
          <a:extLst>
            <a:ext uri="{FF2B5EF4-FFF2-40B4-BE49-F238E27FC236}">
              <a16:creationId xmlns:a16="http://schemas.microsoft.com/office/drawing/2014/main" id="{15DE3322-1C3C-4F6F-B1D8-E24B967212DF}"/>
            </a:ext>
          </a:extLst>
        </xdr:cNvPr>
        <xdr:cNvSpPr/>
      </xdr:nvSpPr>
      <xdr:spPr>
        <a:xfrm>
          <a:off x="4127500" y="1003953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78" name="フローチャート: 判断 177">
          <a:extLst>
            <a:ext uri="{FF2B5EF4-FFF2-40B4-BE49-F238E27FC236}">
              <a16:creationId xmlns:a16="http://schemas.microsoft.com/office/drawing/2014/main" id="{230251AF-7145-46CB-8934-AAD504243738}"/>
            </a:ext>
          </a:extLst>
        </xdr:cNvPr>
        <xdr:cNvSpPr/>
      </xdr:nvSpPr>
      <xdr:spPr>
        <a:xfrm>
          <a:off x="3384550" y="1002973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94524</xdr:rowOff>
    </xdr:from>
    <xdr:to>
      <xdr:col>15</xdr:col>
      <xdr:colOff>101600</xdr:colOff>
      <xdr:row>61</xdr:row>
      <xdr:rowOff>24674</xdr:rowOff>
    </xdr:to>
    <xdr:sp macro="" textlink="">
      <xdr:nvSpPr>
        <xdr:cNvPr id="179" name="フローチャート: 判断 178">
          <a:extLst>
            <a:ext uri="{FF2B5EF4-FFF2-40B4-BE49-F238E27FC236}">
              <a16:creationId xmlns:a16="http://schemas.microsoft.com/office/drawing/2014/main" id="{DD29FF08-FB65-463B-9750-648B391663E3}"/>
            </a:ext>
          </a:extLst>
        </xdr:cNvPr>
        <xdr:cNvSpPr/>
      </xdr:nvSpPr>
      <xdr:spPr>
        <a:xfrm>
          <a:off x="2571750" y="100068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84727</xdr:rowOff>
    </xdr:from>
    <xdr:to>
      <xdr:col>10</xdr:col>
      <xdr:colOff>165100</xdr:colOff>
      <xdr:row>61</xdr:row>
      <xdr:rowOff>14877</xdr:rowOff>
    </xdr:to>
    <xdr:sp macro="" textlink="">
      <xdr:nvSpPr>
        <xdr:cNvPr id="180" name="フローチャート: 判断 179">
          <a:extLst>
            <a:ext uri="{FF2B5EF4-FFF2-40B4-BE49-F238E27FC236}">
              <a16:creationId xmlns:a16="http://schemas.microsoft.com/office/drawing/2014/main" id="{9B81CE43-3F31-4B2A-BCCB-B97C9FC94911}"/>
            </a:ext>
          </a:extLst>
        </xdr:cNvPr>
        <xdr:cNvSpPr/>
      </xdr:nvSpPr>
      <xdr:spPr>
        <a:xfrm>
          <a:off x="1778000" y="99970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50437</xdr:rowOff>
    </xdr:from>
    <xdr:to>
      <xdr:col>6</xdr:col>
      <xdr:colOff>38100</xdr:colOff>
      <xdr:row>60</xdr:row>
      <xdr:rowOff>152037</xdr:rowOff>
    </xdr:to>
    <xdr:sp macro="" textlink="">
      <xdr:nvSpPr>
        <xdr:cNvPr id="181" name="フローチャート: 判断 180">
          <a:extLst>
            <a:ext uri="{FF2B5EF4-FFF2-40B4-BE49-F238E27FC236}">
              <a16:creationId xmlns:a16="http://schemas.microsoft.com/office/drawing/2014/main" id="{605999D3-B3BB-4E89-AD56-F606FFCF1D78}"/>
            </a:ext>
          </a:extLst>
        </xdr:cNvPr>
        <xdr:cNvSpPr/>
      </xdr:nvSpPr>
      <xdr:spPr>
        <a:xfrm>
          <a:off x="984250" y="99627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87F37B1-2EBB-4256-9570-9C91BDF93B55}"/>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BC5798B9-F398-4C2E-B008-AE3DEC09A55C}"/>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2CE0C9C-9BD3-4E00-AACD-026B2E468A0C}"/>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8774E24-2F3B-4AAA-997E-C96ACD25CDDE}"/>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016D8E2-E2A9-49EA-8575-685FD3CB8CD8}"/>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87" name="楕円 186">
          <a:extLst>
            <a:ext uri="{FF2B5EF4-FFF2-40B4-BE49-F238E27FC236}">
              <a16:creationId xmlns:a16="http://schemas.microsoft.com/office/drawing/2014/main" id="{E42E722B-A7C5-4BBD-9C6F-85C6C4FA4125}"/>
            </a:ext>
          </a:extLst>
        </xdr:cNvPr>
        <xdr:cNvSpPr/>
      </xdr:nvSpPr>
      <xdr:spPr>
        <a:xfrm>
          <a:off x="4127500" y="100378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148426</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85FBBC3E-FCC9-4EC3-B8D3-6D119090F972}"/>
            </a:ext>
          </a:extLst>
        </xdr:cNvPr>
        <xdr:cNvSpPr txBox="1"/>
      </xdr:nvSpPr>
      <xdr:spPr>
        <a:xfrm>
          <a:off x="4216400" y="9895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154940</xdr:rowOff>
    </xdr:from>
    <xdr:to>
      <xdr:col>20</xdr:col>
      <xdr:colOff>38100</xdr:colOff>
      <xdr:row>61</xdr:row>
      <xdr:rowOff>85090</xdr:rowOff>
    </xdr:to>
    <xdr:sp macro="" textlink="">
      <xdr:nvSpPr>
        <xdr:cNvPr id="189" name="楕円 188">
          <a:extLst>
            <a:ext uri="{FF2B5EF4-FFF2-40B4-BE49-F238E27FC236}">
              <a16:creationId xmlns:a16="http://schemas.microsoft.com/office/drawing/2014/main" id="{A76E0887-66B1-4364-ADAE-21C18684323B}"/>
            </a:ext>
          </a:extLst>
        </xdr:cNvPr>
        <xdr:cNvSpPr/>
      </xdr:nvSpPr>
      <xdr:spPr>
        <a:xfrm>
          <a:off x="3384550" y="100672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4899</xdr:rowOff>
    </xdr:from>
    <xdr:to>
      <xdr:col>24</xdr:col>
      <xdr:colOff>63500</xdr:colOff>
      <xdr:row>61</xdr:row>
      <xdr:rowOff>34290</xdr:rowOff>
    </xdr:to>
    <xdr:cxnSp macro="">
      <xdr:nvCxnSpPr>
        <xdr:cNvPr id="190" name="直線コネクタ 189">
          <a:extLst>
            <a:ext uri="{FF2B5EF4-FFF2-40B4-BE49-F238E27FC236}">
              <a16:creationId xmlns:a16="http://schemas.microsoft.com/office/drawing/2014/main" id="{EB179868-59A5-45F1-88CA-0F058D8ACCEC}"/>
            </a:ext>
          </a:extLst>
        </xdr:cNvPr>
        <xdr:cNvCxnSpPr/>
      </xdr:nvCxnSpPr>
      <xdr:spPr>
        <a:xfrm flipV="1">
          <a:off x="3429000" y="10082349"/>
          <a:ext cx="7493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136978</xdr:rowOff>
    </xdr:from>
    <xdr:to>
      <xdr:col>15</xdr:col>
      <xdr:colOff>101600</xdr:colOff>
      <xdr:row>61</xdr:row>
      <xdr:rowOff>67128</xdr:rowOff>
    </xdr:to>
    <xdr:sp macro="" textlink="">
      <xdr:nvSpPr>
        <xdr:cNvPr id="191" name="楕円 190">
          <a:extLst>
            <a:ext uri="{FF2B5EF4-FFF2-40B4-BE49-F238E27FC236}">
              <a16:creationId xmlns:a16="http://schemas.microsoft.com/office/drawing/2014/main" id="{1EA32E28-DE0F-4263-894B-544B3997B636}"/>
            </a:ext>
          </a:extLst>
        </xdr:cNvPr>
        <xdr:cNvSpPr/>
      </xdr:nvSpPr>
      <xdr:spPr>
        <a:xfrm>
          <a:off x="2571750" y="100493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16328</xdr:rowOff>
    </xdr:from>
    <xdr:to>
      <xdr:col>19</xdr:col>
      <xdr:colOff>177800</xdr:colOff>
      <xdr:row>61</xdr:row>
      <xdr:rowOff>34290</xdr:rowOff>
    </xdr:to>
    <xdr:cxnSp macro="">
      <xdr:nvCxnSpPr>
        <xdr:cNvPr id="192" name="直線コネクタ 191">
          <a:extLst>
            <a:ext uri="{FF2B5EF4-FFF2-40B4-BE49-F238E27FC236}">
              <a16:creationId xmlns:a16="http://schemas.microsoft.com/office/drawing/2014/main" id="{AEA2C2C9-8A07-4A62-9268-B1B969A4BAD8}"/>
            </a:ext>
          </a:extLst>
        </xdr:cNvPr>
        <xdr:cNvCxnSpPr/>
      </xdr:nvCxnSpPr>
      <xdr:spPr>
        <a:xfrm>
          <a:off x="2622550" y="10093778"/>
          <a:ext cx="80645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93" name="楕円 192">
          <a:extLst>
            <a:ext uri="{FF2B5EF4-FFF2-40B4-BE49-F238E27FC236}">
              <a16:creationId xmlns:a16="http://schemas.microsoft.com/office/drawing/2014/main" id="{656D00D7-2B9C-4E09-9AE6-0E4E0EB8C96C}"/>
            </a:ext>
          </a:extLst>
        </xdr:cNvPr>
        <xdr:cNvSpPr/>
      </xdr:nvSpPr>
      <xdr:spPr>
        <a:xfrm>
          <a:off x="1778000" y="100297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168184</xdr:rowOff>
    </xdr:from>
    <xdr:to>
      <xdr:col>15</xdr:col>
      <xdr:colOff>50800</xdr:colOff>
      <xdr:row>61</xdr:row>
      <xdr:rowOff>16328</xdr:rowOff>
    </xdr:to>
    <xdr:cxnSp macro="">
      <xdr:nvCxnSpPr>
        <xdr:cNvPr id="194" name="直線コネクタ 193">
          <a:extLst>
            <a:ext uri="{FF2B5EF4-FFF2-40B4-BE49-F238E27FC236}">
              <a16:creationId xmlns:a16="http://schemas.microsoft.com/office/drawing/2014/main" id="{A34ABBD7-8CF1-467B-9893-0D42EF6BB6F5}"/>
            </a:ext>
          </a:extLst>
        </xdr:cNvPr>
        <xdr:cNvCxnSpPr/>
      </xdr:nvCxnSpPr>
      <xdr:spPr>
        <a:xfrm>
          <a:off x="1828800" y="10080534"/>
          <a:ext cx="793750" cy="1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97790</xdr:rowOff>
    </xdr:from>
    <xdr:to>
      <xdr:col>6</xdr:col>
      <xdr:colOff>38100</xdr:colOff>
      <xdr:row>61</xdr:row>
      <xdr:rowOff>27940</xdr:rowOff>
    </xdr:to>
    <xdr:sp macro="" textlink="">
      <xdr:nvSpPr>
        <xdr:cNvPr id="195" name="楕円 194">
          <a:extLst>
            <a:ext uri="{FF2B5EF4-FFF2-40B4-BE49-F238E27FC236}">
              <a16:creationId xmlns:a16="http://schemas.microsoft.com/office/drawing/2014/main" id="{AEE4D113-A54C-401E-8010-0BCF2062D967}"/>
            </a:ext>
          </a:extLst>
        </xdr:cNvPr>
        <xdr:cNvSpPr/>
      </xdr:nvSpPr>
      <xdr:spPr>
        <a:xfrm>
          <a:off x="984250" y="100101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148590</xdr:rowOff>
    </xdr:from>
    <xdr:to>
      <xdr:col>10</xdr:col>
      <xdr:colOff>114300</xdr:colOff>
      <xdr:row>60</xdr:row>
      <xdr:rowOff>168184</xdr:rowOff>
    </xdr:to>
    <xdr:cxnSp macro="">
      <xdr:nvCxnSpPr>
        <xdr:cNvPr id="196" name="直線コネクタ 195">
          <a:extLst>
            <a:ext uri="{FF2B5EF4-FFF2-40B4-BE49-F238E27FC236}">
              <a16:creationId xmlns:a16="http://schemas.microsoft.com/office/drawing/2014/main" id="{0AA908F5-4587-4D8A-AB66-CEC1E595D0CC}"/>
            </a:ext>
          </a:extLst>
        </xdr:cNvPr>
        <xdr:cNvCxnSpPr/>
      </xdr:nvCxnSpPr>
      <xdr:spPr>
        <a:xfrm>
          <a:off x="1028700" y="10060940"/>
          <a:ext cx="8001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64061</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7225A88A-554F-4A67-B515-F06B9AE936C2}"/>
            </a:ext>
          </a:extLst>
        </xdr:cNvPr>
        <xdr:cNvSpPr txBox="1"/>
      </xdr:nvSpPr>
      <xdr:spPr>
        <a:xfrm>
          <a:off x="3239144" y="9811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41201</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7CFE2338-CEB7-46EE-A60E-FFE366293AEA}"/>
            </a:ext>
          </a:extLst>
        </xdr:cNvPr>
        <xdr:cNvSpPr txBox="1"/>
      </xdr:nvSpPr>
      <xdr:spPr>
        <a:xfrm>
          <a:off x="2439044" y="978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31404</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8715358C-5DAA-4476-9F2F-5E6346CE7C82}"/>
            </a:ext>
          </a:extLst>
        </xdr:cNvPr>
        <xdr:cNvSpPr txBox="1"/>
      </xdr:nvSpPr>
      <xdr:spPr>
        <a:xfrm>
          <a:off x="1645294" y="9778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168564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C77ACBEE-6EDC-4AC3-B8C2-A9904FD19049}"/>
            </a:ext>
          </a:extLst>
        </xdr:cNvPr>
        <xdr:cNvSpPr txBox="1"/>
      </xdr:nvSpPr>
      <xdr:spPr>
        <a:xfrm>
          <a:off x="851544" y="974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76217</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DA4421CA-CF85-4E27-8574-366340B6A6A0}"/>
            </a:ext>
          </a:extLst>
        </xdr:cNvPr>
        <xdr:cNvSpPr txBox="1"/>
      </xdr:nvSpPr>
      <xdr:spPr>
        <a:xfrm>
          <a:off x="3239144"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58255</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B029D56F-4ED2-44E3-9B17-2EA422A5A1B1}"/>
            </a:ext>
          </a:extLst>
        </xdr:cNvPr>
        <xdr:cNvSpPr txBox="1"/>
      </xdr:nvSpPr>
      <xdr:spPr>
        <a:xfrm>
          <a:off x="2439044" y="10135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38661</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1ECB1B7C-B14D-4DF6-95EA-1145017B21B3}"/>
            </a:ext>
          </a:extLst>
        </xdr:cNvPr>
        <xdr:cNvSpPr txBox="1"/>
      </xdr:nvSpPr>
      <xdr:spPr>
        <a:xfrm>
          <a:off x="1645294" y="10116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19067</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F32D7158-04BC-49BB-ADF8-0FC446C5F260}"/>
            </a:ext>
          </a:extLst>
        </xdr:cNvPr>
        <xdr:cNvSpPr txBox="1"/>
      </xdr:nvSpPr>
      <xdr:spPr>
        <a:xfrm>
          <a:off x="851544" y="10096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885170FD-6C29-49AB-A327-616281A154EB}"/>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6256E137-099A-49FC-9C9E-1514E6B5E933}"/>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1BB8CD78-2FFD-4FC0-8E21-0D42F7BC30AF}"/>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6F5FAB00-58DD-43A6-9D4F-6AA77BBF7AE9}"/>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F9D7E78C-8EF6-4952-B4EF-D2A0AC939D40}"/>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32DE5B87-9F37-4586-B28A-DA5621CCB0F1}"/>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9B939863-9696-4253-ACAA-DBE278F45627}"/>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C3FB43F9-3497-447F-8C40-6A8B7F2EB357}"/>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A4980E03-7818-4DB3-A000-83B0E3A53822}"/>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15FE045F-BA37-4F6B-A19B-36E07F71B6D1}"/>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EC9237C0-8E89-4C00-8F55-03D98512F065}"/>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5E08A977-7B9A-42C8-B654-99AF4E3D93B4}"/>
            </a:ext>
          </a:extLst>
        </xdr:cNvPr>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6EB845C2-236A-4C28-8D02-66FE2B53DBEC}"/>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56EAAA72-9595-4F66-95F7-1626397C0900}"/>
            </a:ext>
          </a:extLst>
        </xdr:cNvPr>
        <xdr:cNvSpPr txBox="1"/>
      </xdr:nvSpPr>
      <xdr:spPr>
        <a:xfrm>
          <a:off x="541803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C03A3D9-68EF-4313-86B0-DFAF2DEAC953}"/>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9FD70DE9-2A97-4EB5-AFEE-BE3D45DED989}"/>
            </a:ext>
          </a:extLst>
        </xdr:cNvPr>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BA07EBC5-FD78-422C-9683-C5E486EE02AA}"/>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E15C43CF-5B84-4140-955F-0EB7B6EC9466}"/>
            </a:ext>
          </a:extLst>
        </xdr:cNvPr>
        <xdr:cNvSpPr txBox="1"/>
      </xdr:nvSpPr>
      <xdr:spPr>
        <a:xfrm>
          <a:off x="5418031" y="941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55385DF5-83A7-45FD-9414-2443AD949A8B}"/>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a:extLst>
            <a:ext uri="{FF2B5EF4-FFF2-40B4-BE49-F238E27FC236}">
              <a16:creationId xmlns:a16="http://schemas.microsoft.com/office/drawing/2014/main" id="{50EA45DA-8152-4783-879B-298146EE91F2}"/>
            </a:ext>
          </a:extLst>
        </xdr:cNvPr>
        <xdr:cNvSpPr txBox="1"/>
      </xdr:nvSpPr>
      <xdr:spPr>
        <a:xfrm>
          <a:off x="5418031" y="9046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7B734484-2E01-45B6-B607-BBA9C541AEF7}"/>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a:extLst>
            <a:ext uri="{FF2B5EF4-FFF2-40B4-BE49-F238E27FC236}">
              <a16:creationId xmlns:a16="http://schemas.microsoft.com/office/drawing/2014/main" id="{6ECBFAC8-DF81-46AD-8158-FD5017684D3F}"/>
            </a:ext>
          </a:extLst>
        </xdr:cNvPr>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6B7BA47E-85C5-488B-A276-1067774610FC}"/>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170700</xdr:rowOff>
    </xdr:from>
    <xdr:to>
      <xdr:col>54</xdr:col>
      <xdr:colOff>189865</xdr:colOff>
      <xdr:row>64</xdr:row>
      <xdr:rowOff>71521</xdr:rowOff>
    </xdr:to>
    <xdr:cxnSp macro="">
      <xdr:nvCxnSpPr>
        <xdr:cNvPr id="228" name="直線コネクタ 227">
          <a:extLst>
            <a:ext uri="{FF2B5EF4-FFF2-40B4-BE49-F238E27FC236}">
              <a16:creationId xmlns:a16="http://schemas.microsoft.com/office/drawing/2014/main" id="{9357AF3E-76C1-441D-8607-F5A8C54F5E04}"/>
            </a:ext>
          </a:extLst>
        </xdr:cNvPr>
        <xdr:cNvCxnSpPr/>
      </xdr:nvCxnSpPr>
      <xdr:spPr>
        <a:xfrm flipV="1">
          <a:off x="9429115" y="9251200"/>
          <a:ext cx="0" cy="1393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75348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FDA83937-609D-45B4-B3B3-3AC6EEF9535C}"/>
            </a:ext>
          </a:extLst>
        </xdr:cNvPr>
        <xdr:cNvSpPr txBox="1"/>
      </xdr:nvSpPr>
      <xdr:spPr>
        <a:xfrm>
          <a:off x="9467850" y="1064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71521</xdr:rowOff>
    </xdr:from>
    <xdr:to>
      <xdr:col>55</xdr:col>
      <xdr:colOff>88900</xdr:colOff>
      <xdr:row>64</xdr:row>
      <xdr:rowOff>71521</xdr:rowOff>
    </xdr:to>
    <xdr:cxnSp macro="">
      <xdr:nvCxnSpPr>
        <xdr:cNvPr id="230" name="直線コネクタ 229">
          <a:extLst>
            <a:ext uri="{FF2B5EF4-FFF2-40B4-BE49-F238E27FC236}">
              <a16:creationId xmlns:a16="http://schemas.microsoft.com/office/drawing/2014/main" id="{9733FE43-5191-4FFF-9EEB-02AECC3DD869}"/>
            </a:ext>
          </a:extLst>
        </xdr:cNvPr>
        <xdr:cNvCxnSpPr/>
      </xdr:nvCxnSpPr>
      <xdr:spPr>
        <a:xfrm>
          <a:off x="9359900" y="106442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117377</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352A992D-A310-46B1-9D07-6A35A468D13E}"/>
            </a:ext>
          </a:extLst>
        </xdr:cNvPr>
        <xdr:cNvSpPr txBox="1"/>
      </xdr:nvSpPr>
      <xdr:spPr>
        <a:xfrm>
          <a:off x="9467850" y="903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170700</xdr:rowOff>
    </xdr:from>
    <xdr:to>
      <xdr:col>55</xdr:col>
      <xdr:colOff>88900</xdr:colOff>
      <xdr:row>55</xdr:row>
      <xdr:rowOff>170700</xdr:rowOff>
    </xdr:to>
    <xdr:cxnSp macro="">
      <xdr:nvCxnSpPr>
        <xdr:cNvPr id="232" name="直線コネクタ 231">
          <a:extLst>
            <a:ext uri="{FF2B5EF4-FFF2-40B4-BE49-F238E27FC236}">
              <a16:creationId xmlns:a16="http://schemas.microsoft.com/office/drawing/2014/main" id="{C0001013-0C1B-4548-A59E-35B3AAC09556}"/>
            </a:ext>
          </a:extLst>
        </xdr:cNvPr>
        <xdr:cNvCxnSpPr/>
      </xdr:nvCxnSpPr>
      <xdr:spPr>
        <a:xfrm>
          <a:off x="9359900" y="9251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147856</xdr:rowOff>
    </xdr:from>
    <xdr:ext cx="534377" cy="259045"/>
    <xdr:sp macro="" textlink="">
      <xdr:nvSpPr>
        <xdr:cNvPr id="233" name="【橋りょう・トンネル】&#10;一人当たり有形固定資産（償却資産）額平均値テキスト">
          <a:extLst>
            <a:ext uri="{FF2B5EF4-FFF2-40B4-BE49-F238E27FC236}">
              <a16:creationId xmlns:a16="http://schemas.microsoft.com/office/drawing/2014/main" id="{0AF9092A-02B3-4716-9DDA-E4950D584E6B}"/>
            </a:ext>
          </a:extLst>
        </xdr:cNvPr>
        <xdr:cNvSpPr txBox="1"/>
      </xdr:nvSpPr>
      <xdr:spPr>
        <a:xfrm>
          <a:off x="9467850" y="10225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169429</xdr:rowOff>
    </xdr:from>
    <xdr:to>
      <xdr:col>55</xdr:col>
      <xdr:colOff>50800</xdr:colOff>
      <xdr:row>62</xdr:row>
      <xdr:rowOff>99579</xdr:rowOff>
    </xdr:to>
    <xdr:sp macro="" textlink="">
      <xdr:nvSpPr>
        <xdr:cNvPr id="234" name="フローチャート: 判断 233">
          <a:extLst>
            <a:ext uri="{FF2B5EF4-FFF2-40B4-BE49-F238E27FC236}">
              <a16:creationId xmlns:a16="http://schemas.microsoft.com/office/drawing/2014/main" id="{0A23FBFF-78A3-42E4-AB54-B0457464FB2F}"/>
            </a:ext>
          </a:extLst>
        </xdr:cNvPr>
        <xdr:cNvSpPr/>
      </xdr:nvSpPr>
      <xdr:spPr>
        <a:xfrm>
          <a:off x="9398000" y="102405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4830</xdr:rowOff>
    </xdr:from>
    <xdr:to>
      <xdr:col>50</xdr:col>
      <xdr:colOff>165100</xdr:colOff>
      <xdr:row>62</xdr:row>
      <xdr:rowOff>106430</xdr:rowOff>
    </xdr:to>
    <xdr:sp macro="" textlink="">
      <xdr:nvSpPr>
        <xdr:cNvPr id="235" name="フローチャート: 判断 234">
          <a:extLst>
            <a:ext uri="{FF2B5EF4-FFF2-40B4-BE49-F238E27FC236}">
              <a16:creationId xmlns:a16="http://schemas.microsoft.com/office/drawing/2014/main" id="{3862AE58-1A4D-4DF0-9738-D59AFAE56A3A}"/>
            </a:ext>
          </a:extLst>
        </xdr:cNvPr>
        <xdr:cNvSpPr/>
      </xdr:nvSpPr>
      <xdr:spPr>
        <a:xfrm>
          <a:off x="8636000" y="1024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168603</xdr:rowOff>
    </xdr:from>
    <xdr:to>
      <xdr:col>46</xdr:col>
      <xdr:colOff>38100</xdr:colOff>
      <xdr:row>62</xdr:row>
      <xdr:rowOff>98753</xdr:rowOff>
    </xdr:to>
    <xdr:sp macro="" textlink="">
      <xdr:nvSpPr>
        <xdr:cNvPr id="236" name="フローチャート: 判断 235">
          <a:extLst>
            <a:ext uri="{FF2B5EF4-FFF2-40B4-BE49-F238E27FC236}">
              <a16:creationId xmlns:a16="http://schemas.microsoft.com/office/drawing/2014/main" id="{5CF5A15E-2F1B-4543-A965-EF98E4AC75F1}"/>
            </a:ext>
          </a:extLst>
        </xdr:cNvPr>
        <xdr:cNvSpPr/>
      </xdr:nvSpPr>
      <xdr:spPr>
        <a:xfrm>
          <a:off x="7842250" y="1023970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5302</xdr:rowOff>
    </xdr:from>
    <xdr:to>
      <xdr:col>41</xdr:col>
      <xdr:colOff>101600</xdr:colOff>
      <xdr:row>62</xdr:row>
      <xdr:rowOff>106902</xdr:rowOff>
    </xdr:to>
    <xdr:sp macro="" textlink="">
      <xdr:nvSpPr>
        <xdr:cNvPr id="237" name="フローチャート: 判断 236">
          <a:extLst>
            <a:ext uri="{FF2B5EF4-FFF2-40B4-BE49-F238E27FC236}">
              <a16:creationId xmlns:a16="http://schemas.microsoft.com/office/drawing/2014/main" id="{1D55B1D7-5FBD-45B9-94FD-CCE36D2D004E}"/>
            </a:ext>
          </a:extLst>
        </xdr:cNvPr>
        <xdr:cNvSpPr/>
      </xdr:nvSpPr>
      <xdr:spPr>
        <a:xfrm>
          <a:off x="7029450" y="1024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23388</xdr:rowOff>
    </xdr:from>
    <xdr:to>
      <xdr:col>36</xdr:col>
      <xdr:colOff>165100</xdr:colOff>
      <xdr:row>62</xdr:row>
      <xdr:rowOff>124988</xdr:rowOff>
    </xdr:to>
    <xdr:sp macro="" textlink="">
      <xdr:nvSpPr>
        <xdr:cNvPr id="238" name="フローチャート: 判断 237">
          <a:extLst>
            <a:ext uri="{FF2B5EF4-FFF2-40B4-BE49-F238E27FC236}">
              <a16:creationId xmlns:a16="http://schemas.microsoft.com/office/drawing/2014/main" id="{74157F82-1C06-4248-AD62-97C6E98CEAE4}"/>
            </a:ext>
          </a:extLst>
        </xdr:cNvPr>
        <xdr:cNvSpPr/>
      </xdr:nvSpPr>
      <xdr:spPr>
        <a:xfrm>
          <a:off x="6235700" y="1026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3F10A671-C8E6-4764-92CF-7D31BCF7BF83}"/>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3340D97-CBA3-4983-A332-40F9977109BA}"/>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2E4DA9E9-2AF8-49C6-AAA6-83F9E484B65F}"/>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544F54B-8AA2-4BD6-8FB8-B9ECF5D0AE64}"/>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3B00C46-583C-48F2-A155-433D8DA04A4B}"/>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82352</xdr:rowOff>
    </xdr:from>
    <xdr:to>
      <xdr:col>55</xdr:col>
      <xdr:colOff>50800</xdr:colOff>
      <xdr:row>62</xdr:row>
      <xdr:rowOff>12502</xdr:rowOff>
    </xdr:to>
    <xdr:sp macro="" textlink="">
      <xdr:nvSpPr>
        <xdr:cNvPr id="244" name="楕円 243">
          <a:extLst>
            <a:ext uri="{FF2B5EF4-FFF2-40B4-BE49-F238E27FC236}">
              <a16:creationId xmlns:a16="http://schemas.microsoft.com/office/drawing/2014/main" id="{565D13D4-8588-4E96-A2B3-F3D826259FC8}"/>
            </a:ext>
          </a:extLst>
        </xdr:cNvPr>
        <xdr:cNvSpPr/>
      </xdr:nvSpPr>
      <xdr:spPr>
        <a:xfrm>
          <a:off x="9398000" y="1015980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105229</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FDFB73B8-192C-4C26-BF89-610BA973DE87}"/>
            </a:ext>
          </a:extLst>
        </xdr:cNvPr>
        <xdr:cNvSpPr txBox="1"/>
      </xdr:nvSpPr>
      <xdr:spPr>
        <a:xfrm>
          <a:off x="9467850" y="10017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108630</xdr:rowOff>
    </xdr:from>
    <xdr:to>
      <xdr:col>50</xdr:col>
      <xdr:colOff>165100</xdr:colOff>
      <xdr:row>62</xdr:row>
      <xdr:rowOff>38780</xdr:rowOff>
    </xdr:to>
    <xdr:sp macro="" textlink="">
      <xdr:nvSpPr>
        <xdr:cNvPr id="246" name="楕円 245">
          <a:extLst>
            <a:ext uri="{FF2B5EF4-FFF2-40B4-BE49-F238E27FC236}">
              <a16:creationId xmlns:a16="http://schemas.microsoft.com/office/drawing/2014/main" id="{583D730A-6AA2-47BB-9873-3432D325598B}"/>
            </a:ext>
          </a:extLst>
        </xdr:cNvPr>
        <xdr:cNvSpPr/>
      </xdr:nvSpPr>
      <xdr:spPr>
        <a:xfrm>
          <a:off x="8636000" y="101860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133152</xdr:rowOff>
    </xdr:from>
    <xdr:to>
      <xdr:col>55</xdr:col>
      <xdr:colOff>0</xdr:colOff>
      <xdr:row>61</xdr:row>
      <xdr:rowOff>159430</xdr:rowOff>
    </xdr:to>
    <xdr:cxnSp macro="">
      <xdr:nvCxnSpPr>
        <xdr:cNvPr id="247" name="直線コネクタ 246">
          <a:extLst>
            <a:ext uri="{FF2B5EF4-FFF2-40B4-BE49-F238E27FC236}">
              <a16:creationId xmlns:a16="http://schemas.microsoft.com/office/drawing/2014/main" id="{75E4C8E5-F701-476A-AD16-5A5383732B8B}"/>
            </a:ext>
          </a:extLst>
        </xdr:cNvPr>
        <xdr:cNvCxnSpPr/>
      </xdr:nvCxnSpPr>
      <xdr:spPr>
        <a:xfrm flipV="1">
          <a:off x="8686800" y="10210602"/>
          <a:ext cx="742950" cy="2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113285</xdr:rowOff>
    </xdr:from>
    <xdr:to>
      <xdr:col>46</xdr:col>
      <xdr:colOff>38100</xdr:colOff>
      <xdr:row>62</xdr:row>
      <xdr:rowOff>43435</xdr:rowOff>
    </xdr:to>
    <xdr:sp macro="" textlink="">
      <xdr:nvSpPr>
        <xdr:cNvPr id="248" name="楕円 247">
          <a:extLst>
            <a:ext uri="{FF2B5EF4-FFF2-40B4-BE49-F238E27FC236}">
              <a16:creationId xmlns:a16="http://schemas.microsoft.com/office/drawing/2014/main" id="{821C7051-6B7D-47D4-8DF7-EDA82DD8F318}"/>
            </a:ext>
          </a:extLst>
        </xdr:cNvPr>
        <xdr:cNvSpPr/>
      </xdr:nvSpPr>
      <xdr:spPr>
        <a:xfrm>
          <a:off x="7842250" y="1019073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159430</xdr:rowOff>
    </xdr:from>
    <xdr:to>
      <xdr:col>50</xdr:col>
      <xdr:colOff>114300</xdr:colOff>
      <xdr:row>61</xdr:row>
      <xdr:rowOff>164085</xdr:rowOff>
    </xdr:to>
    <xdr:cxnSp macro="">
      <xdr:nvCxnSpPr>
        <xdr:cNvPr id="249" name="直線コネクタ 248">
          <a:extLst>
            <a:ext uri="{FF2B5EF4-FFF2-40B4-BE49-F238E27FC236}">
              <a16:creationId xmlns:a16="http://schemas.microsoft.com/office/drawing/2014/main" id="{128B47E5-6385-45AD-82BD-952E5455CA82}"/>
            </a:ext>
          </a:extLst>
        </xdr:cNvPr>
        <xdr:cNvCxnSpPr/>
      </xdr:nvCxnSpPr>
      <xdr:spPr>
        <a:xfrm flipV="1">
          <a:off x="7886700" y="10236880"/>
          <a:ext cx="800100" cy="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117697</xdr:rowOff>
    </xdr:from>
    <xdr:to>
      <xdr:col>41</xdr:col>
      <xdr:colOff>101600</xdr:colOff>
      <xdr:row>62</xdr:row>
      <xdr:rowOff>47847</xdr:rowOff>
    </xdr:to>
    <xdr:sp macro="" textlink="">
      <xdr:nvSpPr>
        <xdr:cNvPr id="250" name="楕円 249">
          <a:extLst>
            <a:ext uri="{FF2B5EF4-FFF2-40B4-BE49-F238E27FC236}">
              <a16:creationId xmlns:a16="http://schemas.microsoft.com/office/drawing/2014/main" id="{57B0EF0A-6063-4F71-8DCD-02DD5017DA32}"/>
            </a:ext>
          </a:extLst>
        </xdr:cNvPr>
        <xdr:cNvSpPr/>
      </xdr:nvSpPr>
      <xdr:spPr>
        <a:xfrm>
          <a:off x="7029450" y="1019514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164085</xdr:rowOff>
    </xdr:from>
    <xdr:to>
      <xdr:col>45</xdr:col>
      <xdr:colOff>177800</xdr:colOff>
      <xdr:row>61</xdr:row>
      <xdr:rowOff>168497</xdr:rowOff>
    </xdr:to>
    <xdr:cxnSp macro="">
      <xdr:nvCxnSpPr>
        <xdr:cNvPr id="251" name="直線コネクタ 250">
          <a:extLst>
            <a:ext uri="{FF2B5EF4-FFF2-40B4-BE49-F238E27FC236}">
              <a16:creationId xmlns:a16="http://schemas.microsoft.com/office/drawing/2014/main" id="{B9C8B382-C7EE-4B4E-9B9A-4F999B7409A0}"/>
            </a:ext>
          </a:extLst>
        </xdr:cNvPr>
        <xdr:cNvCxnSpPr/>
      </xdr:nvCxnSpPr>
      <xdr:spPr>
        <a:xfrm flipV="1">
          <a:off x="7080250" y="10241535"/>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121309</xdr:rowOff>
    </xdr:from>
    <xdr:to>
      <xdr:col>36</xdr:col>
      <xdr:colOff>165100</xdr:colOff>
      <xdr:row>62</xdr:row>
      <xdr:rowOff>51459</xdr:rowOff>
    </xdr:to>
    <xdr:sp macro="" textlink="">
      <xdr:nvSpPr>
        <xdr:cNvPr id="252" name="楕円 251">
          <a:extLst>
            <a:ext uri="{FF2B5EF4-FFF2-40B4-BE49-F238E27FC236}">
              <a16:creationId xmlns:a16="http://schemas.microsoft.com/office/drawing/2014/main" id="{F39E06E1-4CED-40DD-9216-54A338C5F6AD}"/>
            </a:ext>
          </a:extLst>
        </xdr:cNvPr>
        <xdr:cNvSpPr/>
      </xdr:nvSpPr>
      <xdr:spPr>
        <a:xfrm>
          <a:off x="6235700" y="1019875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168497</xdr:rowOff>
    </xdr:from>
    <xdr:to>
      <xdr:col>41</xdr:col>
      <xdr:colOff>50800</xdr:colOff>
      <xdr:row>62</xdr:row>
      <xdr:rowOff>659</xdr:rowOff>
    </xdr:to>
    <xdr:cxnSp macro="">
      <xdr:nvCxnSpPr>
        <xdr:cNvPr id="253" name="直線コネクタ 252">
          <a:extLst>
            <a:ext uri="{FF2B5EF4-FFF2-40B4-BE49-F238E27FC236}">
              <a16:creationId xmlns:a16="http://schemas.microsoft.com/office/drawing/2014/main" id="{5DDBBE44-DFBD-4120-9D01-0D6AFE99D41C}"/>
            </a:ext>
          </a:extLst>
        </xdr:cNvPr>
        <xdr:cNvCxnSpPr/>
      </xdr:nvCxnSpPr>
      <xdr:spPr>
        <a:xfrm flipV="1">
          <a:off x="6286500" y="10239597"/>
          <a:ext cx="79375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97557</xdr:rowOff>
    </xdr:from>
    <xdr:ext cx="534377" cy="259045"/>
    <xdr:sp macro="" textlink="">
      <xdr:nvSpPr>
        <xdr:cNvPr id="254" name="n_1aveValue【橋りょう・トンネル】&#10;一人当たり有形固定資産（償却資産）額">
          <a:extLst>
            <a:ext uri="{FF2B5EF4-FFF2-40B4-BE49-F238E27FC236}">
              <a16:creationId xmlns:a16="http://schemas.microsoft.com/office/drawing/2014/main" id="{6CADF7DB-4E9F-4BD9-B254-8A4D1FDF5A19}"/>
            </a:ext>
          </a:extLst>
        </xdr:cNvPr>
        <xdr:cNvSpPr txBox="1"/>
      </xdr:nvSpPr>
      <xdr:spPr>
        <a:xfrm>
          <a:off x="8425961" y="1034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89880</xdr:rowOff>
    </xdr:from>
    <xdr:ext cx="534377" cy="259045"/>
    <xdr:sp macro="" textlink="">
      <xdr:nvSpPr>
        <xdr:cNvPr id="255" name="n_2aveValue【橋りょう・トンネル】&#10;一人当たり有形固定資産（償却資産）額">
          <a:extLst>
            <a:ext uri="{FF2B5EF4-FFF2-40B4-BE49-F238E27FC236}">
              <a16:creationId xmlns:a16="http://schemas.microsoft.com/office/drawing/2014/main" id="{22AE69C7-9F2D-4AC5-BE15-4994EC9C9F6C}"/>
            </a:ext>
          </a:extLst>
        </xdr:cNvPr>
        <xdr:cNvSpPr txBox="1"/>
      </xdr:nvSpPr>
      <xdr:spPr>
        <a:xfrm>
          <a:off x="7644911" y="1033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98029</xdr:rowOff>
    </xdr:from>
    <xdr:ext cx="534377" cy="259045"/>
    <xdr:sp macro="" textlink="">
      <xdr:nvSpPr>
        <xdr:cNvPr id="256" name="n_3aveValue【橋りょう・トンネル】&#10;一人当たり有形固定資産（償却資産）額">
          <a:extLst>
            <a:ext uri="{FF2B5EF4-FFF2-40B4-BE49-F238E27FC236}">
              <a16:creationId xmlns:a16="http://schemas.microsoft.com/office/drawing/2014/main" id="{048E40C8-2B29-4B10-A2CF-1077E11B3507}"/>
            </a:ext>
          </a:extLst>
        </xdr:cNvPr>
        <xdr:cNvSpPr txBox="1"/>
      </xdr:nvSpPr>
      <xdr:spPr>
        <a:xfrm>
          <a:off x="6851161" y="1034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116115</xdr:rowOff>
    </xdr:from>
    <xdr:ext cx="534377" cy="259045"/>
    <xdr:sp macro="" textlink="">
      <xdr:nvSpPr>
        <xdr:cNvPr id="257" name="n_4aveValue【橋りょう・トンネル】&#10;一人当たり有形固定資産（償却資産）額">
          <a:extLst>
            <a:ext uri="{FF2B5EF4-FFF2-40B4-BE49-F238E27FC236}">
              <a16:creationId xmlns:a16="http://schemas.microsoft.com/office/drawing/2014/main" id="{2CE6BEFF-D8BD-41DB-BBF0-56884D5F8AA9}"/>
            </a:ext>
          </a:extLst>
        </xdr:cNvPr>
        <xdr:cNvSpPr txBox="1"/>
      </xdr:nvSpPr>
      <xdr:spPr>
        <a:xfrm>
          <a:off x="6038361" y="1035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55307</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C0F826EF-059A-4EC5-9C99-D542F61BE18B}"/>
            </a:ext>
          </a:extLst>
        </xdr:cNvPr>
        <xdr:cNvSpPr txBox="1"/>
      </xdr:nvSpPr>
      <xdr:spPr>
        <a:xfrm>
          <a:off x="8399995" y="996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59962</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D74C78FA-A821-4FA4-BD78-393B18AFEE5F}"/>
            </a:ext>
          </a:extLst>
        </xdr:cNvPr>
        <xdr:cNvSpPr txBox="1"/>
      </xdr:nvSpPr>
      <xdr:spPr>
        <a:xfrm>
          <a:off x="7612595" y="9972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64374</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FDB03089-F8ED-43AD-A513-712BD351D437}"/>
            </a:ext>
          </a:extLst>
        </xdr:cNvPr>
        <xdr:cNvSpPr txBox="1"/>
      </xdr:nvSpPr>
      <xdr:spPr>
        <a:xfrm>
          <a:off x="6818845" y="997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67986</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B743F29D-46D5-4AB4-B5DF-B850B2611E2A}"/>
            </a:ext>
          </a:extLst>
        </xdr:cNvPr>
        <xdr:cNvSpPr txBox="1"/>
      </xdr:nvSpPr>
      <xdr:spPr>
        <a:xfrm>
          <a:off x="6006045" y="99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394DDBDA-49E4-4707-BD46-B6A31CBB5781}"/>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8766A57A-FD2F-40AD-9FF5-81F772085D00}"/>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7E1886F0-3202-48ED-A46D-FA3CC6EEB580}"/>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A4F41DC2-5047-4323-B554-4FD78CBEAB27}"/>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71BED06E-F7D0-498C-94A0-CBCC0D1CC834}"/>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9DE5ABF1-B9B7-4E7A-A36F-A1A26DA7184D}"/>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A302224E-7B5C-4D43-B038-A180694D2BED}"/>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C9AE732-274E-4BA0-A8CB-31C92E28AF9A}"/>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A77C5463-F257-45AF-9066-3E67AE2E2C88}"/>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59B5D277-EAC8-455D-B450-E81BF1F408FC}"/>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B6AF33F0-467B-4860-90EB-EDDC922FB229}"/>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D7597CF9-E8CF-4BA6-8A92-35413D803054}"/>
            </a:ext>
          </a:extLst>
        </xdr:cNvPr>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a:extLst>
            <a:ext uri="{FF2B5EF4-FFF2-40B4-BE49-F238E27FC236}">
              <a16:creationId xmlns:a16="http://schemas.microsoft.com/office/drawing/2014/main" id="{85671B30-8B2D-4A4B-B6F8-29F7732AAA1C}"/>
            </a:ext>
          </a:extLst>
        </xdr:cNvPr>
        <xdr:cNvSpPr txBox="1"/>
      </xdr:nvSpPr>
      <xdr:spPr>
        <a:xfrm>
          <a:off x="339891" y="142314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EB822211-F849-4531-9F05-62E6BF443D24}"/>
            </a:ext>
          </a:extLst>
        </xdr:cNvPr>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B8C4C3BD-4F81-4DF5-A553-012F518A08C3}"/>
            </a:ext>
          </a:extLst>
        </xdr:cNvPr>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FADA07B0-79C2-45F7-8E99-A5FDC5376DE8}"/>
            </a:ext>
          </a:extLst>
        </xdr:cNvPr>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D683279F-4B8F-4633-A685-C527A18A49B1}"/>
            </a:ext>
          </a:extLst>
        </xdr:cNvPr>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A838C77B-40DA-4306-AAA8-EB61EE3C48C7}"/>
            </a:ext>
          </a:extLst>
        </xdr:cNvPr>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813B26D6-12FC-42AC-8EA7-0AFA6BC8E85D}"/>
            </a:ext>
          </a:extLst>
        </xdr:cNvPr>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33916974-FCD1-46B9-B7E9-38C5C3D1152F}"/>
            </a:ext>
          </a:extLst>
        </xdr:cNvPr>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4BF91294-1FD4-431E-A4B7-87DBF46863C4}"/>
            </a:ext>
          </a:extLst>
        </xdr:cNvPr>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4483E042-DDDA-4EBF-9155-6887E82C8865}"/>
            </a:ext>
          </a:extLst>
        </xdr:cNvPr>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a:extLst>
            <a:ext uri="{FF2B5EF4-FFF2-40B4-BE49-F238E27FC236}">
              <a16:creationId xmlns:a16="http://schemas.microsoft.com/office/drawing/2014/main" id="{E63B2D3B-BE21-41D4-9455-D2A44B5D7135}"/>
            </a:ext>
          </a:extLst>
        </xdr:cNvPr>
        <xdr:cNvSpPr txBox="1"/>
      </xdr:nvSpPr>
      <xdr:spPr>
        <a:xfrm>
          <a:off x="339891" y="126620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B0990FD5-0067-4138-B460-6AD75D0F9E9F}"/>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a:extLst>
            <a:ext uri="{FF2B5EF4-FFF2-40B4-BE49-F238E27FC236}">
              <a16:creationId xmlns:a16="http://schemas.microsoft.com/office/drawing/2014/main" id="{C1430A66-49E3-454B-BAE6-83C12A32A6AF}"/>
            </a:ext>
          </a:extLst>
        </xdr:cNvPr>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6D89E64D-3C47-4893-8A77-6C3135CBBEE8}"/>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124642</xdr:rowOff>
    </xdr:from>
    <xdr:to>
      <xdr:col>24</xdr:col>
      <xdr:colOff>62865</xdr:colOff>
      <xdr:row>85</xdr:row>
      <xdr:rowOff>101781</xdr:rowOff>
    </xdr:to>
    <xdr:cxnSp macro="">
      <xdr:nvCxnSpPr>
        <xdr:cNvPr id="288" name="直線コネクタ 287">
          <a:extLst>
            <a:ext uri="{FF2B5EF4-FFF2-40B4-BE49-F238E27FC236}">
              <a16:creationId xmlns:a16="http://schemas.microsoft.com/office/drawing/2014/main" id="{B4415195-BAE3-45F6-BE14-77D17715D73A}"/>
            </a:ext>
          </a:extLst>
        </xdr:cNvPr>
        <xdr:cNvCxnSpPr/>
      </xdr:nvCxnSpPr>
      <xdr:spPr>
        <a:xfrm flipV="1">
          <a:off x="4177665" y="12843692"/>
          <a:ext cx="0" cy="129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105608</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56CFA5E1-4ED3-48FA-80D8-2AF4F8D999E1}"/>
            </a:ext>
          </a:extLst>
        </xdr:cNvPr>
        <xdr:cNvSpPr txBox="1"/>
      </xdr:nvSpPr>
      <xdr:spPr>
        <a:xfrm>
          <a:off x="4216400" y="1414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101781</xdr:rowOff>
    </xdr:from>
    <xdr:to>
      <xdr:col>24</xdr:col>
      <xdr:colOff>152400</xdr:colOff>
      <xdr:row>85</xdr:row>
      <xdr:rowOff>101781</xdr:rowOff>
    </xdr:to>
    <xdr:cxnSp macro="">
      <xdr:nvCxnSpPr>
        <xdr:cNvPr id="290" name="直線コネクタ 289">
          <a:extLst>
            <a:ext uri="{FF2B5EF4-FFF2-40B4-BE49-F238E27FC236}">
              <a16:creationId xmlns:a16="http://schemas.microsoft.com/office/drawing/2014/main" id="{9FD8F803-1661-4BCA-ACC6-2156F5090F85}"/>
            </a:ext>
          </a:extLst>
        </xdr:cNvPr>
        <xdr:cNvCxnSpPr/>
      </xdr:nvCxnSpPr>
      <xdr:spPr>
        <a:xfrm>
          <a:off x="4108450" y="141416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71319</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AA381368-0408-45A9-ACD2-481D7CE711C2}"/>
            </a:ext>
          </a:extLst>
        </xdr:cNvPr>
        <xdr:cNvSpPr txBox="1"/>
      </xdr:nvSpPr>
      <xdr:spPr>
        <a:xfrm>
          <a:off x="4216400" y="1262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124642</xdr:rowOff>
    </xdr:from>
    <xdr:to>
      <xdr:col>24</xdr:col>
      <xdr:colOff>152400</xdr:colOff>
      <xdr:row>77</xdr:row>
      <xdr:rowOff>124642</xdr:rowOff>
    </xdr:to>
    <xdr:cxnSp macro="">
      <xdr:nvCxnSpPr>
        <xdr:cNvPr id="292" name="直線コネクタ 291">
          <a:extLst>
            <a:ext uri="{FF2B5EF4-FFF2-40B4-BE49-F238E27FC236}">
              <a16:creationId xmlns:a16="http://schemas.microsoft.com/office/drawing/2014/main" id="{FBB20A53-D30A-48F0-88E0-D5F5329F5757}"/>
            </a:ext>
          </a:extLst>
        </xdr:cNvPr>
        <xdr:cNvCxnSpPr/>
      </xdr:nvCxnSpPr>
      <xdr:spPr>
        <a:xfrm>
          <a:off x="4108450" y="128436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62428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68E00911-5006-4390-A7C3-8D24B1C437ED}"/>
            </a:ext>
          </a:extLst>
        </xdr:cNvPr>
        <xdr:cNvSpPr txBox="1"/>
      </xdr:nvSpPr>
      <xdr:spPr>
        <a:xfrm>
          <a:off x="4216400" y="13441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294" name="フローチャート: 判断 293">
          <a:extLst>
            <a:ext uri="{FF2B5EF4-FFF2-40B4-BE49-F238E27FC236}">
              <a16:creationId xmlns:a16="http://schemas.microsoft.com/office/drawing/2014/main" id="{0A86EC3C-AAC0-45CB-95DF-29F021B609EB}"/>
            </a:ext>
          </a:extLst>
        </xdr:cNvPr>
        <xdr:cNvSpPr/>
      </xdr:nvSpPr>
      <xdr:spPr>
        <a:xfrm>
          <a:off x="4127500" y="1358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xdr:rowOff>
    </xdr:from>
    <xdr:to>
      <xdr:col>20</xdr:col>
      <xdr:colOff>38100</xdr:colOff>
      <xdr:row>82</xdr:row>
      <xdr:rowOff>108494</xdr:rowOff>
    </xdr:to>
    <xdr:sp macro="" textlink="">
      <xdr:nvSpPr>
        <xdr:cNvPr id="295" name="フローチャート: 判断 294">
          <a:extLst>
            <a:ext uri="{FF2B5EF4-FFF2-40B4-BE49-F238E27FC236}">
              <a16:creationId xmlns:a16="http://schemas.microsoft.com/office/drawing/2014/main" id="{00E5E5CF-DC87-467E-B484-A44B66450781}"/>
            </a:ext>
          </a:extLst>
        </xdr:cNvPr>
        <xdr:cNvSpPr/>
      </xdr:nvSpPr>
      <xdr:spPr>
        <a:xfrm>
          <a:off x="3384550" y="135514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142421</xdr:rowOff>
    </xdr:from>
    <xdr:to>
      <xdr:col>15</xdr:col>
      <xdr:colOff>101600</xdr:colOff>
      <xdr:row>82</xdr:row>
      <xdr:rowOff>72571</xdr:rowOff>
    </xdr:to>
    <xdr:sp macro="" textlink="">
      <xdr:nvSpPr>
        <xdr:cNvPr id="296" name="フローチャート: 判断 295">
          <a:extLst>
            <a:ext uri="{FF2B5EF4-FFF2-40B4-BE49-F238E27FC236}">
              <a16:creationId xmlns:a16="http://schemas.microsoft.com/office/drawing/2014/main" id="{76BCB64C-CE4A-493E-A6A1-C05DDE67CAB6}"/>
            </a:ext>
          </a:extLst>
        </xdr:cNvPr>
        <xdr:cNvSpPr/>
      </xdr:nvSpPr>
      <xdr:spPr>
        <a:xfrm>
          <a:off x="2571750" y="135218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119562</xdr:rowOff>
    </xdr:from>
    <xdr:to>
      <xdr:col>10</xdr:col>
      <xdr:colOff>165100</xdr:colOff>
      <xdr:row>82</xdr:row>
      <xdr:rowOff>49712</xdr:rowOff>
    </xdr:to>
    <xdr:sp macro="" textlink="">
      <xdr:nvSpPr>
        <xdr:cNvPr id="297" name="フローチャート: 判断 296">
          <a:extLst>
            <a:ext uri="{FF2B5EF4-FFF2-40B4-BE49-F238E27FC236}">
              <a16:creationId xmlns:a16="http://schemas.microsoft.com/office/drawing/2014/main" id="{49C0492D-D56F-411A-9703-AE81E197CC86}"/>
            </a:ext>
          </a:extLst>
        </xdr:cNvPr>
        <xdr:cNvSpPr/>
      </xdr:nvSpPr>
      <xdr:spPr>
        <a:xfrm>
          <a:off x="1778000" y="134990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73842</xdr:rowOff>
    </xdr:from>
    <xdr:to>
      <xdr:col>6</xdr:col>
      <xdr:colOff>38100</xdr:colOff>
      <xdr:row>82</xdr:row>
      <xdr:rowOff>3992</xdr:rowOff>
    </xdr:to>
    <xdr:sp macro="" textlink="">
      <xdr:nvSpPr>
        <xdr:cNvPr id="298" name="フローチャート: 判断 297">
          <a:extLst>
            <a:ext uri="{FF2B5EF4-FFF2-40B4-BE49-F238E27FC236}">
              <a16:creationId xmlns:a16="http://schemas.microsoft.com/office/drawing/2014/main" id="{1B9BDE12-E9D0-4147-A413-7959DB612B1A}"/>
            </a:ext>
          </a:extLst>
        </xdr:cNvPr>
        <xdr:cNvSpPr/>
      </xdr:nvSpPr>
      <xdr:spPr>
        <a:xfrm>
          <a:off x="984250" y="1345329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B8C28BF-BD29-498F-B8E2-821505200945}"/>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263C9B57-96D4-40EA-80B9-D7A7A11C2964}"/>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0CB3AF7-4BA0-4690-8D1A-A389777613A4}"/>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85036EF-12F5-42EC-AE36-065680DAB2A2}"/>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8DB298-06FE-4985-97C8-9794F9B9E96D}"/>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88537</xdr:rowOff>
    </xdr:from>
    <xdr:to>
      <xdr:col>24</xdr:col>
      <xdr:colOff>114300</xdr:colOff>
      <xdr:row>85</xdr:row>
      <xdr:rowOff>18687</xdr:rowOff>
    </xdr:to>
    <xdr:sp macro="" textlink="">
      <xdr:nvSpPr>
        <xdr:cNvPr id="304" name="楕円 303">
          <a:extLst>
            <a:ext uri="{FF2B5EF4-FFF2-40B4-BE49-F238E27FC236}">
              <a16:creationId xmlns:a16="http://schemas.microsoft.com/office/drawing/2014/main" id="{7EDF1EFD-73C3-40D6-B971-2FBFC50CD8B6}"/>
            </a:ext>
          </a:extLst>
        </xdr:cNvPr>
        <xdr:cNvSpPr/>
      </xdr:nvSpPr>
      <xdr:spPr>
        <a:xfrm>
          <a:off x="4127500" y="139632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66964</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6484A9E5-25B8-4016-8D97-F29CCF12781F}"/>
            </a:ext>
          </a:extLst>
        </xdr:cNvPr>
        <xdr:cNvSpPr txBox="1"/>
      </xdr:nvSpPr>
      <xdr:spPr>
        <a:xfrm>
          <a:off x="4216400" y="13941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127726</xdr:rowOff>
    </xdr:from>
    <xdr:to>
      <xdr:col>20</xdr:col>
      <xdr:colOff>38100</xdr:colOff>
      <xdr:row>85</xdr:row>
      <xdr:rowOff>57876</xdr:rowOff>
    </xdr:to>
    <xdr:sp macro="" textlink="">
      <xdr:nvSpPr>
        <xdr:cNvPr id="306" name="楕円 305">
          <a:extLst>
            <a:ext uri="{FF2B5EF4-FFF2-40B4-BE49-F238E27FC236}">
              <a16:creationId xmlns:a16="http://schemas.microsoft.com/office/drawing/2014/main" id="{2AD8D3FF-C12C-4C21-81F5-FA94D81DAF87}"/>
            </a:ext>
          </a:extLst>
        </xdr:cNvPr>
        <xdr:cNvSpPr/>
      </xdr:nvSpPr>
      <xdr:spPr>
        <a:xfrm>
          <a:off x="3384550" y="1400247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139337</xdr:rowOff>
    </xdr:from>
    <xdr:to>
      <xdr:col>24</xdr:col>
      <xdr:colOff>63500</xdr:colOff>
      <xdr:row>85</xdr:row>
      <xdr:rowOff>7076</xdr:rowOff>
    </xdr:to>
    <xdr:cxnSp macro="">
      <xdr:nvCxnSpPr>
        <xdr:cNvPr id="307" name="直線コネクタ 306">
          <a:extLst>
            <a:ext uri="{FF2B5EF4-FFF2-40B4-BE49-F238E27FC236}">
              <a16:creationId xmlns:a16="http://schemas.microsoft.com/office/drawing/2014/main" id="{25424E10-2155-4D4D-A7A4-E28750FA1CD6}"/>
            </a:ext>
          </a:extLst>
        </xdr:cNvPr>
        <xdr:cNvCxnSpPr/>
      </xdr:nvCxnSpPr>
      <xdr:spPr>
        <a:xfrm flipV="1">
          <a:off x="3429000" y="14014087"/>
          <a:ext cx="749300" cy="3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78739</xdr:rowOff>
    </xdr:from>
    <xdr:to>
      <xdr:col>15</xdr:col>
      <xdr:colOff>101600</xdr:colOff>
      <xdr:row>85</xdr:row>
      <xdr:rowOff>8889</xdr:rowOff>
    </xdr:to>
    <xdr:sp macro="" textlink="">
      <xdr:nvSpPr>
        <xdr:cNvPr id="308" name="楕円 307">
          <a:extLst>
            <a:ext uri="{FF2B5EF4-FFF2-40B4-BE49-F238E27FC236}">
              <a16:creationId xmlns:a16="http://schemas.microsoft.com/office/drawing/2014/main" id="{81802DE1-DB14-46A4-94D5-0E826538261E}"/>
            </a:ext>
          </a:extLst>
        </xdr:cNvPr>
        <xdr:cNvSpPr/>
      </xdr:nvSpPr>
      <xdr:spPr>
        <a:xfrm>
          <a:off x="2571750" y="139534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129539</xdr:rowOff>
    </xdr:from>
    <xdr:to>
      <xdr:col>19</xdr:col>
      <xdr:colOff>177800</xdr:colOff>
      <xdr:row>85</xdr:row>
      <xdr:rowOff>7076</xdr:rowOff>
    </xdr:to>
    <xdr:cxnSp macro="">
      <xdr:nvCxnSpPr>
        <xdr:cNvPr id="309" name="直線コネクタ 308">
          <a:extLst>
            <a:ext uri="{FF2B5EF4-FFF2-40B4-BE49-F238E27FC236}">
              <a16:creationId xmlns:a16="http://schemas.microsoft.com/office/drawing/2014/main" id="{045215E8-3C95-40FB-B238-F894BB2DB81B}"/>
            </a:ext>
          </a:extLst>
        </xdr:cNvPr>
        <xdr:cNvCxnSpPr/>
      </xdr:nvCxnSpPr>
      <xdr:spPr>
        <a:xfrm>
          <a:off x="2622550" y="14004289"/>
          <a:ext cx="806450" cy="4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29755</xdr:rowOff>
    </xdr:from>
    <xdr:to>
      <xdr:col>10</xdr:col>
      <xdr:colOff>165100</xdr:colOff>
      <xdr:row>84</xdr:row>
      <xdr:rowOff>131355</xdr:rowOff>
    </xdr:to>
    <xdr:sp macro="" textlink="">
      <xdr:nvSpPr>
        <xdr:cNvPr id="310" name="楕円 309">
          <a:extLst>
            <a:ext uri="{FF2B5EF4-FFF2-40B4-BE49-F238E27FC236}">
              <a16:creationId xmlns:a16="http://schemas.microsoft.com/office/drawing/2014/main" id="{A8A0FA14-D184-4CE0-8545-D1A78889FB10}"/>
            </a:ext>
          </a:extLst>
        </xdr:cNvPr>
        <xdr:cNvSpPr/>
      </xdr:nvSpPr>
      <xdr:spPr>
        <a:xfrm>
          <a:off x="1778000" y="1390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80555</xdr:rowOff>
    </xdr:from>
    <xdr:to>
      <xdr:col>15</xdr:col>
      <xdr:colOff>50800</xdr:colOff>
      <xdr:row>84</xdr:row>
      <xdr:rowOff>129539</xdr:rowOff>
    </xdr:to>
    <xdr:cxnSp macro="">
      <xdr:nvCxnSpPr>
        <xdr:cNvPr id="311" name="直線コネクタ 310">
          <a:extLst>
            <a:ext uri="{FF2B5EF4-FFF2-40B4-BE49-F238E27FC236}">
              <a16:creationId xmlns:a16="http://schemas.microsoft.com/office/drawing/2014/main" id="{91F27706-5BA1-41E0-9EF5-9BB49148587A}"/>
            </a:ext>
          </a:extLst>
        </xdr:cNvPr>
        <xdr:cNvCxnSpPr/>
      </xdr:nvCxnSpPr>
      <xdr:spPr>
        <a:xfrm>
          <a:off x="1828800" y="13955305"/>
          <a:ext cx="79375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148952</xdr:rowOff>
    </xdr:from>
    <xdr:to>
      <xdr:col>6</xdr:col>
      <xdr:colOff>38100</xdr:colOff>
      <xdr:row>84</xdr:row>
      <xdr:rowOff>79102</xdr:rowOff>
    </xdr:to>
    <xdr:sp macro="" textlink="">
      <xdr:nvSpPr>
        <xdr:cNvPr id="312" name="楕円 311">
          <a:extLst>
            <a:ext uri="{FF2B5EF4-FFF2-40B4-BE49-F238E27FC236}">
              <a16:creationId xmlns:a16="http://schemas.microsoft.com/office/drawing/2014/main" id="{D42ED729-B3E5-410F-A0EB-90891AEB1787}"/>
            </a:ext>
          </a:extLst>
        </xdr:cNvPr>
        <xdr:cNvSpPr/>
      </xdr:nvSpPr>
      <xdr:spPr>
        <a:xfrm>
          <a:off x="984250" y="1385860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28302</xdr:rowOff>
    </xdr:from>
    <xdr:to>
      <xdr:col>10</xdr:col>
      <xdr:colOff>114300</xdr:colOff>
      <xdr:row>84</xdr:row>
      <xdr:rowOff>80555</xdr:rowOff>
    </xdr:to>
    <xdr:cxnSp macro="">
      <xdr:nvCxnSpPr>
        <xdr:cNvPr id="313" name="直線コネクタ 312">
          <a:extLst>
            <a:ext uri="{FF2B5EF4-FFF2-40B4-BE49-F238E27FC236}">
              <a16:creationId xmlns:a16="http://schemas.microsoft.com/office/drawing/2014/main" id="{3DCA5377-09F2-47E4-A6A3-9FC2EDFDAC9E}"/>
            </a:ext>
          </a:extLst>
        </xdr:cNvPr>
        <xdr:cNvCxnSpPr/>
      </xdr:nvCxnSpPr>
      <xdr:spPr>
        <a:xfrm>
          <a:off x="1028700" y="13903052"/>
          <a:ext cx="8001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125021</xdr:rowOff>
    </xdr:from>
    <xdr:ext cx="405111" cy="259045"/>
    <xdr:sp macro="" textlink="">
      <xdr:nvSpPr>
        <xdr:cNvPr id="314" name="n_1aveValue【公営住宅】&#10;有形固定資産減価償却率">
          <a:extLst>
            <a:ext uri="{FF2B5EF4-FFF2-40B4-BE49-F238E27FC236}">
              <a16:creationId xmlns:a16="http://schemas.microsoft.com/office/drawing/2014/main" id="{26679B28-CC5F-4EF3-A00C-A157DF61C087}"/>
            </a:ext>
          </a:extLst>
        </xdr:cNvPr>
        <xdr:cNvSpPr txBox="1"/>
      </xdr:nvSpPr>
      <xdr:spPr>
        <a:xfrm>
          <a:off x="3239144" y="13339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89098</xdr:rowOff>
    </xdr:from>
    <xdr:ext cx="405111" cy="259045"/>
    <xdr:sp macro="" textlink="">
      <xdr:nvSpPr>
        <xdr:cNvPr id="315" name="n_2aveValue【公営住宅】&#10;有形固定資産減価償却率">
          <a:extLst>
            <a:ext uri="{FF2B5EF4-FFF2-40B4-BE49-F238E27FC236}">
              <a16:creationId xmlns:a16="http://schemas.microsoft.com/office/drawing/2014/main" id="{9B0AD832-8CC8-4DEF-947C-3ECDD44AD4A7}"/>
            </a:ext>
          </a:extLst>
        </xdr:cNvPr>
        <xdr:cNvSpPr txBox="1"/>
      </xdr:nvSpPr>
      <xdr:spPr>
        <a:xfrm>
          <a:off x="2439044" y="13303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66239</xdr:rowOff>
    </xdr:from>
    <xdr:ext cx="405111" cy="259045"/>
    <xdr:sp macro="" textlink="">
      <xdr:nvSpPr>
        <xdr:cNvPr id="316" name="n_3aveValue【公営住宅】&#10;有形固定資産減価償却率">
          <a:extLst>
            <a:ext uri="{FF2B5EF4-FFF2-40B4-BE49-F238E27FC236}">
              <a16:creationId xmlns:a16="http://schemas.microsoft.com/office/drawing/2014/main" id="{88A20AB0-1FA9-496F-AEB7-D0645FFB7D5A}"/>
            </a:ext>
          </a:extLst>
        </xdr:cNvPr>
        <xdr:cNvSpPr txBox="1"/>
      </xdr:nvSpPr>
      <xdr:spPr>
        <a:xfrm>
          <a:off x="1645294" y="1328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20519</xdr:rowOff>
    </xdr:from>
    <xdr:ext cx="405111" cy="259045"/>
    <xdr:sp macro="" textlink="">
      <xdr:nvSpPr>
        <xdr:cNvPr id="317" name="n_4aveValue【公営住宅】&#10;有形固定資産減価償却率">
          <a:extLst>
            <a:ext uri="{FF2B5EF4-FFF2-40B4-BE49-F238E27FC236}">
              <a16:creationId xmlns:a16="http://schemas.microsoft.com/office/drawing/2014/main" id="{D4F8FD23-4AA9-4571-9339-836482526D63}"/>
            </a:ext>
          </a:extLst>
        </xdr:cNvPr>
        <xdr:cNvSpPr txBox="1"/>
      </xdr:nvSpPr>
      <xdr:spPr>
        <a:xfrm>
          <a:off x="851544" y="13234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49003</xdr:rowOff>
    </xdr:from>
    <xdr:ext cx="405111" cy="259045"/>
    <xdr:sp macro="" textlink="">
      <xdr:nvSpPr>
        <xdr:cNvPr id="318" name="n_1mainValue【公営住宅】&#10;有形固定資産減価償却率">
          <a:extLst>
            <a:ext uri="{FF2B5EF4-FFF2-40B4-BE49-F238E27FC236}">
              <a16:creationId xmlns:a16="http://schemas.microsoft.com/office/drawing/2014/main" id="{278A51DD-E4F8-4D68-BE1D-FE08F559E2A9}"/>
            </a:ext>
          </a:extLst>
        </xdr:cNvPr>
        <xdr:cNvSpPr txBox="1"/>
      </xdr:nvSpPr>
      <xdr:spPr>
        <a:xfrm>
          <a:off x="3239144" y="14088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xdr:rowOff>
    </xdr:from>
    <xdr:ext cx="405111" cy="259045"/>
    <xdr:sp macro="" textlink="">
      <xdr:nvSpPr>
        <xdr:cNvPr id="319" name="n_2mainValue【公営住宅】&#10;有形固定資産減価償却率">
          <a:extLst>
            <a:ext uri="{FF2B5EF4-FFF2-40B4-BE49-F238E27FC236}">
              <a16:creationId xmlns:a16="http://schemas.microsoft.com/office/drawing/2014/main" id="{DF0650B2-BC33-4A8E-A322-7C159AAF8F96}"/>
            </a:ext>
          </a:extLst>
        </xdr:cNvPr>
        <xdr:cNvSpPr txBox="1"/>
      </xdr:nvSpPr>
      <xdr:spPr>
        <a:xfrm>
          <a:off x="2439044"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122482</xdr:rowOff>
    </xdr:from>
    <xdr:ext cx="405111" cy="259045"/>
    <xdr:sp macro="" textlink="">
      <xdr:nvSpPr>
        <xdr:cNvPr id="320" name="n_3mainValue【公営住宅】&#10;有形固定資産減価償却率">
          <a:extLst>
            <a:ext uri="{FF2B5EF4-FFF2-40B4-BE49-F238E27FC236}">
              <a16:creationId xmlns:a16="http://schemas.microsoft.com/office/drawing/2014/main" id="{392085EE-5DCB-41A4-B102-1DBE7C3A0099}"/>
            </a:ext>
          </a:extLst>
        </xdr:cNvPr>
        <xdr:cNvSpPr txBox="1"/>
      </xdr:nvSpPr>
      <xdr:spPr>
        <a:xfrm>
          <a:off x="1645294" y="13997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70229</xdr:rowOff>
    </xdr:from>
    <xdr:ext cx="405111" cy="259045"/>
    <xdr:sp macro="" textlink="">
      <xdr:nvSpPr>
        <xdr:cNvPr id="321" name="n_4mainValue【公営住宅】&#10;有形固定資産減価償却率">
          <a:extLst>
            <a:ext uri="{FF2B5EF4-FFF2-40B4-BE49-F238E27FC236}">
              <a16:creationId xmlns:a16="http://schemas.microsoft.com/office/drawing/2014/main" id="{DBCD27FE-DF68-48B8-A432-F863F40C2208}"/>
            </a:ext>
          </a:extLst>
        </xdr:cNvPr>
        <xdr:cNvSpPr txBox="1"/>
      </xdr:nvSpPr>
      <xdr:spPr>
        <a:xfrm>
          <a:off x="851544" y="1394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973BB3C2-EB3B-45B7-9417-43DB24BE1656}"/>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D9BCE1CF-0A42-4CE3-BDAD-01596C4D9099}"/>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20B7B81-5FF7-407A-B5B7-47741480A8AC}"/>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FD03220A-7A68-47D5-A97B-C90D803C8CFB}"/>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806CD769-AEA4-4D42-AF23-75B05E893501}"/>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9955E427-E016-4A87-A914-058816483D13}"/>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38E5F9B9-4165-4887-9350-04E570CB5BAD}"/>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5C61B6EE-4E93-4259-AFB9-8ED4E9DE9FE0}"/>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9FB8ADAD-55B6-4EEE-91C4-DE03E930FCDB}"/>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25F9BB7A-E2F0-4740-AD1B-E26774405B93}"/>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F3CBD71D-A40B-4D7A-A834-188D92D314AC}"/>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AB784C94-92DD-4EC5-B7FD-2750B413B8FE}"/>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96DB224F-E601-4BE8-BA85-539FBD26D3D2}"/>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3BA30278-C7F8-4C90-A0C5-4573CA16DB50}"/>
            </a:ext>
          </a:extLst>
        </xdr:cNvPr>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1B6E37F3-2B1F-4043-B990-59D9A5A4E155}"/>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BEAB3E6C-29C6-446A-9876-525D93ACC280}"/>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36EC6491-EAD0-4010-AD84-3DA9DFB1DB5D}"/>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9B37783E-0F51-4E65-A3ED-D6DEA9109A79}"/>
            </a:ext>
          </a:extLst>
        </xdr:cNvPr>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56326A1C-5FEE-429C-B80B-CAD73B9CCE00}"/>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E1244ACE-2553-4781-9773-1EBF335C925B}"/>
            </a:ext>
          </a:extLst>
        </xdr:cNvPr>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8E0813EC-10E7-4F7B-BD98-7F517F0B3821}"/>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AA92756A-5756-43F0-A693-98D8E7811A3B}"/>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D1E8F2FE-312C-49C1-BB0E-CDBC9942B0B7}"/>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12192</xdr:rowOff>
    </xdr:from>
    <xdr:to>
      <xdr:col>54</xdr:col>
      <xdr:colOff>189865</xdr:colOff>
      <xdr:row>86</xdr:row>
      <xdr:rowOff>110489</xdr:rowOff>
    </xdr:to>
    <xdr:cxnSp macro="">
      <xdr:nvCxnSpPr>
        <xdr:cNvPr id="345" name="直線コネクタ 344">
          <a:extLst>
            <a:ext uri="{FF2B5EF4-FFF2-40B4-BE49-F238E27FC236}">
              <a16:creationId xmlns:a16="http://schemas.microsoft.com/office/drawing/2014/main" id="{0FD340B4-6E51-4638-85B8-264364FB20AC}"/>
            </a:ext>
          </a:extLst>
        </xdr:cNvPr>
        <xdr:cNvCxnSpPr/>
      </xdr:nvCxnSpPr>
      <xdr:spPr>
        <a:xfrm flipV="1">
          <a:off x="9429115" y="13061442"/>
          <a:ext cx="0" cy="125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6" name="【公営住宅】&#10;一人当たり面積最小値テキスト">
          <a:extLst>
            <a:ext uri="{FF2B5EF4-FFF2-40B4-BE49-F238E27FC236}">
              <a16:creationId xmlns:a16="http://schemas.microsoft.com/office/drawing/2014/main" id="{486440CF-0849-42C7-8C72-E7F0B1BBE060}"/>
            </a:ext>
          </a:extLst>
        </xdr:cNvPr>
        <xdr:cNvSpPr txBox="1"/>
      </xdr:nvSpPr>
      <xdr:spPr>
        <a:xfrm>
          <a:off x="9467850" y="1431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7" name="直線コネクタ 346">
          <a:extLst>
            <a:ext uri="{FF2B5EF4-FFF2-40B4-BE49-F238E27FC236}">
              <a16:creationId xmlns:a16="http://schemas.microsoft.com/office/drawing/2014/main" id="{F52D626D-80F0-4A28-8D8E-DB5361F85912}"/>
            </a:ext>
          </a:extLst>
        </xdr:cNvPr>
        <xdr:cNvCxnSpPr/>
      </xdr:nvCxnSpPr>
      <xdr:spPr>
        <a:xfrm>
          <a:off x="9359900" y="143154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130319</xdr:rowOff>
    </xdr:from>
    <xdr:ext cx="469744" cy="259045"/>
    <xdr:sp macro="" textlink="">
      <xdr:nvSpPr>
        <xdr:cNvPr id="348" name="【公営住宅】&#10;一人当たり面積最大値テキスト">
          <a:extLst>
            <a:ext uri="{FF2B5EF4-FFF2-40B4-BE49-F238E27FC236}">
              <a16:creationId xmlns:a16="http://schemas.microsoft.com/office/drawing/2014/main" id="{E6679DB3-F6F0-41B0-B0D3-AD7559DFC52E}"/>
            </a:ext>
          </a:extLst>
        </xdr:cNvPr>
        <xdr:cNvSpPr txBox="1"/>
      </xdr:nvSpPr>
      <xdr:spPr>
        <a:xfrm>
          <a:off x="9467850" y="1284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12192</xdr:rowOff>
    </xdr:from>
    <xdr:to>
      <xdr:col>55</xdr:col>
      <xdr:colOff>88900</xdr:colOff>
      <xdr:row>79</xdr:row>
      <xdr:rowOff>12192</xdr:rowOff>
    </xdr:to>
    <xdr:cxnSp macro="">
      <xdr:nvCxnSpPr>
        <xdr:cNvPr id="349" name="直線コネクタ 348">
          <a:extLst>
            <a:ext uri="{FF2B5EF4-FFF2-40B4-BE49-F238E27FC236}">
              <a16:creationId xmlns:a16="http://schemas.microsoft.com/office/drawing/2014/main" id="{8964D13B-0F72-4C76-B5E7-FB075A341CDC}"/>
            </a:ext>
          </a:extLst>
        </xdr:cNvPr>
        <xdr:cNvCxnSpPr/>
      </xdr:nvCxnSpPr>
      <xdr:spPr>
        <a:xfrm>
          <a:off x="9359900" y="130614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85614</xdr:rowOff>
    </xdr:from>
    <xdr:ext cx="469744" cy="259045"/>
    <xdr:sp macro="" textlink="">
      <xdr:nvSpPr>
        <xdr:cNvPr id="350" name="【公営住宅】&#10;一人当たり面積平均値テキスト">
          <a:extLst>
            <a:ext uri="{FF2B5EF4-FFF2-40B4-BE49-F238E27FC236}">
              <a16:creationId xmlns:a16="http://schemas.microsoft.com/office/drawing/2014/main" id="{ED5A8FFA-B04B-4E76-9DB3-6E750937F63E}"/>
            </a:ext>
          </a:extLst>
        </xdr:cNvPr>
        <xdr:cNvSpPr txBox="1"/>
      </xdr:nvSpPr>
      <xdr:spPr>
        <a:xfrm>
          <a:off x="9467850" y="1363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51" name="フローチャート: 判断 350">
          <a:extLst>
            <a:ext uri="{FF2B5EF4-FFF2-40B4-BE49-F238E27FC236}">
              <a16:creationId xmlns:a16="http://schemas.microsoft.com/office/drawing/2014/main" id="{1C65BE4C-60D0-49AF-B623-8CA608C21F3C}"/>
            </a:ext>
          </a:extLst>
        </xdr:cNvPr>
        <xdr:cNvSpPr/>
      </xdr:nvSpPr>
      <xdr:spPr>
        <a:xfrm>
          <a:off x="9398000" y="137723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59689</xdr:rowOff>
    </xdr:from>
    <xdr:to>
      <xdr:col>50</xdr:col>
      <xdr:colOff>165100</xdr:colOff>
      <xdr:row>83</xdr:row>
      <xdr:rowOff>161289</xdr:rowOff>
    </xdr:to>
    <xdr:sp macro="" textlink="">
      <xdr:nvSpPr>
        <xdr:cNvPr id="352" name="フローチャート: 判断 351">
          <a:extLst>
            <a:ext uri="{FF2B5EF4-FFF2-40B4-BE49-F238E27FC236}">
              <a16:creationId xmlns:a16="http://schemas.microsoft.com/office/drawing/2014/main" id="{A5D670B3-B62D-4C78-89C1-93DE89B24ECE}"/>
            </a:ext>
          </a:extLst>
        </xdr:cNvPr>
        <xdr:cNvSpPr/>
      </xdr:nvSpPr>
      <xdr:spPr>
        <a:xfrm>
          <a:off x="8636000" y="137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49022</xdr:rowOff>
    </xdr:from>
    <xdr:to>
      <xdr:col>46</xdr:col>
      <xdr:colOff>38100</xdr:colOff>
      <xdr:row>83</xdr:row>
      <xdr:rowOff>150622</xdr:rowOff>
    </xdr:to>
    <xdr:sp macro="" textlink="">
      <xdr:nvSpPr>
        <xdr:cNvPr id="353" name="フローチャート: 判断 352">
          <a:extLst>
            <a:ext uri="{FF2B5EF4-FFF2-40B4-BE49-F238E27FC236}">
              <a16:creationId xmlns:a16="http://schemas.microsoft.com/office/drawing/2014/main" id="{6710755E-5F22-460E-AA32-C95B030B5D3F}"/>
            </a:ext>
          </a:extLst>
        </xdr:cNvPr>
        <xdr:cNvSpPr/>
      </xdr:nvSpPr>
      <xdr:spPr>
        <a:xfrm>
          <a:off x="7842250" y="137586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42926</xdr:rowOff>
    </xdr:from>
    <xdr:to>
      <xdr:col>41</xdr:col>
      <xdr:colOff>101600</xdr:colOff>
      <xdr:row>83</xdr:row>
      <xdr:rowOff>144526</xdr:rowOff>
    </xdr:to>
    <xdr:sp macro="" textlink="">
      <xdr:nvSpPr>
        <xdr:cNvPr id="354" name="フローチャート: 判断 353">
          <a:extLst>
            <a:ext uri="{FF2B5EF4-FFF2-40B4-BE49-F238E27FC236}">
              <a16:creationId xmlns:a16="http://schemas.microsoft.com/office/drawing/2014/main" id="{748893C2-021C-428D-8B07-3141D692F058}"/>
            </a:ext>
          </a:extLst>
        </xdr:cNvPr>
        <xdr:cNvSpPr/>
      </xdr:nvSpPr>
      <xdr:spPr>
        <a:xfrm>
          <a:off x="7029450" y="1375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7113</xdr:rowOff>
    </xdr:from>
    <xdr:to>
      <xdr:col>36</xdr:col>
      <xdr:colOff>165100</xdr:colOff>
      <xdr:row>83</xdr:row>
      <xdr:rowOff>108713</xdr:rowOff>
    </xdr:to>
    <xdr:sp macro="" textlink="">
      <xdr:nvSpPr>
        <xdr:cNvPr id="355" name="フローチャート: 判断 354">
          <a:extLst>
            <a:ext uri="{FF2B5EF4-FFF2-40B4-BE49-F238E27FC236}">
              <a16:creationId xmlns:a16="http://schemas.microsoft.com/office/drawing/2014/main" id="{B3226110-91CC-469F-B061-47CE5687453F}"/>
            </a:ext>
          </a:extLst>
        </xdr:cNvPr>
        <xdr:cNvSpPr/>
      </xdr:nvSpPr>
      <xdr:spPr>
        <a:xfrm>
          <a:off x="6235700" y="1371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8FE0EF39-4ED5-40F2-BB1B-35E049F2BDF1}"/>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D5BBA7F8-49E1-4411-AAB4-5B84AD636606}"/>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C30511B8-700B-4FF1-924B-0423C5A24F49}"/>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6FC79592-8910-4BC2-89B8-9C4F1FA0C797}"/>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3D063E-2531-4F8B-9608-6FE7990FECA9}"/>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68072</xdr:rowOff>
    </xdr:from>
    <xdr:to>
      <xdr:col>55</xdr:col>
      <xdr:colOff>50800</xdr:colOff>
      <xdr:row>83</xdr:row>
      <xdr:rowOff>169672</xdr:rowOff>
    </xdr:to>
    <xdr:sp macro="" textlink="">
      <xdr:nvSpPr>
        <xdr:cNvPr id="361" name="楕円 360">
          <a:extLst>
            <a:ext uri="{FF2B5EF4-FFF2-40B4-BE49-F238E27FC236}">
              <a16:creationId xmlns:a16="http://schemas.microsoft.com/office/drawing/2014/main" id="{1E8F4D80-55BB-4689-898A-5F181FDD8E74}"/>
            </a:ext>
          </a:extLst>
        </xdr:cNvPr>
        <xdr:cNvSpPr/>
      </xdr:nvSpPr>
      <xdr:spPr>
        <a:xfrm>
          <a:off x="9398000" y="137777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46499</xdr:rowOff>
    </xdr:from>
    <xdr:ext cx="469744" cy="259045"/>
    <xdr:sp macro="" textlink="">
      <xdr:nvSpPr>
        <xdr:cNvPr id="362" name="【公営住宅】&#10;一人当たり面積該当値テキスト">
          <a:extLst>
            <a:ext uri="{FF2B5EF4-FFF2-40B4-BE49-F238E27FC236}">
              <a16:creationId xmlns:a16="http://schemas.microsoft.com/office/drawing/2014/main" id="{44D8707C-AC26-452A-9C7B-29359278D620}"/>
            </a:ext>
          </a:extLst>
        </xdr:cNvPr>
        <xdr:cNvSpPr txBox="1"/>
      </xdr:nvSpPr>
      <xdr:spPr>
        <a:xfrm>
          <a:off x="9467850" y="1375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56642</xdr:rowOff>
    </xdr:from>
    <xdr:to>
      <xdr:col>50</xdr:col>
      <xdr:colOff>165100</xdr:colOff>
      <xdr:row>83</xdr:row>
      <xdr:rowOff>158242</xdr:rowOff>
    </xdr:to>
    <xdr:sp macro="" textlink="">
      <xdr:nvSpPr>
        <xdr:cNvPr id="363" name="楕円 362">
          <a:extLst>
            <a:ext uri="{FF2B5EF4-FFF2-40B4-BE49-F238E27FC236}">
              <a16:creationId xmlns:a16="http://schemas.microsoft.com/office/drawing/2014/main" id="{A15185AF-8BBA-496E-94EC-C7D87880A3F8}"/>
            </a:ext>
          </a:extLst>
        </xdr:cNvPr>
        <xdr:cNvSpPr/>
      </xdr:nvSpPr>
      <xdr:spPr>
        <a:xfrm>
          <a:off x="8636000" y="1376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107442</xdr:rowOff>
    </xdr:from>
    <xdr:to>
      <xdr:col>55</xdr:col>
      <xdr:colOff>0</xdr:colOff>
      <xdr:row>83</xdr:row>
      <xdr:rowOff>118872</xdr:rowOff>
    </xdr:to>
    <xdr:cxnSp macro="">
      <xdr:nvCxnSpPr>
        <xdr:cNvPr id="364" name="直線コネクタ 363">
          <a:extLst>
            <a:ext uri="{FF2B5EF4-FFF2-40B4-BE49-F238E27FC236}">
              <a16:creationId xmlns:a16="http://schemas.microsoft.com/office/drawing/2014/main" id="{4E40D3B7-21FF-4915-BDD5-04C7A7BC1891}"/>
            </a:ext>
          </a:extLst>
        </xdr:cNvPr>
        <xdr:cNvCxnSpPr/>
      </xdr:nvCxnSpPr>
      <xdr:spPr>
        <a:xfrm>
          <a:off x="8686800" y="13817092"/>
          <a:ext cx="7429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61976</xdr:rowOff>
    </xdr:from>
    <xdr:to>
      <xdr:col>46</xdr:col>
      <xdr:colOff>38100</xdr:colOff>
      <xdr:row>83</xdr:row>
      <xdr:rowOff>163576</xdr:rowOff>
    </xdr:to>
    <xdr:sp macro="" textlink="">
      <xdr:nvSpPr>
        <xdr:cNvPr id="365" name="楕円 364">
          <a:extLst>
            <a:ext uri="{FF2B5EF4-FFF2-40B4-BE49-F238E27FC236}">
              <a16:creationId xmlns:a16="http://schemas.microsoft.com/office/drawing/2014/main" id="{8DA114F3-F330-4A8E-9637-1486B127C0A1}"/>
            </a:ext>
          </a:extLst>
        </xdr:cNvPr>
        <xdr:cNvSpPr/>
      </xdr:nvSpPr>
      <xdr:spPr>
        <a:xfrm>
          <a:off x="7842250" y="1377162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107442</xdr:rowOff>
    </xdr:from>
    <xdr:to>
      <xdr:col>50</xdr:col>
      <xdr:colOff>114300</xdr:colOff>
      <xdr:row>83</xdr:row>
      <xdr:rowOff>112776</xdr:rowOff>
    </xdr:to>
    <xdr:cxnSp macro="">
      <xdr:nvCxnSpPr>
        <xdr:cNvPr id="366" name="直線コネクタ 365">
          <a:extLst>
            <a:ext uri="{FF2B5EF4-FFF2-40B4-BE49-F238E27FC236}">
              <a16:creationId xmlns:a16="http://schemas.microsoft.com/office/drawing/2014/main" id="{A94A62BF-156E-47AF-A4DE-8E564467039F}"/>
            </a:ext>
          </a:extLst>
        </xdr:cNvPr>
        <xdr:cNvCxnSpPr/>
      </xdr:nvCxnSpPr>
      <xdr:spPr>
        <a:xfrm flipV="1">
          <a:off x="7886700" y="13817092"/>
          <a:ext cx="8001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67311</xdr:rowOff>
    </xdr:from>
    <xdr:to>
      <xdr:col>41</xdr:col>
      <xdr:colOff>101600</xdr:colOff>
      <xdr:row>83</xdr:row>
      <xdr:rowOff>168911</xdr:rowOff>
    </xdr:to>
    <xdr:sp macro="" textlink="">
      <xdr:nvSpPr>
        <xdr:cNvPr id="367" name="楕円 366">
          <a:extLst>
            <a:ext uri="{FF2B5EF4-FFF2-40B4-BE49-F238E27FC236}">
              <a16:creationId xmlns:a16="http://schemas.microsoft.com/office/drawing/2014/main" id="{2D63899F-6D85-446D-BDF9-891BE53E0F4E}"/>
            </a:ext>
          </a:extLst>
        </xdr:cNvPr>
        <xdr:cNvSpPr/>
      </xdr:nvSpPr>
      <xdr:spPr>
        <a:xfrm>
          <a:off x="7029450" y="137769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112776</xdr:rowOff>
    </xdr:from>
    <xdr:to>
      <xdr:col>45</xdr:col>
      <xdr:colOff>177800</xdr:colOff>
      <xdr:row>83</xdr:row>
      <xdr:rowOff>118111</xdr:rowOff>
    </xdr:to>
    <xdr:cxnSp macro="">
      <xdr:nvCxnSpPr>
        <xdr:cNvPr id="368" name="直線コネクタ 367">
          <a:extLst>
            <a:ext uri="{FF2B5EF4-FFF2-40B4-BE49-F238E27FC236}">
              <a16:creationId xmlns:a16="http://schemas.microsoft.com/office/drawing/2014/main" id="{EC3A9D6E-34B9-40B8-9E81-237839744A21}"/>
            </a:ext>
          </a:extLst>
        </xdr:cNvPr>
        <xdr:cNvCxnSpPr/>
      </xdr:nvCxnSpPr>
      <xdr:spPr>
        <a:xfrm flipV="1">
          <a:off x="7080250" y="13822426"/>
          <a:ext cx="80645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69596</xdr:rowOff>
    </xdr:from>
    <xdr:to>
      <xdr:col>36</xdr:col>
      <xdr:colOff>165100</xdr:colOff>
      <xdr:row>83</xdr:row>
      <xdr:rowOff>171196</xdr:rowOff>
    </xdr:to>
    <xdr:sp macro="" textlink="">
      <xdr:nvSpPr>
        <xdr:cNvPr id="369" name="楕円 368">
          <a:extLst>
            <a:ext uri="{FF2B5EF4-FFF2-40B4-BE49-F238E27FC236}">
              <a16:creationId xmlns:a16="http://schemas.microsoft.com/office/drawing/2014/main" id="{28A33D22-723D-457E-B9BA-CC3100F966A5}"/>
            </a:ext>
          </a:extLst>
        </xdr:cNvPr>
        <xdr:cNvSpPr/>
      </xdr:nvSpPr>
      <xdr:spPr>
        <a:xfrm>
          <a:off x="6235700" y="137792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118111</xdr:rowOff>
    </xdr:from>
    <xdr:to>
      <xdr:col>41</xdr:col>
      <xdr:colOff>50800</xdr:colOff>
      <xdr:row>83</xdr:row>
      <xdr:rowOff>120396</xdr:rowOff>
    </xdr:to>
    <xdr:cxnSp macro="">
      <xdr:nvCxnSpPr>
        <xdr:cNvPr id="370" name="直線コネクタ 369">
          <a:extLst>
            <a:ext uri="{FF2B5EF4-FFF2-40B4-BE49-F238E27FC236}">
              <a16:creationId xmlns:a16="http://schemas.microsoft.com/office/drawing/2014/main" id="{C31ABED8-42BA-456E-B536-C39741834678}"/>
            </a:ext>
          </a:extLst>
        </xdr:cNvPr>
        <xdr:cNvCxnSpPr/>
      </xdr:nvCxnSpPr>
      <xdr:spPr>
        <a:xfrm flipV="1">
          <a:off x="6286500" y="13827761"/>
          <a:ext cx="79375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152416</xdr:rowOff>
    </xdr:from>
    <xdr:ext cx="469744" cy="259045"/>
    <xdr:sp macro="" textlink="">
      <xdr:nvSpPr>
        <xdr:cNvPr id="371" name="n_1aveValue【公営住宅】&#10;一人当たり面積">
          <a:extLst>
            <a:ext uri="{FF2B5EF4-FFF2-40B4-BE49-F238E27FC236}">
              <a16:creationId xmlns:a16="http://schemas.microsoft.com/office/drawing/2014/main" id="{53E65290-BDFF-4768-A7C4-6E9698259484}"/>
            </a:ext>
          </a:extLst>
        </xdr:cNvPr>
        <xdr:cNvSpPr txBox="1"/>
      </xdr:nvSpPr>
      <xdr:spPr>
        <a:xfrm>
          <a:off x="8458277" y="1386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167149</xdr:rowOff>
    </xdr:from>
    <xdr:ext cx="469744" cy="259045"/>
    <xdr:sp macro="" textlink="">
      <xdr:nvSpPr>
        <xdr:cNvPr id="372" name="n_2aveValue【公営住宅】&#10;一人当たり面積">
          <a:extLst>
            <a:ext uri="{FF2B5EF4-FFF2-40B4-BE49-F238E27FC236}">
              <a16:creationId xmlns:a16="http://schemas.microsoft.com/office/drawing/2014/main" id="{53926FC7-C482-441A-89AD-C2299F509823}"/>
            </a:ext>
          </a:extLst>
        </xdr:cNvPr>
        <xdr:cNvSpPr txBox="1"/>
      </xdr:nvSpPr>
      <xdr:spPr>
        <a:xfrm>
          <a:off x="7677227" y="1354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161053</xdr:rowOff>
    </xdr:from>
    <xdr:ext cx="469744" cy="259045"/>
    <xdr:sp macro="" textlink="">
      <xdr:nvSpPr>
        <xdr:cNvPr id="373" name="n_3aveValue【公営住宅】&#10;一人当たり面積">
          <a:extLst>
            <a:ext uri="{FF2B5EF4-FFF2-40B4-BE49-F238E27FC236}">
              <a16:creationId xmlns:a16="http://schemas.microsoft.com/office/drawing/2014/main" id="{7C85C820-7018-4954-AE9E-C25C727E5E88}"/>
            </a:ext>
          </a:extLst>
        </xdr:cNvPr>
        <xdr:cNvSpPr txBox="1"/>
      </xdr:nvSpPr>
      <xdr:spPr>
        <a:xfrm>
          <a:off x="6864427" y="13540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125240</xdr:rowOff>
    </xdr:from>
    <xdr:ext cx="469744" cy="259045"/>
    <xdr:sp macro="" textlink="">
      <xdr:nvSpPr>
        <xdr:cNvPr id="374" name="n_4aveValue【公営住宅】&#10;一人当たり面積">
          <a:extLst>
            <a:ext uri="{FF2B5EF4-FFF2-40B4-BE49-F238E27FC236}">
              <a16:creationId xmlns:a16="http://schemas.microsoft.com/office/drawing/2014/main" id="{572100B3-1396-4963-AD17-07F307C64A2D}"/>
            </a:ext>
          </a:extLst>
        </xdr:cNvPr>
        <xdr:cNvSpPr txBox="1"/>
      </xdr:nvSpPr>
      <xdr:spPr>
        <a:xfrm>
          <a:off x="6070677" y="13504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3319</xdr:rowOff>
    </xdr:from>
    <xdr:ext cx="469744" cy="259045"/>
    <xdr:sp macro="" textlink="">
      <xdr:nvSpPr>
        <xdr:cNvPr id="375" name="n_1mainValue【公営住宅】&#10;一人当たり面積">
          <a:extLst>
            <a:ext uri="{FF2B5EF4-FFF2-40B4-BE49-F238E27FC236}">
              <a16:creationId xmlns:a16="http://schemas.microsoft.com/office/drawing/2014/main" id="{E4C3E711-9C17-4D80-A1D4-66BA6AE6A1D9}"/>
            </a:ext>
          </a:extLst>
        </xdr:cNvPr>
        <xdr:cNvSpPr txBox="1"/>
      </xdr:nvSpPr>
      <xdr:spPr>
        <a:xfrm>
          <a:off x="8458277" y="1354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154703</xdr:rowOff>
    </xdr:from>
    <xdr:ext cx="469744" cy="259045"/>
    <xdr:sp macro="" textlink="">
      <xdr:nvSpPr>
        <xdr:cNvPr id="376" name="n_2mainValue【公営住宅】&#10;一人当たり面積">
          <a:extLst>
            <a:ext uri="{FF2B5EF4-FFF2-40B4-BE49-F238E27FC236}">
              <a16:creationId xmlns:a16="http://schemas.microsoft.com/office/drawing/2014/main" id="{08189F00-082E-4191-B0D9-68B00B5C1052}"/>
            </a:ext>
          </a:extLst>
        </xdr:cNvPr>
        <xdr:cNvSpPr txBox="1"/>
      </xdr:nvSpPr>
      <xdr:spPr>
        <a:xfrm>
          <a:off x="7677227" y="13864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160038</xdr:rowOff>
    </xdr:from>
    <xdr:ext cx="469744" cy="259045"/>
    <xdr:sp macro="" textlink="">
      <xdr:nvSpPr>
        <xdr:cNvPr id="377" name="n_3mainValue【公営住宅】&#10;一人当たり面積">
          <a:extLst>
            <a:ext uri="{FF2B5EF4-FFF2-40B4-BE49-F238E27FC236}">
              <a16:creationId xmlns:a16="http://schemas.microsoft.com/office/drawing/2014/main" id="{2EE28D2E-0D98-4C42-AFD6-35B734017FB6}"/>
            </a:ext>
          </a:extLst>
        </xdr:cNvPr>
        <xdr:cNvSpPr txBox="1"/>
      </xdr:nvSpPr>
      <xdr:spPr>
        <a:xfrm>
          <a:off x="6864427" y="1386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162323</xdr:rowOff>
    </xdr:from>
    <xdr:ext cx="469744" cy="259045"/>
    <xdr:sp macro="" textlink="">
      <xdr:nvSpPr>
        <xdr:cNvPr id="378" name="n_4mainValue【公営住宅】&#10;一人当たり面積">
          <a:extLst>
            <a:ext uri="{FF2B5EF4-FFF2-40B4-BE49-F238E27FC236}">
              <a16:creationId xmlns:a16="http://schemas.microsoft.com/office/drawing/2014/main" id="{E91CCCCB-A36A-4D56-888B-69C2242EA864}"/>
            </a:ext>
          </a:extLst>
        </xdr:cNvPr>
        <xdr:cNvSpPr txBox="1"/>
      </xdr:nvSpPr>
      <xdr:spPr>
        <a:xfrm>
          <a:off x="6070677" y="13871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B356322-2895-463C-8486-15931A169235}"/>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AF5DE0E3-A516-4BE1-8692-A17AE693D6A7}"/>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AC74367E-CF8F-4A93-8E4B-F8E63D2D049A}"/>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CB1123E3-4D50-439D-84FB-639BA81B32FD}"/>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2E31AF0C-C160-4547-8C33-000D2462FD8E}"/>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2135C759-8A1D-4CDA-8B8D-FC81A82DB28D}"/>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911E2C-E897-4DCD-8BA2-E64E67DF2618}"/>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9C34ACA3-E1C2-4423-A015-6B0EADC1E095}"/>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34D5C102-7261-43D0-B1A5-A2981C674B71}"/>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B40F2092-BC42-46C8-932B-BFD1DBD260D8}"/>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5DC1FA1-56FC-4086-8BAE-A7E3908F0DE2}"/>
            </a:ext>
          </a:extLst>
        </xdr:cNvPr>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0" name="直線コネクタ 389">
          <a:extLst>
            <a:ext uri="{FF2B5EF4-FFF2-40B4-BE49-F238E27FC236}">
              <a16:creationId xmlns:a16="http://schemas.microsoft.com/office/drawing/2014/main" id="{37615620-6F67-4132-93C3-08203FC7693E}"/>
            </a:ext>
          </a:extLst>
        </xdr:cNvPr>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1" name="テキスト ボックス 390">
          <a:extLst>
            <a:ext uri="{FF2B5EF4-FFF2-40B4-BE49-F238E27FC236}">
              <a16:creationId xmlns:a16="http://schemas.microsoft.com/office/drawing/2014/main" id="{6324AD96-0443-4E83-9DF5-763B5F49A6BB}"/>
            </a:ext>
          </a:extLst>
        </xdr:cNvPr>
        <xdr:cNvSpPr txBox="1"/>
      </xdr:nvSpPr>
      <xdr:spPr>
        <a:xfrm>
          <a:off x="2757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2" name="直線コネクタ 391">
          <a:extLst>
            <a:ext uri="{FF2B5EF4-FFF2-40B4-BE49-F238E27FC236}">
              <a16:creationId xmlns:a16="http://schemas.microsoft.com/office/drawing/2014/main" id="{E7FAAB25-24C2-4A6C-A700-1B4D06A53419}"/>
            </a:ext>
          </a:extLst>
        </xdr:cNvPr>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3" name="テキスト ボックス 392">
          <a:extLst>
            <a:ext uri="{FF2B5EF4-FFF2-40B4-BE49-F238E27FC236}">
              <a16:creationId xmlns:a16="http://schemas.microsoft.com/office/drawing/2014/main" id="{3313C2E0-A08D-49C2-A3CF-485FD28EE16A}"/>
            </a:ext>
          </a:extLst>
        </xdr:cNvPr>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4" name="直線コネクタ 393">
          <a:extLst>
            <a:ext uri="{FF2B5EF4-FFF2-40B4-BE49-F238E27FC236}">
              <a16:creationId xmlns:a16="http://schemas.microsoft.com/office/drawing/2014/main" id="{2BA95E29-A7AF-4857-96F3-C4EC3FD1818E}"/>
            </a:ext>
          </a:extLst>
        </xdr:cNvPr>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5" name="テキスト ボックス 394">
          <a:extLst>
            <a:ext uri="{FF2B5EF4-FFF2-40B4-BE49-F238E27FC236}">
              <a16:creationId xmlns:a16="http://schemas.microsoft.com/office/drawing/2014/main" id="{BCF20375-287B-4E3C-B017-7B6EA18EA98C}"/>
            </a:ext>
          </a:extLst>
        </xdr:cNvPr>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6" name="直線コネクタ 395">
          <a:extLst>
            <a:ext uri="{FF2B5EF4-FFF2-40B4-BE49-F238E27FC236}">
              <a16:creationId xmlns:a16="http://schemas.microsoft.com/office/drawing/2014/main" id="{FF97AB5C-1508-4966-AFD8-8A694C485A9C}"/>
            </a:ext>
          </a:extLst>
        </xdr:cNvPr>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7" name="テキスト ボックス 396">
          <a:extLst>
            <a:ext uri="{FF2B5EF4-FFF2-40B4-BE49-F238E27FC236}">
              <a16:creationId xmlns:a16="http://schemas.microsoft.com/office/drawing/2014/main" id="{96BE715B-7958-4B1C-AFE2-23040040DF1C}"/>
            </a:ext>
          </a:extLst>
        </xdr:cNvPr>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8" name="直線コネクタ 397">
          <a:extLst>
            <a:ext uri="{FF2B5EF4-FFF2-40B4-BE49-F238E27FC236}">
              <a16:creationId xmlns:a16="http://schemas.microsoft.com/office/drawing/2014/main" id="{E63BB0E4-6C3B-4823-A8B6-326000635BF4}"/>
            </a:ext>
          </a:extLst>
        </xdr:cNvPr>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9" name="テキスト ボックス 398">
          <a:extLst>
            <a:ext uri="{FF2B5EF4-FFF2-40B4-BE49-F238E27FC236}">
              <a16:creationId xmlns:a16="http://schemas.microsoft.com/office/drawing/2014/main" id="{D69D1538-4872-41B0-AD63-F29C5D582F57}"/>
            </a:ext>
          </a:extLst>
        </xdr:cNvPr>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F9A37BAE-02F8-4E63-9546-F8954B314F13}"/>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1" name="テキスト ボックス 400">
          <a:extLst>
            <a:ext uri="{FF2B5EF4-FFF2-40B4-BE49-F238E27FC236}">
              <a16:creationId xmlns:a16="http://schemas.microsoft.com/office/drawing/2014/main" id="{69B6D6F1-F991-41D1-B51A-5216544AAEDC}"/>
            </a:ext>
          </a:extLst>
        </xdr:cNvPr>
        <xdr:cNvSpPr txBox="1"/>
      </xdr:nvSpPr>
      <xdr:spPr>
        <a:xfrm>
          <a:off x="38496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a:extLst>
            <a:ext uri="{FF2B5EF4-FFF2-40B4-BE49-F238E27FC236}">
              <a16:creationId xmlns:a16="http://schemas.microsoft.com/office/drawing/2014/main" id="{4010583E-E03A-4E36-9C80-D98B8802BAE1}"/>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114300</xdr:rowOff>
    </xdr:from>
    <xdr:to>
      <xdr:col>24</xdr:col>
      <xdr:colOff>62865</xdr:colOff>
      <xdr:row>108</xdr:row>
      <xdr:rowOff>95250</xdr:rowOff>
    </xdr:to>
    <xdr:cxnSp macro="">
      <xdr:nvCxnSpPr>
        <xdr:cNvPr id="403" name="直線コネクタ 402">
          <a:extLst>
            <a:ext uri="{FF2B5EF4-FFF2-40B4-BE49-F238E27FC236}">
              <a16:creationId xmlns:a16="http://schemas.microsoft.com/office/drawing/2014/main" id="{406A1D86-8BED-4F9C-BBD5-355CC1BA7465}"/>
            </a:ext>
          </a:extLst>
        </xdr:cNvPr>
        <xdr:cNvCxnSpPr/>
      </xdr:nvCxnSpPr>
      <xdr:spPr>
        <a:xfrm flipV="1">
          <a:off x="4177665" y="165163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99077</xdr:rowOff>
    </xdr:from>
    <xdr:ext cx="405111" cy="259045"/>
    <xdr:sp macro="" textlink="">
      <xdr:nvSpPr>
        <xdr:cNvPr id="404" name="【港湾・漁港】&#10;有形固定資産減価償却率最小値テキスト">
          <a:extLst>
            <a:ext uri="{FF2B5EF4-FFF2-40B4-BE49-F238E27FC236}">
              <a16:creationId xmlns:a16="http://schemas.microsoft.com/office/drawing/2014/main" id="{F1145C7B-E40D-4B45-BDF8-C74CC951B991}"/>
            </a:ext>
          </a:extLst>
        </xdr:cNvPr>
        <xdr:cNvSpPr txBox="1"/>
      </xdr:nvSpPr>
      <xdr:spPr>
        <a:xfrm>
          <a:off x="4216400"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95250</xdr:rowOff>
    </xdr:from>
    <xdr:to>
      <xdr:col>24</xdr:col>
      <xdr:colOff>152400</xdr:colOff>
      <xdr:row>108</xdr:row>
      <xdr:rowOff>95250</xdr:rowOff>
    </xdr:to>
    <xdr:cxnSp macro="">
      <xdr:nvCxnSpPr>
        <xdr:cNvPr id="405" name="直線コネクタ 404">
          <a:extLst>
            <a:ext uri="{FF2B5EF4-FFF2-40B4-BE49-F238E27FC236}">
              <a16:creationId xmlns:a16="http://schemas.microsoft.com/office/drawing/2014/main" id="{83C5AE24-75E6-46AA-8FCC-2251E88F9236}"/>
            </a:ext>
          </a:extLst>
        </xdr:cNvPr>
        <xdr:cNvCxnSpPr/>
      </xdr:nvCxnSpPr>
      <xdr:spPr>
        <a:xfrm>
          <a:off x="4108450" y="180403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60977</xdr:rowOff>
    </xdr:from>
    <xdr:ext cx="405111" cy="259045"/>
    <xdr:sp macro="" textlink="">
      <xdr:nvSpPr>
        <xdr:cNvPr id="406" name="【港湾・漁港】&#10;有形固定資産減価償却率最大値テキスト">
          <a:extLst>
            <a:ext uri="{FF2B5EF4-FFF2-40B4-BE49-F238E27FC236}">
              <a16:creationId xmlns:a16="http://schemas.microsoft.com/office/drawing/2014/main" id="{09C96508-6F22-4180-89CB-628DB1487E11}"/>
            </a:ext>
          </a:extLst>
        </xdr:cNvPr>
        <xdr:cNvSpPr txBox="1"/>
      </xdr:nvSpPr>
      <xdr:spPr>
        <a:xfrm>
          <a:off x="4216400" y="16291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114300</xdr:rowOff>
    </xdr:from>
    <xdr:to>
      <xdr:col>24</xdr:col>
      <xdr:colOff>152400</xdr:colOff>
      <xdr:row>99</xdr:row>
      <xdr:rowOff>114300</xdr:rowOff>
    </xdr:to>
    <xdr:cxnSp macro="">
      <xdr:nvCxnSpPr>
        <xdr:cNvPr id="407" name="直線コネクタ 406">
          <a:extLst>
            <a:ext uri="{FF2B5EF4-FFF2-40B4-BE49-F238E27FC236}">
              <a16:creationId xmlns:a16="http://schemas.microsoft.com/office/drawing/2014/main" id="{55D24016-E955-4E55-8AFB-0F512FD52AE4}"/>
            </a:ext>
          </a:extLst>
        </xdr:cNvPr>
        <xdr:cNvCxnSpPr/>
      </xdr:nvCxnSpPr>
      <xdr:spPr>
        <a:xfrm>
          <a:off x="4108450" y="165163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34307</xdr:rowOff>
    </xdr:from>
    <xdr:ext cx="405111" cy="259045"/>
    <xdr:sp macro="" textlink="">
      <xdr:nvSpPr>
        <xdr:cNvPr id="408" name="【港湾・漁港】&#10;有形固定資産減価償却率平均値テキスト">
          <a:extLst>
            <a:ext uri="{FF2B5EF4-FFF2-40B4-BE49-F238E27FC236}">
              <a16:creationId xmlns:a16="http://schemas.microsoft.com/office/drawing/2014/main" id="{16A245CD-D1B0-471C-8CA3-54CCC7D4D90C}"/>
            </a:ext>
          </a:extLst>
        </xdr:cNvPr>
        <xdr:cNvSpPr txBox="1"/>
      </xdr:nvSpPr>
      <xdr:spPr>
        <a:xfrm>
          <a:off x="4216400" y="17465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55880</xdr:rowOff>
    </xdr:from>
    <xdr:to>
      <xdr:col>24</xdr:col>
      <xdr:colOff>114300</xdr:colOff>
      <xdr:row>105</xdr:row>
      <xdr:rowOff>157480</xdr:rowOff>
    </xdr:to>
    <xdr:sp macro="" textlink="">
      <xdr:nvSpPr>
        <xdr:cNvPr id="409" name="フローチャート: 判断 408">
          <a:extLst>
            <a:ext uri="{FF2B5EF4-FFF2-40B4-BE49-F238E27FC236}">
              <a16:creationId xmlns:a16="http://schemas.microsoft.com/office/drawing/2014/main" id="{45EA3D51-DEB7-4572-BF1B-BD9F11792673}"/>
            </a:ext>
          </a:extLst>
        </xdr:cNvPr>
        <xdr:cNvSpPr/>
      </xdr:nvSpPr>
      <xdr:spPr>
        <a:xfrm>
          <a:off x="4127500" y="1748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34925</xdr:rowOff>
    </xdr:from>
    <xdr:to>
      <xdr:col>20</xdr:col>
      <xdr:colOff>38100</xdr:colOff>
      <xdr:row>105</xdr:row>
      <xdr:rowOff>136525</xdr:rowOff>
    </xdr:to>
    <xdr:sp macro="" textlink="">
      <xdr:nvSpPr>
        <xdr:cNvPr id="410" name="フローチャート: 判断 409">
          <a:extLst>
            <a:ext uri="{FF2B5EF4-FFF2-40B4-BE49-F238E27FC236}">
              <a16:creationId xmlns:a16="http://schemas.microsoft.com/office/drawing/2014/main" id="{23DC3806-11B1-4EE7-9FC4-E00F8A370E66}"/>
            </a:ext>
          </a:extLst>
        </xdr:cNvPr>
        <xdr:cNvSpPr/>
      </xdr:nvSpPr>
      <xdr:spPr>
        <a:xfrm>
          <a:off x="3384550" y="174656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15875</xdr:rowOff>
    </xdr:from>
    <xdr:to>
      <xdr:col>15</xdr:col>
      <xdr:colOff>101600</xdr:colOff>
      <xdr:row>105</xdr:row>
      <xdr:rowOff>117475</xdr:rowOff>
    </xdr:to>
    <xdr:sp macro="" textlink="">
      <xdr:nvSpPr>
        <xdr:cNvPr id="411" name="フローチャート: 判断 410">
          <a:extLst>
            <a:ext uri="{FF2B5EF4-FFF2-40B4-BE49-F238E27FC236}">
              <a16:creationId xmlns:a16="http://schemas.microsoft.com/office/drawing/2014/main" id="{5F4703A5-08EE-4EC5-8D33-44DBC5320D30}"/>
            </a:ext>
          </a:extLst>
        </xdr:cNvPr>
        <xdr:cNvSpPr/>
      </xdr:nvSpPr>
      <xdr:spPr>
        <a:xfrm>
          <a:off x="2571750" y="1744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23495</xdr:rowOff>
    </xdr:from>
    <xdr:to>
      <xdr:col>10</xdr:col>
      <xdr:colOff>165100</xdr:colOff>
      <xdr:row>105</xdr:row>
      <xdr:rowOff>125095</xdr:rowOff>
    </xdr:to>
    <xdr:sp macro="" textlink="">
      <xdr:nvSpPr>
        <xdr:cNvPr id="412" name="フローチャート: 判断 411">
          <a:extLst>
            <a:ext uri="{FF2B5EF4-FFF2-40B4-BE49-F238E27FC236}">
              <a16:creationId xmlns:a16="http://schemas.microsoft.com/office/drawing/2014/main" id="{F93D82D9-15D0-41FC-AAC3-80F83F35D976}"/>
            </a:ext>
          </a:extLst>
        </xdr:cNvPr>
        <xdr:cNvSpPr/>
      </xdr:nvSpPr>
      <xdr:spPr>
        <a:xfrm>
          <a:off x="1778000" y="1745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143511</xdr:rowOff>
    </xdr:from>
    <xdr:to>
      <xdr:col>6</xdr:col>
      <xdr:colOff>38100</xdr:colOff>
      <xdr:row>105</xdr:row>
      <xdr:rowOff>73661</xdr:rowOff>
    </xdr:to>
    <xdr:sp macro="" textlink="">
      <xdr:nvSpPr>
        <xdr:cNvPr id="413" name="フローチャート: 判断 412">
          <a:extLst>
            <a:ext uri="{FF2B5EF4-FFF2-40B4-BE49-F238E27FC236}">
              <a16:creationId xmlns:a16="http://schemas.microsoft.com/office/drawing/2014/main" id="{3EEC3B1D-4140-45CD-AC9A-1596E8DEB230}"/>
            </a:ext>
          </a:extLst>
        </xdr:cNvPr>
        <xdr:cNvSpPr/>
      </xdr:nvSpPr>
      <xdr:spPr>
        <a:xfrm>
          <a:off x="984250" y="174028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554304FF-48D2-474A-B5F5-8FBB92CD0F2F}"/>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F3924C29-62D5-4EF7-8584-C34F43C96C6D}"/>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29833A85-83E8-4A94-8B2E-DC39A96A4EB6}"/>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C06459B8-CF86-47A2-A1A9-9AAEE8CA18A1}"/>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274B485A-2D88-4612-A7EB-0CE6EB32395D}"/>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95886</xdr:rowOff>
    </xdr:from>
    <xdr:to>
      <xdr:col>24</xdr:col>
      <xdr:colOff>114300</xdr:colOff>
      <xdr:row>105</xdr:row>
      <xdr:rowOff>26036</xdr:rowOff>
    </xdr:to>
    <xdr:sp macro="" textlink="">
      <xdr:nvSpPr>
        <xdr:cNvPr id="419" name="楕円 418">
          <a:extLst>
            <a:ext uri="{FF2B5EF4-FFF2-40B4-BE49-F238E27FC236}">
              <a16:creationId xmlns:a16="http://schemas.microsoft.com/office/drawing/2014/main" id="{4877A397-AB88-4322-B4E0-BF881EF939B3}"/>
            </a:ext>
          </a:extLst>
        </xdr:cNvPr>
        <xdr:cNvSpPr/>
      </xdr:nvSpPr>
      <xdr:spPr>
        <a:xfrm>
          <a:off x="4127500" y="1735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118763</xdr:rowOff>
    </xdr:from>
    <xdr:ext cx="405111" cy="259045"/>
    <xdr:sp macro="" textlink="">
      <xdr:nvSpPr>
        <xdr:cNvPr id="420" name="【港湾・漁港】&#10;有形固定資産減価償却率該当値テキスト">
          <a:extLst>
            <a:ext uri="{FF2B5EF4-FFF2-40B4-BE49-F238E27FC236}">
              <a16:creationId xmlns:a16="http://schemas.microsoft.com/office/drawing/2014/main" id="{B811206A-C025-4787-8B2B-7D7869501EBB}"/>
            </a:ext>
          </a:extLst>
        </xdr:cNvPr>
        <xdr:cNvSpPr txBox="1"/>
      </xdr:nvSpPr>
      <xdr:spPr>
        <a:xfrm>
          <a:off x="4216400" y="1720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71120</xdr:rowOff>
    </xdr:from>
    <xdr:to>
      <xdr:col>20</xdr:col>
      <xdr:colOff>38100</xdr:colOff>
      <xdr:row>105</xdr:row>
      <xdr:rowOff>1270</xdr:rowOff>
    </xdr:to>
    <xdr:sp macro="" textlink="">
      <xdr:nvSpPr>
        <xdr:cNvPr id="421" name="楕円 420">
          <a:extLst>
            <a:ext uri="{FF2B5EF4-FFF2-40B4-BE49-F238E27FC236}">
              <a16:creationId xmlns:a16="http://schemas.microsoft.com/office/drawing/2014/main" id="{A1C13750-3F4E-4BCE-9645-41FB88050BC8}"/>
            </a:ext>
          </a:extLst>
        </xdr:cNvPr>
        <xdr:cNvSpPr/>
      </xdr:nvSpPr>
      <xdr:spPr>
        <a:xfrm>
          <a:off x="3384550" y="173304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121920</xdr:rowOff>
    </xdr:from>
    <xdr:to>
      <xdr:col>24</xdr:col>
      <xdr:colOff>63500</xdr:colOff>
      <xdr:row>104</xdr:row>
      <xdr:rowOff>146686</xdr:rowOff>
    </xdr:to>
    <xdr:cxnSp macro="">
      <xdr:nvCxnSpPr>
        <xdr:cNvPr id="422" name="直線コネクタ 421">
          <a:extLst>
            <a:ext uri="{FF2B5EF4-FFF2-40B4-BE49-F238E27FC236}">
              <a16:creationId xmlns:a16="http://schemas.microsoft.com/office/drawing/2014/main" id="{2B7B384E-BD3C-405E-9C12-9E99E071B3CB}"/>
            </a:ext>
          </a:extLst>
        </xdr:cNvPr>
        <xdr:cNvCxnSpPr/>
      </xdr:nvCxnSpPr>
      <xdr:spPr>
        <a:xfrm>
          <a:off x="3429000" y="17381220"/>
          <a:ext cx="7493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151130</xdr:rowOff>
    </xdr:from>
    <xdr:to>
      <xdr:col>15</xdr:col>
      <xdr:colOff>101600</xdr:colOff>
      <xdr:row>105</xdr:row>
      <xdr:rowOff>81280</xdr:rowOff>
    </xdr:to>
    <xdr:sp macro="" textlink="">
      <xdr:nvSpPr>
        <xdr:cNvPr id="423" name="楕円 422">
          <a:extLst>
            <a:ext uri="{FF2B5EF4-FFF2-40B4-BE49-F238E27FC236}">
              <a16:creationId xmlns:a16="http://schemas.microsoft.com/office/drawing/2014/main" id="{D94755FC-1520-49FC-AC86-A46783421C8B}"/>
            </a:ext>
          </a:extLst>
        </xdr:cNvPr>
        <xdr:cNvSpPr/>
      </xdr:nvSpPr>
      <xdr:spPr>
        <a:xfrm>
          <a:off x="257175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121920</xdr:rowOff>
    </xdr:from>
    <xdr:to>
      <xdr:col>19</xdr:col>
      <xdr:colOff>177800</xdr:colOff>
      <xdr:row>105</xdr:row>
      <xdr:rowOff>30480</xdr:rowOff>
    </xdr:to>
    <xdr:cxnSp macro="">
      <xdr:nvCxnSpPr>
        <xdr:cNvPr id="424" name="直線コネクタ 423">
          <a:extLst>
            <a:ext uri="{FF2B5EF4-FFF2-40B4-BE49-F238E27FC236}">
              <a16:creationId xmlns:a16="http://schemas.microsoft.com/office/drawing/2014/main" id="{E7C5F59D-0EA0-4297-A63C-84C0ABE89B62}"/>
            </a:ext>
          </a:extLst>
        </xdr:cNvPr>
        <xdr:cNvCxnSpPr/>
      </xdr:nvCxnSpPr>
      <xdr:spPr>
        <a:xfrm flipV="1">
          <a:off x="2622550" y="17381220"/>
          <a:ext cx="80645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118745</xdr:rowOff>
    </xdr:from>
    <xdr:to>
      <xdr:col>10</xdr:col>
      <xdr:colOff>165100</xdr:colOff>
      <xdr:row>105</xdr:row>
      <xdr:rowOff>48895</xdr:rowOff>
    </xdr:to>
    <xdr:sp macro="" textlink="">
      <xdr:nvSpPr>
        <xdr:cNvPr id="425" name="楕円 424">
          <a:extLst>
            <a:ext uri="{FF2B5EF4-FFF2-40B4-BE49-F238E27FC236}">
              <a16:creationId xmlns:a16="http://schemas.microsoft.com/office/drawing/2014/main" id="{519ACC9C-94C9-4605-81F1-C07D13D4D172}"/>
            </a:ext>
          </a:extLst>
        </xdr:cNvPr>
        <xdr:cNvSpPr/>
      </xdr:nvSpPr>
      <xdr:spPr>
        <a:xfrm>
          <a:off x="1778000" y="1737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169545</xdr:rowOff>
    </xdr:from>
    <xdr:to>
      <xdr:col>15</xdr:col>
      <xdr:colOff>50800</xdr:colOff>
      <xdr:row>105</xdr:row>
      <xdr:rowOff>30480</xdr:rowOff>
    </xdr:to>
    <xdr:cxnSp macro="">
      <xdr:nvCxnSpPr>
        <xdr:cNvPr id="426" name="直線コネクタ 425">
          <a:extLst>
            <a:ext uri="{FF2B5EF4-FFF2-40B4-BE49-F238E27FC236}">
              <a16:creationId xmlns:a16="http://schemas.microsoft.com/office/drawing/2014/main" id="{8B8B227C-62B7-4277-ACD5-8649E2D439B6}"/>
            </a:ext>
          </a:extLst>
        </xdr:cNvPr>
        <xdr:cNvCxnSpPr/>
      </xdr:nvCxnSpPr>
      <xdr:spPr>
        <a:xfrm>
          <a:off x="1828800" y="17428845"/>
          <a:ext cx="7937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99695</xdr:rowOff>
    </xdr:from>
    <xdr:to>
      <xdr:col>6</xdr:col>
      <xdr:colOff>38100</xdr:colOff>
      <xdr:row>105</xdr:row>
      <xdr:rowOff>29845</xdr:rowOff>
    </xdr:to>
    <xdr:sp macro="" textlink="">
      <xdr:nvSpPr>
        <xdr:cNvPr id="427" name="楕円 426">
          <a:extLst>
            <a:ext uri="{FF2B5EF4-FFF2-40B4-BE49-F238E27FC236}">
              <a16:creationId xmlns:a16="http://schemas.microsoft.com/office/drawing/2014/main" id="{65B3FA5E-8339-4EB7-A526-A09764BA5260}"/>
            </a:ext>
          </a:extLst>
        </xdr:cNvPr>
        <xdr:cNvSpPr/>
      </xdr:nvSpPr>
      <xdr:spPr>
        <a:xfrm>
          <a:off x="984250" y="173589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150495</xdr:rowOff>
    </xdr:from>
    <xdr:to>
      <xdr:col>10</xdr:col>
      <xdr:colOff>114300</xdr:colOff>
      <xdr:row>104</xdr:row>
      <xdr:rowOff>169545</xdr:rowOff>
    </xdr:to>
    <xdr:cxnSp macro="">
      <xdr:nvCxnSpPr>
        <xdr:cNvPr id="428" name="直線コネクタ 427">
          <a:extLst>
            <a:ext uri="{FF2B5EF4-FFF2-40B4-BE49-F238E27FC236}">
              <a16:creationId xmlns:a16="http://schemas.microsoft.com/office/drawing/2014/main" id="{A37F758B-17F2-4909-8698-802DAD8EA43C}"/>
            </a:ext>
          </a:extLst>
        </xdr:cNvPr>
        <xdr:cNvCxnSpPr/>
      </xdr:nvCxnSpPr>
      <xdr:spPr>
        <a:xfrm>
          <a:off x="1028700" y="17409795"/>
          <a:ext cx="8001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127652</xdr:rowOff>
    </xdr:from>
    <xdr:ext cx="405111" cy="259045"/>
    <xdr:sp macro="" textlink="">
      <xdr:nvSpPr>
        <xdr:cNvPr id="429" name="n_1aveValue【港湾・漁港】&#10;有形固定資産減価償却率">
          <a:extLst>
            <a:ext uri="{FF2B5EF4-FFF2-40B4-BE49-F238E27FC236}">
              <a16:creationId xmlns:a16="http://schemas.microsoft.com/office/drawing/2014/main" id="{45EE4173-8AF5-4B90-9FB0-62437F235190}"/>
            </a:ext>
          </a:extLst>
        </xdr:cNvPr>
        <xdr:cNvSpPr txBox="1"/>
      </xdr:nvSpPr>
      <xdr:spPr>
        <a:xfrm>
          <a:off x="3239144" y="1755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108602</xdr:rowOff>
    </xdr:from>
    <xdr:ext cx="405111" cy="259045"/>
    <xdr:sp macro="" textlink="">
      <xdr:nvSpPr>
        <xdr:cNvPr id="430" name="n_2aveValue【港湾・漁港】&#10;有形固定資産減価償却率">
          <a:extLst>
            <a:ext uri="{FF2B5EF4-FFF2-40B4-BE49-F238E27FC236}">
              <a16:creationId xmlns:a16="http://schemas.microsoft.com/office/drawing/2014/main" id="{0F13527D-98D4-488A-9192-DD776EFF8D70}"/>
            </a:ext>
          </a:extLst>
        </xdr:cNvPr>
        <xdr:cNvSpPr txBox="1"/>
      </xdr:nvSpPr>
      <xdr:spPr>
        <a:xfrm>
          <a:off x="2439044" y="17539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116222</xdr:rowOff>
    </xdr:from>
    <xdr:ext cx="405111" cy="259045"/>
    <xdr:sp macro="" textlink="">
      <xdr:nvSpPr>
        <xdr:cNvPr id="431" name="n_3aveValue【港湾・漁港】&#10;有形固定資産減価償却率">
          <a:extLst>
            <a:ext uri="{FF2B5EF4-FFF2-40B4-BE49-F238E27FC236}">
              <a16:creationId xmlns:a16="http://schemas.microsoft.com/office/drawing/2014/main" id="{38025934-19C8-40EB-92DA-9FF171DE45DC}"/>
            </a:ext>
          </a:extLst>
        </xdr:cNvPr>
        <xdr:cNvSpPr txBox="1"/>
      </xdr:nvSpPr>
      <xdr:spPr>
        <a:xfrm>
          <a:off x="1645294" y="17546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64788</xdr:rowOff>
    </xdr:from>
    <xdr:ext cx="405111" cy="259045"/>
    <xdr:sp macro="" textlink="">
      <xdr:nvSpPr>
        <xdr:cNvPr id="432" name="n_4aveValue【港湾・漁港】&#10;有形固定資産減価償却率">
          <a:extLst>
            <a:ext uri="{FF2B5EF4-FFF2-40B4-BE49-F238E27FC236}">
              <a16:creationId xmlns:a16="http://schemas.microsoft.com/office/drawing/2014/main" id="{6656DB29-99D3-42EB-8480-E22E0A5DA21A}"/>
            </a:ext>
          </a:extLst>
        </xdr:cNvPr>
        <xdr:cNvSpPr txBox="1"/>
      </xdr:nvSpPr>
      <xdr:spPr>
        <a:xfrm>
          <a:off x="851544" y="17495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17797</xdr:rowOff>
    </xdr:from>
    <xdr:ext cx="405111" cy="259045"/>
    <xdr:sp macro="" textlink="">
      <xdr:nvSpPr>
        <xdr:cNvPr id="433" name="n_1mainValue【港湾・漁港】&#10;有形固定資産減価償却率">
          <a:extLst>
            <a:ext uri="{FF2B5EF4-FFF2-40B4-BE49-F238E27FC236}">
              <a16:creationId xmlns:a16="http://schemas.microsoft.com/office/drawing/2014/main" id="{36C59079-B1B1-4C38-94EE-0C66BEDC2442}"/>
            </a:ext>
          </a:extLst>
        </xdr:cNvPr>
        <xdr:cNvSpPr txBox="1"/>
      </xdr:nvSpPr>
      <xdr:spPr>
        <a:xfrm>
          <a:off x="3239144"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97807</xdr:rowOff>
    </xdr:from>
    <xdr:ext cx="405111" cy="259045"/>
    <xdr:sp macro="" textlink="">
      <xdr:nvSpPr>
        <xdr:cNvPr id="434" name="n_2mainValue【港湾・漁港】&#10;有形固定資産減価償却率">
          <a:extLst>
            <a:ext uri="{FF2B5EF4-FFF2-40B4-BE49-F238E27FC236}">
              <a16:creationId xmlns:a16="http://schemas.microsoft.com/office/drawing/2014/main" id="{601F7111-8927-4FCC-A72B-C5C4DEDA4AAB}"/>
            </a:ext>
          </a:extLst>
        </xdr:cNvPr>
        <xdr:cNvSpPr txBox="1"/>
      </xdr:nvSpPr>
      <xdr:spPr>
        <a:xfrm>
          <a:off x="24390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65422</xdr:rowOff>
    </xdr:from>
    <xdr:ext cx="405111" cy="259045"/>
    <xdr:sp macro="" textlink="">
      <xdr:nvSpPr>
        <xdr:cNvPr id="435" name="n_3mainValue【港湾・漁港】&#10;有形固定資産減価償却率">
          <a:extLst>
            <a:ext uri="{FF2B5EF4-FFF2-40B4-BE49-F238E27FC236}">
              <a16:creationId xmlns:a16="http://schemas.microsoft.com/office/drawing/2014/main" id="{CD5188F8-9BB3-4CA8-89C5-E11EAB0109D0}"/>
            </a:ext>
          </a:extLst>
        </xdr:cNvPr>
        <xdr:cNvSpPr txBox="1"/>
      </xdr:nvSpPr>
      <xdr:spPr>
        <a:xfrm>
          <a:off x="1645294" y="1715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46372</xdr:rowOff>
    </xdr:from>
    <xdr:ext cx="405111" cy="259045"/>
    <xdr:sp macro="" textlink="">
      <xdr:nvSpPr>
        <xdr:cNvPr id="436" name="n_4mainValue【港湾・漁港】&#10;有形固定資産減価償却率">
          <a:extLst>
            <a:ext uri="{FF2B5EF4-FFF2-40B4-BE49-F238E27FC236}">
              <a16:creationId xmlns:a16="http://schemas.microsoft.com/office/drawing/2014/main" id="{24AFA98E-26C8-4194-A230-09A975953CF7}"/>
            </a:ext>
          </a:extLst>
        </xdr:cNvPr>
        <xdr:cNvSpPr txBox="1"/>
      </xdr:nvSpPr>
      <xdr:spPr>
        <a:xfrm>
          <a:off x="851544" y="1713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id="{F7C8E766-0DC5-45D0-A5E3-4DD5DFC3587F}"/>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id="{44B62A87-B25D-476C-9503-68B004F7AF4E}"/>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id="{6C47560F-90A9-4837-BBF7-7BAC8C7A6A82}"/>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id="{243F5F46-3766-4FD4-B110-C4B92D9804DD}"/>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id="{2101137A-F1BC-4A50-B71C-27D9E46166BE}"/>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id="{76D2756A-E016-4A81-BFB8-0D5AEC8D2066}"/>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id="{FF15A255-4ECA-4A8D-9882-3E2BEE4A9024}"/>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id="{42CB0695-220A-40D0-B424-B6A34782239C}"/>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60194F3F-C9DB-45BF-B9B8-C366617F3E7F}"/>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id="{79E2D336-D947-41EA-961B-AD53642F723E}"/>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a:extLst>
            <a:ext uri="{FF2B5EF4-FFF2-40B4-BE49-F238E27FC236}">
              <a16:creationId xmlns:a16="http://schemas.microsoft.com/office/drawing/2014/main" id="{DAA5C1A8-D3A8-4F15-9004-EDE44D22B50F}"/>
            </a:ext>
          </a:extLst>
        </xdr:cNvPr>
        <xdr:cNvCxnSpPr/>
      </xdr:nvCxnSpPr>
      <xdr:spPr>
        <a:xfrm>
          <a:off x="5956300" y="181519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8" name="テキスト ボックス 447">
          <a:extLst>
            <a:ext uri="{FF2B5EF4-FFF2-40B4-BE49-F238E27FC236}">
              <a16:creationId xmlns:a16="http://schemas.microsoft.com/office/drawing/2014/main" id="{AD9544A6-5D3B-4153-B346-AD6DB4643BD7}"/>
            </a:ext>
          </a:extLst>
        </xdr:cNvPr>
        <xdr:cNvSpPr txBox="1"/>
      </xdr:nvSpPr>
      <xdr:spPr>
        <a:xfrm>
          <a:off x="5726564" y="180097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a:extLst>
            <a:ext uri="{FF2B5EF4-FFF2-40B4-BE49-F238E27FC236}">
              <a16:creationId xmlns:a16="http://schemas.microsoft.com/office/drawing/2014/main" id="{D4A59A6E-FF25-4590-9ADC-02B38653183F}"/>
            </a:ext>
          </a:extLst>
        </xdr:cNvPr>
        <xdr:cNvCxnSpPr/>
      </xdr:nvCxnSpPr>
      <xdr:spPr>
        <a:xfrm>
          <a:off x="5956300" y="178253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50" name="テキスト ボックス 449">
          <a:extLst>
            <a:ext uri="{FF2B5EF4-FFF2-40B4-BE49-F238E27FC236}">
              <a16:creationId xmlns:a16="http://schemas.microsoft.com/office/drawing/2014/main" id="{3A90DD2A-10EC-41D1-84FE-2A55F2DE2207}"/>
            </a:ext>
          </a:extLst>
        </xdr:cNvPr>
        <xdr:cNvSpPr txBox="1"/>
      </xdr:nvSpPr>
      <xdr:spPr>
        <a:xfrm>
          <a:off x="5418031" y="176831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a:extLst>
            <a:ext uri="{FF2B5EF4-FFF2-40B4-BE49-F238E27FC236}">
              <a16:creationId xmlns:a16="http://schemas.microsoft.com/office/drawing/2014/main" id="{B53C83F2-F39C-4E6F-A1AA-13806932A097}"/>
            </a:ext>
          </a:extLst>
        </xdr:cNvPr>
        <xdr:cNvCxnSpPr/>
      </xdr:nvCxnSpPr>
      <xdr:spPr>
        <a:xfrm>
          <a:off x="5956300" y="174987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2" name="テキスト ボックス 451">
          <a:extLst>
            <a:ext uri="{FF2B5EF4-FFF2-40B4-BE49-F238E27FC236}">
              <a16:creationId xmlns:a16="http://schemas.microsoft.com/office/drawing/2014/main" id="{D9435EC0-7D6A-4DC8-944E-77E1F6A45FD6}"/>
            </a:ext>
          </a:extLst>
        </xdr:cNvPr>
        <xdr:cNvSpPr txBox="1"/>
      </xdr:nvSpPr>
      <xdr:spPr>
        <a:xfrm>
          <a:off x="5418031" y="173565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a:extLst>
            <a:ext uri="{FF2B5EF4-FFF2-40B4-BE49-F238E27FC236}">
              <a16:creationId xmlns:a16="http://schemas.microsoft.com/office/drawing/2014/main" id="{71BC40C6-A777-42EA-AE14-0247640F7A18}"/>
            </a:ext>
          </a:extLst>
        </xdr:cNvPr>
        <xdr:cNvCxnSpPr/>
      </xdr:nvCxnSpPr>
      <xdr:spPr>
        <a:xfrm>
          <a:off x="5956300" y="171722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4" name="テキスト ボックス 453">
          <a:extLst>
            <a:ext uri="{FF2B5EF4-FFF2-40B4-BE49-F238E27FC236}">
              <a16:creationId xmlns:a16="http://schemas.microsoft.com/office/drawing/2014/main" id="{4F52E222-F6A7-4773-A662-6DFB97696E0C}"/>
            </a:ext>
          </a:extLst>
        </xdr:cNvPr>
        <xdr:cNvSpPr txBox="1"/>
      </xdr:nvSpPr>
      <xdr:spPr>
        <a:xfrm>
          <a:off x="5418031" y="170299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a:extLst>
            <a:ext uri="{FF2B5EF4-FFF2-40B4-BE49-F238E27FC236}">
              <a16:creationId xmlns:a16="http://schemas.microsoft.com/office/drawing/2014/main" id="{D7C0D2EB-9DEB-4796-8750-F50324AD2E6C}"/>
            </a:ext>
          </a:extLst>
        </xdr:cNvPr>
        <xdr:cNvCxnSpPr/>
      </xdr:nvCxnSpPr>
      <xdr:spPr>
        <a:xfrm>
          <a:off x="5956300" y="16845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6" name="テキスト ボックス 455">
          <a:extLst>
            <a:ext uri="{FF2B5EF4-FFF2-40B4-BE49-F238E27FC236}">
              <a16:creationId xmlns:a16="http://schemas.microsoft.com/office/drawing/2014/main" id="{33C77D6C-747E-4511-B559-A64E840EE7BD}"/>
            </a:ext>
          </a:extLst>
        </xdr:cNvPr>
        <xdr:cNvSpPr txBox="1"/>
      </xdr:nvSpPr>
      <xdr:spPr>
        <a:xfrm>
          <a:off x="5418031" y="16703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a:extLst>
            <a:ext uri="{FF2B5EF4-FFF2-40B4-BE49-F238E27FC236}">
              <a16:creationId xmlns:a16="http://schemas.microsoft.com/office/drawing/2014/main" id="{1B8A704C-F1A0-41A5-B43D-5AE9A1994FF9}"/>
            </a:ext>
          </a:extLst>
        </xdr:cNvPr>
        <xdr:cNvCxnSpPr/>
      </xdr:nvCxnSpPr>
      <xdr:spPr>
        <a:xfrm>
          <a:off x="5956300" y="165190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58" name="テキスト ボックス 457">
          <a:extLst>
            <a:ext uri="{FF2B5EF4-FFF2-40B4-BE49-F238E27FC236}">
              <a16:creationId xmlns:a16="http://schemas.microsoft.com/office/drawing/2014/main" id="{67476A04-5D1C-4A71-AFA5-01D5881DD7A7}"/>
            </a:ext>
          </a:extLst>
        </xdr:cNvPr>
        <xdr:cNvSpPr txBox="1"/>
      </xdr:nvSpPr>
      <xdr:spPr>
        <a:xfrm>
          <a:off x="5418031" y="163768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C850962B-4A64-4CA2-95D0-1929979FAD82}"/>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0" name="テキスト ボックス 459">
          <a:extLst>
            <a:ext uri="{FF2B5EF4-FFF2-40B4-BE49-F238E27FC236}">
              <a16:creationId xmlns:a16="http://schemas.microsoft.com/office/drawing/2014/main" id="{08DD0357-9B51-49DA-A75F-4C5E5C189621}"/>
            </a:ext>
          </a:extLst>
        </xdr:cNvPr>
        <xdr:cNvSpPr txBox="1"/>
      </xdr:nvSpPr>
      <xdr:spPr>
        <a:xfrm>
          <a:off x="5418031" y="1605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港湾・漁港】&#10;一人当たり有形固定資産（償却資産）額グラフ枠">
          <a:extLst>
            <a:ext uri="{FF2B5EF4-FFF2-40B4-BE49-F238E27FC236}">
              <a16:creationId xmlns:a16="http://schemas.microsoft.com/office/drawing/2014/main" id="{879B1603-6D61-421F-BD17-82C02058F1D3}"/>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124141</xdr:rowOff>
    </xdr:from>
    <xdr:to>
      <xdr:col>54</xdr:col>
      <xdr:colOff>189865</xdr:colOff>
      <xdr:row>109</xdr:row>
      <xdr:rowOff>35255</xdr:rowOff>
    </xdr:to>
    <xdr:cxnSp macro="">
      <xdr:nvCxnSpPr>
        <xdr:cNvPr id="462" name="直線コネクタ 461">
          <a:extLst>
            <a:ext uri="{FF2B5EF4-FFF2-40B4-BE49-F238E27FC236}">
              <a16:creationId xmlns:a16="http://schemas.microsoft.com/office/drawing/2014/main" id="{61B511D6-6B7D-4FE0-834B-3A9801BA44BB}"/>
            </a:ext>
          </a:extLst>
        </xdr:cNvPr>
        <xdr:cNvCxnSpPr/>
      </xdr:nvCxnSpPr>
      <xdr:spPr>
        <a:xfrm flipV="1">
          <a:off x="9429115" y="16697641"/>
          <a:ext cx="0" cy="145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63" name="【港湾・漁港】&#10;一人当たり有形固定資産（償却資産）額最小値テキスト">
          <a:extLst>
            <a:ext uri="{FF2B5EF4-FFF2-40B4-BE49-F238E27FC236}">
              <a16:creationId xmlns:a16="http://schemas.microsoft.com/office/drawing/2014/main" id="{5E9882BB-6E4A-47F6-B094-830E5230AA3B}"/>
            </a:ext>
          </a:extLst>
        </xdr:cNvPr>
        <xdr:cNvSpPr txBox="1"/>
      </xdr:nvSpPr>
      <xdr:spPr>
        <a:xfrm>
          <a:off x="9467850" y="181556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64" name="直線コネクタ 463">
          <a:extLst>
            <a:ext uri="{FF2B5EF4-FFF2-40B4-BE49-F238E27FC236}">
              <a16:creationId xmlns:a16="http://schemas.microsoft.com/office/drawing/2014/main" id="{CEA242DD-2E44-404D-B98A-9691FA4EE395}"/>
            </a:ext>
          </a:extLst>
        </xdr:cNvPr>
        <xdr:cNvCxnSpPr/>
      </xdr:nvCxnSpPr>
      <xdr:spPr>
        <a:xfrm>
          <a:off x="9359900" y="181518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70818</xdr:rowOff>
    </xdr:from>
    <xdr:ext cx="599010" cy="259045"/>
    <xdr:sp macro="" textlink="">
      <xdr:nvSpPr>
        <xdr:cNvPr id="465" name="【港湾・漁港】&#10;一人当たり有形固定資産（償却資産）額最大値テキスト">
          <a:extLst>
            <a:ext uri="{FF2B5EF4-FFF2-40B4-BE49-F238E27FC236}">
              <a16:creationId xmlns:a16="http://schemas.microsoft.com/office/drawing/2014/main" id="{DD1800E1-1768-4815-B0C3-0E5D112970C7}"/>
            </a:ext>
          </a:extLst>
        </xdr:cNvPr>
        <xdr:cNvSpPr txBox="1"/>
      </xdr:nvSpPr>
      <xdr:spPr>
        <a:xfrm>
          <a:off x="9467850" y="16472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124141</xdr:rowOff>
    </xdr:from>
    <xdr:to>
      <xdr:col>55</xdr:col>
      <xdr:colOff>88900</xdr:colOff>
      <xdr:row>100</xdr:row>
      <xdr:rowOff>124141</xdr:rowOff>
    </xdr:to>
    <xdr:cxnSp macro="">
      <xdr:nvCxnSpPr>
        <xdr:cNvPr id="466" name="直線コネクタ 465">
          <a:extLst>
            <a:ext uri="{FF2B5EF4-FFF2-40B4-BE49-F238E27FC236}">
              <a16:creationId xmlns:a16="http://schemas.microsoft.com/office/drawing/2014/main" id="{22035E0A-20A5-4ADD-A8E0-6BFF126176ED}"/>
            </a:ext>
          </a:extLst>
        </xdr:cNvPr>
        <xdr:cNvCxnSpPr/>
      </xdr:nvCxnSpPr>
      <xdr:spPr>
        <a:xfrm>
          <a:off x="9359900" y="166976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107886</xdr:rowOff>
    </xdr:from>
    <xdr:ext cx="534377" cy="259045"/>
    <xdr:sp macro="" textlink="">
      <xdr:nvSpPr>
        <xdr:cNvPr id="467" name="【港湾・漁港】&#10;一人当たり有形固定資産（償却資産）額平均値テキスト">
          <a:extLst>
            <a:ext uri="{FF2B5EF4-FFF2-40B4-BE49-F238E27FC236}">
              <a16:creationId xmlns:a16="http://schemas.microsoft.com/office/drawing/2014/main" id="{9459E4F0-7CDE-474A-AB06-860C10F1B0EA}"/>
            </a:ext>
          </a:extLst>
        </xdr:cNvPr>
        <xdr:cNvSpPr txBox="1"/>
      </xdr:nvSpPr>
      <xdr:spPr>
        <a:xfrm>
          <a:off x="9467850" y="17881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129459</xdr:rowOff>
    </xdr:from>
    <xdr:to>
      <xdr:col>55</xdr:col>
      <xdr:colOff>50800</xdr:colOff>
      <xdr:row>108</xdr:row>
      <xdr:rowOff>59609</xdr:rowOff>
    </xdr:to>
    <xdr:sp macro="" textlink="">
      <xdr:nvSpPr>
        <xdr:cNvPr id="468" name="フローチャート: 判断 467">
          <a:extLst>
            <a:ext uri="{FF2B5EF4-FFF2-40B4-BE49-F238E27FC236}">
              <a16:creationId xmlns:a16="http://schemas.microsoft.com/office/drawing/2014/main" id="{8023CA84-B71D-41C8-BAEC-5E5CAD7730D6}"/>
            </a:ext>
          </a:extLst>
        </xdr:cNvPr>
        <xdr:cNvSpPr/>
      </xdr:nvSpPr>
      <xdr:spPr>
        <a:xfrm>
          <a:off x="9398000" y="1790310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126986</xdr:rowOff>
    </xdr:from>
    <xdr:to>
      <xdr:col>50</xdr:col>
      <xdr:colOff>165100</xdr:colOff>
      <xdr:row>108</xdr:row>
      <xdr:rowOff>57136</xdr:rowOff>
    </xdr:to>
    <xdr:sp macro="" textlink="">
      <xdr:nvSpPr>
        <xdr:cNvPr id="469" name="フローチャート: 判断 468">
          <a:extLst>
            <a:ext uri="{FF2B5EF4-FFF2-40B4-BE49-F238E27FC236}">
              <a16:creationId xmlns:a16="http://schemas.microsoft.com/office/drawing/2014/main" id="{E200ADA4-4ADC-4A8F-BD9E-69C3EB543A5D}"/>
            </a:ext>
          </a:extLst>
        </xdr:cNvPr>
        <xdr:cNvSpPr/>
      </xdr:nvSpPr>
      <xdr:spPr>
        <a:xfrm>
          <a:off x="8636000" y="1790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130034</xdr:rowOff>
    </xdr:from>
    <xdr:to>
      <xdr:col>46</xdr:col>
      <xdr:colOff>38100</xdr:colOff>
      <xdr:row>108</xdr:row>
      <xdr:rowOff>60184</xdr:rowOff>
    </xdr:to>
    <xdr:sp macro="" textlink="">
      <xdr:nvSpPr>
        <xdr:cNvPr id="470" name="フローチャート: 判断 469">
          <a:extLst>
            <a:ext uri="{FF2B5EF4-FFF2-40B4-BE49-F238E27FC236}">
              <a16:creationId xmlns:a16="http://schemas.microsoft.com/office/drawing/2014/main" id="{7EF9DD47-234A-4699-BBFC-78482221FB25}"/>
            </a:ext>
          </a:extLst>
        </xdr:cNvPr>
        <xdr:cNvSpPr/>
      </xdr:nvSpPr>
      <xdr:spPr>
        <a:xfrm>
          <a:off x="7842250" y="179036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115041</xdr:rowOff>
    </xdr:from>
    <xdr:to>
      <xdr:col>41</xdr:col>
      <xdr:colOff>101600</xdr:colOff>
      <xdr:row>108</xdr:row>
      <xdr:rowOff>45191</xdr:rowOff>
    </xdr:to>
    <xdr:sp macro="" textlink="">
      <xdr:nvSpPr>
        <xdr:cNvPr id="471" name="フローチャート: 判断 470">
          <a:extLst>
            <a:ext uri="{FF2B5EF4-FFF2-40B4-BE49-F238E27FC236}">
              <a16:creationId xmlns:a16="http://schemas.microsoft.com/office/drawing/2014/main" id="{BA42EC62-42EA-464F-913F-893D1542EC5C}"/>
            </a:ext>
          </a:extLst>
        </xdr:cNvPr>
        <xdr:cNvSpPr/>
      </xdr:nvSpPr>
      <xdr:spPr>
        <a:xfrm>
          <a:off x="7029450" y="1788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143861</xdr:rowOff>
    </xdr:from>
    <xdr:to>
      <xdr:col>36</xdr:col>
      <xdr:colOff>165100</xdr:colOff>
      <xdr:row>108</xdr:row>
      <xdr:rowOff>74011</xdr:rowOff>
    </xdr:to>
    <xdr:sp macro="" textlink="">
      <xdr:nvSpPr>
        <xdr:cNvPr id="472" name="フローチャート: 判断 471">
          <a:extLst>
            <a:ext uri="{FF2B5EF4-FFF2-40B4-BE49-F238E27FC236}">
              <a16:creationId xmlns:a16="http://schemas.microsoft.com/office/drawing/2014/main" id="{3A53D7EA-1543-4BB7-967C-1463D2DDE9F7}"/>
            </a:ext>
          </a:extLst>
        </xdr:cNvPr>
        <xdr:cNvSpPr/>
      </xdr:nvSpPr>
      <xdr:spPr>
        <a:xfrm>
          <a:off x="6235700" y="179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EF970414-BB45-4098-BC24-FF4FD83A743A}"/>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5D0FEB39-F6E6-493E-8113-4167907A47F2}"/>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1F5B065C-7E6A-4A6B-8AC7-6784AB571139}"/>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A968BEB1-A4BE-4766-8BF5-8CF4804C0B0C}"/>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7F882D74-FE2E-4656-A3B6-84B9AB3C9BE2}"/>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97468</xdr:rowOff>
    </xdr:from>
    <xdr:to>
      <xdr:col>55</xdr:col>
      <xdr:colOff>50800</xdr:colOff>
      <xdr:row>107</xdr:row>
      <xdr:rowOff>27618</xdr:rowOff>
    </xdr:to>
    <xdr:sp macro="" textlink="">
      <xdr:nvSpPr>
        <xdr:cNvPr id="478" name="楕円 477">
          <a:extLst>
            <a:ext uri="{FF2B5EF4-FFF2-40B4-BE49-F238E27FC236}">
              <a16:creationId xmlns:a16="http://schemas.microsoft.com/office/drawing/2014/main" id="{6E9C8212-511A-4D71-9364-6ADC11C3D4B6}"/>
            </a:ext>
          </a:extLst>
        </xdr:cNvPr>
        <xdr:cNvSpPr/>
      </xdr:nvSpPr>
      <xdr:spPr>
        <a:xfrm>
          <a:off x="9398000" y="176996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120345</xdr:rowOff>
    </xdr:from>
    <xdr:ext cx="599010" cy="259045"/>
    <xdr:sp macro="" textlink="">
      <xdr:nvSpPr>
        <xdr:cNvPr id="479" name="【港湾・漁港】&#10;一人当たり有形固定資産（償却資産）額該当値テキスト">
          <a:extLst>
            <a:ext uri="{FF2B5EF4-FFF2-40B4-BE49-F238E27FC236}">
              <a16:creationId xmlns:a16="http://schemas.microsoft.com/office/drawing/2014/main" id="{FCA4AF05-A10D-41EF-A3B2-CC36AAE29579}"/>
            </a:ext>
          </a:extLst>
        </xdr:cNvPr>
        <xdr:cNvSpPr txBox="1"/>
      </xdr:nvSpPr>
      <xdr:spPr>
        <a:xfrm>
          <a:off x="9467850" y="17551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100952</xdr:rowOff>
    </xdr:from>
    <xdr:to>
      <xdr:col>50</xdr:col>
      <xdr:colOff>165100</xdr:colOff>
      <xdr:row>107</xdr:row>
      <xdr:rowOff>31102</xdr:rowOff>
    </xdr:to>
    <xdr:sp macro="" textlink="">
      <xdr:nvSpPr>
        <xdr:cNvPr id="480" name="楕円 479">
          <a:extLst>
            <a:ext uri="{FF2B5EF4-FFF2-40B4-BE49-F238E27FC236}">
              <a16:creationId xmlns:a16="http://schemas.microsoft.com/office/drawing/2014/main" id="{2F13D585-C869-46D4-A6C0-C29ADA352204}"/>
            </a:ext>
          </a:extLst>
        </xdr:cNvPr>
        <xdr:cNvSpPr/>
      </xdr:nvSpPr>
      <xdr:spPr>
        <a:xfrm>
          <a:off x="8636000" y="1770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148268</xdr:rowOff>
    </xdr:from>
    <xdr:to>
      <xdr:col>55</xdr:col>
      <xdr:colOff>0</xdr:colOff>
      <xdr:row>106</xdr:row>
      <xdr:rowOff>151752</xdr:rowOff>
    </xdr:to>
    <xdr:cxnSp macro="">
      <xdr:nvCxnSpPr>
        <xdr:cNvPr id="481" name="直線コネクタ 480">
          <a:extLst>
            <a:ext uri="{FF2B5EF4-FFF2-40B4-BE49-F238E27FC236}">
              <a16:creationId xmlns:a16="http://schemas.microsoft.com/office/drawing/2014/main" id="{E0F78AD1-501B-482C-9D85-101126DA7643}"/>
            </a:ext>
          </a:extLst>
        </xdr:cNvPr>
        <xdr:cNvCxnSpPr/>
      </xdr:nvCxnSpPr>
      <xdr:spPr>
        <a:xfrm flipV="1">
          <a:off x="8686800" y="17750468"/>
          <a:ext cx="742950" cy="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143726</xdr:rowOff>
    </xdr:from>
    <xdr:to>
      <xdr:col>46</xdr:col>
      <xdr:colOff>38100</xdr:colOff>
      <xdr:row>107</xdr:row>
      <xdr:rowOff>73876</xdr:rowOff>
    </xdr:to>
    <xdr:sp macro="" textlink="">
      <xdr:nvSpPr>
        <xdr:cNvPr id="482" name="楕円 481">
          <a:extLst>
            <a:ext uri="{FF2B5EF4-FFF2-40B4-BE49-F238E27FC236}">
              <a16:creationId xmlns:a16="http://schemas.microsoft.com/office/drawing/2014/main" id="{B659D516-4343-40A3-8871-0C63A5526121}"/>
            </a:ext>
          </a:extLst>
        </xdr:cNvPr>
        <xdr:cNvSpPr/>
      </xdr:nvSpPr>
      <xdr:spPr>
        <a:xfrm>
          <a:off x="7842250" y="1774592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151752</xdr:rowOff>
    </xdr:from>
    <xdr:to>
      <xdr:col>50</xdr:col>
      <xdr:colOff>114300</xdr:colOff>
      <xdr:row>107</xdr:row>
      <xdr:rowOff>23076</xdr:rowOff>
    </xdr:to>
    <xdr:cxnSp macro="">
      <xdr:nvCxnSpPr>
        <xdr:cNvPr id="483" name="直線コネクタ 482">
          <a:extLst>
            <a:ext uri="{FF2B5EF4-FFF2-40B4-BE49-F238E27FC236}">
              <a16:creationId xmlns:a16="http://schemas.microsoft.com/office/drawing/2014/main" id="{C3EE483D-9A84-4A6D-8348-CD1938FEEEC9}"/>
            </a:ext>
          </a:extLst>
        </xdr:cNvPr>
        <xdr:cNvCxnSpPr/>
      </xdr:nvCxnSpPr>
      <xdr:spPr>
        <a:xfrm flipV="1">
          <a:off x="7886700" y="17753952"/>
          <a:ext cx="800100" cy="4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147400</xdr:rowOff>
    </xdr:from>
    <xdr:to>
      <xdr:col>41</xdr:col>
      <xdr:colOff>101600</xdr:colOff>
      <xdr:row>107</xdr:row>
      <xdr:rowOff>77550</xdr:rowOff>
    </xdr:to>
    <xdr:sp macro="" textlink="">
      <xdr:nvSpPr>
        <xdr:cNvPr id="484" name="楕円 483">
          <a:extLst>
            <a:ext uri="{FF2B5EF4-FFF2-40B4-BE49-F238E27FC236}">
              <a16:creationId xmlns:a16="http://schemas.microsoft.com/office/drawing/2014/main" id="{539EC1AE-BA9C-46C2-BAA7-FE475D6B8442}"/>
            </a:ext>
          </a:extLst>
        </xdr:cNvPr>
        <xdr:cNvSpPr/>
      </xdr:nvSpPr>
      <xdr:spPr>
        <a:xfrm>
          <a:off x="7029450" y="177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23076</xdr:rowOff>
    </xdr:from>
    <xdr:to>
      <xdr:col>45</xdr:col>
      <xdr:colOff>177800</xdr:colOff>
      <xdr:row>107</xdr:row>
      <xdr:rowOff>26750</xdr:rowOff>
    </xdr:to>
    <xdr:cxnSp macro="">
      <xdr:nvCxnSpPr>
        <xdr:cNvPr id="485" name="直線コネクタ 484">
          <a:extLst>
            <a:ext uri="{FF2B5EF4-FFF2-40B4-BE49-F238E27FC236}">
              <a16:creationId xmlns:a16="http://schemas.microsoft.com/office/drawing/2014/main" id="{61D9D263-B93A-4E1D-9A4E-8C757816D491}"/>
            </a:ext>
          </a:extLst>
        </xdr:cNvPr>
        <xdr:cNvCxnSpPr/>
      </xdr:nvCxnSpPr>
      <xdr:spPr>
        <a:xfrm flipV="1">
          <a:off x="7080250" y="17796726"/>
          <a:ext cx="806450" cy="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155780</xdr:rowOff>
    </xdr:from>
    <xdr:to>
      <xdr:col>36</xdr:col>
      <xdr:colOff>165100</xdr:colOff>
      <xdr:row>107</xdr:row>
      <xdr:rowOff>85930</xdr:rowOff>
    </xdr:to>
    <xdr:sp macro="" textlink="">
      <xdr:nvSpPr>
        <xdr:cNvPr id="486" name="楕円 485">
          <a:extLst>
            <a:ext uri="{FF2B5EF4-FFF2-40B4-BE49-F238E27FC236}">
              <a16:creationId xmlns:a16="http://schemas.microsoft.com/office/drawing/2014/main" id="{72742326-AA71-46F4-815E-3E0B461E0BFE}"/>
            </a:ext>
          </a:extLst>
        </xdr:cNvPr>
        <xdr:cNvSpPr/>
      </xdr:nvSpPr>
      <xdr:spPr>
        <a:xfrm>
          <a:off x="6235700" y="1775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26750</xdr:rowOff>
    </xdr:from>
    <xdr:to>
      <xdr:col>41</xdr:col>
      <xdr:colOff>50800</xdr:colOff>
      <xdr:row>107</xdr:row>
      <xdr:rowOff>35130</xdr:rowOff>
    </xdr:to>
    <xdr:cxnSp macro="">
      <xdr:nvCxnSpPr>
        <xdr:cNvPr id="487" name="直線コネクタ 486">
          <a:extLst>
            <a:ext uri="{FF2B5EF4-FFF2-40B4-BE49-F238E27FC236}">
              <a16:creationId xmlns:a16="http://schemas.microsoft.com/office/drawing/2014/main" id="{EF4364C6-FDE0-4E74-9DFA-2DC75AA6F5DA}"/>
            </a:ext>
          </a:extLst>
        </xdr:cNvPr>
        <xdr:cNvCxnSpPr/>
      </xdr:nvCxnSpPr>
      <xdr:spPr>
        <a:xfrm flipV="1">
          <a:off x="6286500" y="17800400"/>
          <a:ext cx="793750" cy="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108</xdr:row>
      <xdr:rowOff>48263</xdr:rowOff>
    </xdr:from>
    <xdr:ext cx="534377" cy="259045"/>
    <xdr:sp macro="" textlink="">
      <xdr:nvSpPr>
        <xdr:cNvPr id="488" name="n_1aveValue【港湾・漁港】&#10;一人当たり有形固定資産（償却資産）額">
          <a:extLst>
            <a:ext uri="{FF2B5EF4-FFF2-40B4-BE49-F238E27FC236}">
              <a16:creationId xmlns:a16="http://schemas.microsoft.com/office/drawing/2014/main" id="{CB8713F7-2BD7-479A-85FC-D4FC60F41C83}"/>
            </a:ext>
          </a:extLst>
        </xdr:cNvPr>
        <xdr:cNvSpPr txBox="1"/>
      </xdr:nvSpPr>
      <xdr:spPr>
        <a:xfrm>
          <a:off x="8425961" y="1799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51311</xdr:rowOff>
    </xdr:from>
    <xdr:ext cx="534377" cy="259045"/>
    <xdr:sp macro="" textlink="">
      <xdr:nvSpPr>
        <xdr:cNvPr id="489" name="n_2aveValue【港湾・漁港】&#10;一人当たり有形固定資産（償却資産）額">
          <a:extLst>
            <a:ext uri="{FF2B5EF4-FFF2-40B4-BE49-F238E27FC236}">
              <a16:creationId xmlns:a16="http://schemas.microsoft.com/office/drawing/2014/main" id="{D615915E-CA1C-4F13-AC9E-4ED2429E6DEA}"/>
            </a:ext>
          </a:extLst>
        </xdr:cNvPr>
        <xdr:cNvSpPr txBox="1"/>
      </xdr:nvSpPr>
      <xdr:spPr>
        <a:xfrm>
          <a:off x="7644911" y="1799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36318</xdr:rowOff>
    </xdr:from>
    <xdr:ext cx="534377" cy="259045"/>
    <xdr:sp macro="" textlink="">
      <xdr:nvSpPr>
        <xdr:cNvPr id="490" name="n_3aveValue【港湾・漁港】&#10;一人当たり有形固定資産（償却資産）額">
          <a:extLst>
            <a:ext uri="{FF2B5EF4-FFF2-40B4-BE49-F238E27FC236}">
              <a16:creationId xmlns:a16="http://schemas.microsoft.com/office/drawing/2014/main" id="{23435CCF-6E37-4D26-BDA5-0DC4C4546544}"/>
            </a:ext>
          </a:extLst>
        </xdr:cNvPr>
        <xdr:cNvSpPr txBox="1"/>
      </xdr:nvSpPr>
      <xdr:spPr>
        <a:xfrm>
          <a:off x="6851161" y="1798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65138</xdr:rowOff>
    </xdr:from>
    <xdr:ext cx="534377" cy="259045"/>
    <xdr:sp macro="" textlink="">
      <xdr:nvSpPr>
        <xdr:cNvPr id="491" name="n_4aveValue【港湾・漁港】&#10;一人当たり有形固定資産（償却資産）額">
          <a:extLst>
            <a:ext uri="{FF2B5EF4-FFF2-40B4-BE49-F238E27FC236}">
              <a16:creationId xmlns:a16="http://schemas.microsoft.com/office/drawing/2014/main" id="{33EBE4B6-9AC6-485F-B456-5496CC04275E}"/>
            </a:ext>
          </a:extLst>
        </xdr:cNvPr>
        <xdr:cNvSpPr txBox="1"/>
      </xdr:nvSpPr>
      <xdr:spPr>
        <a:xfrm>
          <a:off x="6038361" y="1801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47629</xdr:rowOff>
    </xdr:from>
    <xdr:ext cx="599010" cy="259045"/>
    <xdr:sp macro="" textlink="">
      <xdr:nvSpPr>
        <xdr:cNvPr id="492" name="n_1mainValue【港湾・漁港】&#10;一人当たり有形固定資産（償却資産）額">
          <a:extLst>
            <a:ext uri="{FF2B5EF4-FFF2-40B4-BE49-F238E27FC236}">
              <a16:creationId xmlns:a16="http://schemas.microsoft.com/office/drawing/2014/main" id="{759E5092-7779-4DE1-922D-B2DDB07D6495}"/>
            </a:ext>
          </a:extLst>
        </xdr:cNvPr>
        <xdr:cNvSpPr txBox="1"/>
      </xdr:nvSpPr>
      <xdr:spPr>
        <a:xfrm>
          <a:off x="8399995" y="1747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90403</xdr:rowOff>
    </xdr:from>
    <xdr:ext cx="599010" cy="259045"/>
    <xdr:sp macro="" textlink="">
      <xdr:nvSpPr>
        <xdr:cNvPr id="493" name="n_2mainValue【港湾・漁港】&#10;一人当たり有形固定資産（償却資産）額">
          <a:extLst>
            <a:ext uri="{FF2B5EF4-FFF2-40B4-BE49-F238E27FC236}">
              <a16:creationId xmlns:a16="http://schemas.microsoft.com/office/drawing/2014/main" id="{6E993298-9CFA-40CF-B3CD-BE930F8632B0}"/>
            </a:ext>
          </a:extLst>
        </xdr:cNvPr>
        <xdr:cNvSpPr txBox="1"/>
      </xdr:nvSpPr>
      <xdr:spPr>
        <a:xfrm>
          <a:off x="7612595" y="17521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94077</xdr:rowOff>
    </xdr:from>
    <xdr:ext cx="599010" cy="259045"/>
    <xdr:sp macro="" textlink="">
      <xdr:nvSpPr>
        <xdr:cNvPr id="494" name="n_3mainValue【港湾・漁港】&#10;一人当たり有形固定資産（償却資産）額">
          <a:extLst>
            <a:ext uri="{FF2B5EF4-FFF2-40B4-BE49-F238E27FC236}">
              <a16:creationId xmlns:a16="http://schemas.microsoft.com/office/drawing/2014/main" id="{4EEA74F0-F17C-4645-B074-C3D5B91329EA}"/>
            </a:ext>
          </a:extLst>
        </xdr:cNvPr>
        <xdr:cNvSpPr txBox="1"/>
      </xdr:nvSpPr>
      <xdr:spPr>
        <a:xfrm>
          <a:off x="6818845" y="17524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102457</xdr:rowOff>
    </xdr:from>
    <xdr:ext cx="599010" cy="259045"/>
    <xdr:sp macro="" textlink="">
      <xdr:nvSpPr>
        <xdr:cNvPr id="495" name="n_4mainValue【港湾・漁港】&#10;一人当たり有形固定資産（償却資産）額">
          <a:extLst>
            <a:ext uri="{FF2B5EF4-FFF2-40B4-BE49-F238E27FC236}">
              <a16:creationId xmlns:a16="http://schemas.microsoft.com/office/drawing/2014/main" id="{31BF4841-0925-4A5A-9E57-BD6E5DA3FE40}"/>
            </a:ext>
          </a:extLst>
        </xdr:cNvPr>
        <xdr:cNvSpPr txBox="1"/>
      </xdr:nvSpPr>
      <xdr:spPr>
        <a:xfrm>
          <a:off x="6006045" y="1753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A8616C9B-DE5C-4BF1-937A-86D93A54AFA3}"/>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B2096311-AA0F-452A-B2E7-9DDCA795E068}"/>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946DDDBC-E642-4374-B20E-A02D3CFDA1D1}"/>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17FFEF60-6566-4883-B3D5-1520BF828FE1}"/>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D65AE2DF-840F-410B-811E-4A3C9A7DCEF6}"/>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E91703E9-EB55-49E6-9CCC-8E1740B67018}"/>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A9C1A717-C3A3-41CA-B1F6-A07C652353B6}"/>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F3E956E4-07C7-4E37-B085-76016E5D2B1F}"/>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B188D1AE-4886-4918-9B68-6A55B50CFE29}"/>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1B198311-68EF-4466-BE8B-C4F244F72D4B}"/>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0CDFC516-1E5B-4ECE-94BB-AF5A8EA08F22}"/>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7" name="直線コネクタ 506">
          <a:extLst>
            <a:ext uri="{FF2B5EF4-FFF2-40B4-BE49-F238E27FC236}">
              <a16:creationId xmlns:a16="http://schemas.microsoft.com/office/drawing/2014/main" id="{3FB14D1B-FC9F-4A00-BAAC-622B3A9FE32E}"/>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8" name="テキスト ボックス 507">
          <a:extLst>
            <a:ext uri="{FF2B5EF4-FFF2-40B4-BE49-F238E27FC236}">
              <a16:creationId xmlns:a16="http://schemas.microsoft.com/office/drawing/2014/main" id="{2CDDC204-4693-4F1A-A792-D5152D03491D}"/>
            </a:ext>
          </a:extLst>
        </xdr:cNvPr>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9" name="直線コネクタ 508">
          <a:extLst>
            <a:ext uri="{FF2B5EF4-FFF2-40B4-BE49-F238E27FC236}">
              <a16:creationId xmlns:a16="http://schemas.microsoft.com/office/drawing/2014/main" id="{ADF94728-9CEA-49F1-BCF5-55EECA08DE45}"/>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0" name="テキスト ボックス 509">
          <a:extLst>
            <a:ext uri="{FF2B5EF4-FFF2-40B4-BE49-F238E27FC236}">
              <a16:creationId xmlns:a16="http://schemas.microsoft.com/office/drawing/2014/main" id="{2208CF76-7881-46BD-B94D-3712EBCA7401}"/>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1" name="直線コネクタ 510">
          <a:extLst>
            <a:ext uri="{FF2B5EF4-FFF2-40B4-BE49-F238E27FC236}">
              <a16:creationId xmlns:a16="http://schemas.microsoft.com/office/drawing/2014/main" id="{418C673F-C5B2-43AB-8E83-DB7A933614BF}"/>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2" name="テキスト ボックス 511">
          <a:extLst>
            <a:ext uri="{FF2B5EF4-FFF2-40B4-BE49-F238E27FC236}">
              <a16:creationId xmlns:a16="http://schemas.microsoft.com/office/drawing/2014/main" id="{8D62C50F-3688-462E-B8A3-CA4A3E181968}"/>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3" name="直線コネクタ 512">
          <a:extLst>
            <a:ext uri="{FF2B5EF4-FFF2-40B4-BE49-F238E27FC236}">
              <a16:creationId xmlns:a16="http://schemas.microsoft.com/office/drawing/2014/main" id="{C130A107-71E6-46B7-9EC6-B920ADBEAED6}"/>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4" name="テキスト ボックス 513">
          <a:extLst>
            <a:ext uri="{FF2B5EF4-FFF2-40B4-BE49-F238E27FC236}">
              <a16:creationId xmlns:a16="http://schemas.microsoft.com/office/drawing/2014/main" id="{A2CB0058-A493-40B5-954A-227C825788F1}"/>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5" name="直線コネクタ 514">
          <a:extLst>
            <a:ext uri="{FF2B5EF4-FFF2-40B4-BE49-F238E27FC236}">
              <a16:creationId xmlns:a16="http://schemas.microsoft.com/office/drawing/2014/main" id="{B14F7030-DFB8-4D33-8CC0-C1FAE09FD853}"/>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6" name="テキスト ボックス 515">
          <a:extLst>
            <a:ext uri="{FF2B5EF4-FFF2-40B4-BE49-F238E27FC236}">
              <a16:creationId xmlns:a16="http://schemas.microsoft.com/office/drawing/2014/main" id="{3639318A-ECC0-40B4-B43B-4389A92AC538}"/>
            </a:ext>
          </a:extLst>
        </xdr:cNvPr>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a:extLst>
            <a:ext uri="{FF2B5EF4-FFF2-40B4-BE49-F238E27FC236}">
              <a16:creationId xmlns:a16="http://schemas.microsoft.com/office/drawing/2014/main" id="{1E51C094-1F74-4B91-9515-734B022EFD6A}"/>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8" name="テキスト ボックス 517">
          <a:extLst>
            <a:ext uri="{FF2B5EF4-FFF2-40B4-BE49-F238E27FC236}">
              <a16:creationId xmlns:a16="http://schemas.microsoft.com/office/drawing/2014/main" id="{54416B07-13CF-4F39-9A21-F0A8728804A7}"/>
            </a:ext>
          </a:extLst>
        </xdr:cNvPr>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a:extLst>
            <a:ext uri="{FF2B5EF4-FFF2-40B4-BE49-F238E27FC236}">
              <a16:creationId xmlns:a16="http://schemas.microsoft.com/office/drawing/2014/main" id="{F75892A5-EB47-4E87-B675-1004F7E19E7E}"/>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135255</xdr:rowOff>
    </xdr:from>
    <xdr:to>
      <xdr:col>85</xdr:col>
      <xdr:colOff>126364</xdr:colOff>
      <xdr:row>40</xdr:row>
      <xdr:rowOff>80010</xdr:rowOff>
    </xdr:to>
    <xdr:cxnSp macro="">
      <xdr:nvCxnSpPr>
        <xdr:cNvPr id="520" name="直線コネクタ 519">
          <a:extLst>
            <a:ext uri="{FF2B5EF4-FFF2-40B4-BE49-F238E27FC236}">
              <a16:creationId xmlns:a16="http://schemas.microsoft.com/office/drawing/2014/main" id="{02A059C3-1068-4187-BACD-F763BFC872FF}"/>
            </a:ext>
          </a:extLst>
        </xdr:cNvPr>
        <xdr:cNvCxnSpPr/>
      </xdr:nvCxnSpPr>
      <xdr:spPr>
        <a:xfrm flipV="1">
          <a:off x="14699614" y="5755005"/>
          <a:ext cx="0" cy="93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83837</xdr:rowOff>
    </xdr:from>
    <xdr:ext cx="405111" cy="259045"/>
    <xdr:sp macro="" textlink="">
      <xdr:nvSpPr>
        <xdr:cNvPr id="521" name="【認定こども園・幼稚園・保育所】&#10;有形固定資産減価償却率最小値テキスト">
          <a:extLst>
            <a:ext uri="{FF2B5EF4-FFF2-40B4-BE49-F238E27FC236}">
              <a16:creationId xmlns:a16="http://schemas.microsoft.com/office/drawing/2014/main" id="{F367D113-A30F-4DCF-BDF9-EA578A339BAA}"/>
            </a:ext>
          </a:extLst>
        </xdr:cNvPr>
        <xdr:cNvSpPr txBox="1"/>
      </xdr:nvSpPr>
      <xdr:spPr>
        <a:xfrm>
          <a:off x="14738350"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80010</xdr:rowOff>
    </xdr:from>
    <xdr:to>
      <xdr:col>86</xdr:col>
      <xdr:colOff>25400</xdr:colOff>
      <xdr:row>40</xdr:row>
      <xdr:rowOff>80010</xdr:rowOff>
    </xdr:to>
    <xdr:cxnSp macro="">
      <xdr:nvCxnSpPr>
        <xdr:cNvPr id="522" name="直線コネクタ 521">
          <a:extLst>
            <a:ext uri="{FF2B5EF4-FFF2-40B4-BE49-F238E27FC236}">
              <a16:creationId xmlns:a16="http://schemas.microsoft.com/office/drawing/2014/main" id="{FA12BDF8-7283-424E-AD63-91922EB34ADB}"/>
            </a:ext>
          </a:extLst>
        </xdr:cNvPr>
        <xdr:cNvCxnSpPr/>
      </xdr:nvCxnSpPr>
      <xdr:spPr>
        <a:xfrm>
          <a:off x="14611350" y="66903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81932</xdr:rowOff>
    </xdr:from>
    <xdr:ext cx="405111" cy="259045"/>
    <xdr:sp macro="" textlink="">
      <xdr:nvSpPr>
        <xdr:cNvPr id="523" name="【認定こども園・幼稚園・保育所】&#10;有形固定資産減価償却率最大値テキスト">
          <a:extLst>
            <a:ext uri="{FF2B5EF4-FFF2-40B4-BE49-F238E27FC236}">
              <a16:creationId xmlns:a16="http://schemas.microsoft.com/office/drawing/2014/main" id="{158C1CFD-6155-4B48-B6C0-534A0E8B6EDC}"/>
            </a:ext>
          </a:extLst>
        </xdr:cNvPr>
        <xdr:cNvSpPr txBox="1"/>
      </xdr:nvSpPr>
      <xdr:spPr>
        <a:xfrm>
          <a:off x="14738350" y="553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135255</xdr:rowOff>
    </xdr:from>
    <xdr:to>
      <xdr:col>86</xdr:col>
      <xdr:colOff>25400</xdr:colOff>
      <xdr:row>34</xdr:row>
      <xdr:rowOff>135255</xdr:rowOff>
    </xdr:to>
    <xdr:cxnSp macro="">
      <xdr:nvCxnSpPr>
        <xdr:cNvPr id="524" name="直線コネクタ 523">
          <a:extLst>
            <a:ext uri="{FF2B5EF4-FFF2-40B4-BE49-F238E27FC236}">
              <a16:creationId xmlns:a16="http://schemas.microsoft.com/office/drawing/2014/main" id="{4E22C5AC-6965-458D-A516-91122E529808}"/>
            </a:ext>
          </a:extLst>
        </xdr:cNvPr>
        <xdr:cNvCxnSpPr/>
      </xdr:nvCxnSpPr>
      <xdr:spPr>
        <a:xfrm>
          <a:off x="14611350" y="57550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86377</xdr:rowOff>
    </xdr:from>
    <xdr:ext cx="405111" cy="259045"/>
    <xdr:sp macro="" textlink="">
      <xdr:nvSpPr>
        <xdr:cNvPr id="525" name="【認定こども園・幼稚園・保育所】&#10;有形固定資産減価償却率平均値テキスト">
          <a:extLst>
            <a:ext uri="{FF2B5EF4-FFF2-40B4-BE49-F238E27FC236}">
              <a16:creationId xmlns:a16="http://schemas.microsoft.com/office/drawing/2014/main" id="{1B3689A8-52ED-4F71-8743-D7CC33B08DFB}"/>
            </a:ext>
          </a:extLst>
        </xdr:cNvPr>
        <xdr:cNvSpPr txBox="1"/>
      </xdr:nvSpPr>
      <xdr:spPr>
        <a:xfrm>
          <a:off x="14738350" y="6036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63500</xdr:rowOff>
    </xdr:from>
    <xdr:to>
      <xdr:col>85</xdr:col>
      <xdr:colOff>177800</xdr:colOff>
      <xdr:row>37</xdr:row>
      <xdr:rowOff>165100</xdr:rowOff>
    </xdr:to>
    <xdr:sp macro="" textlink="">
      <xdr:nvSpPr>
        <xdr:cNvPr id="526" name="フローチャート: 判断 525">
          <a:extLst>
            <a:ext uri="{FF2B5EF4-FFF2-40B4-BE49-F238E27FC236}">
              <a16:creationId xmlns:a16="http://schemas.microsoft.com/office/drawing/2014/main" id="{471A9C2F-C43F-489B-865F-D4D747BE689D}"/>
            </a:ext>
          </a:extLst>
        </xdr:cNvPr>
        <xdr:cNvSpPr/>
      </xdr:nvSpPr>
      <xdr:spPr>
        <a:xfrm>
          <a:off x="14649450" y="617855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527" name="フローチャート: 判断 526">
          <a:extLst>
            <a:ext uri="{FF2B5EF4-FFF2-40B4-BE49-F238E27FC236}">
              <a16:creationId xmlns:a16="http://schemas.microsoft.com/office/drawing/2014/main" id="{0146521A-4A65-4C4D-ADD3-F31D3D8FEB54}"/>
            </a:ext>
          </a:extLst>
        </xdr:cNvPr>
        <xdr:cNvSpPr/>
      </xdr:nvSpPr>
      <xdr:spPr>
        <a:xfrm>
          <a:off x="13887450" y="61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23495</xdr:rowOff>
    </xdr:from>
    <xdr:to>
      <xdr:col>76</xdr:col>
      <xdr:colOff>165100</xdr:colOff>
      <xdr:row>37</xdr:row>
      <xdr:rowOff>125095</xdr:rowOff>
    </xdr:to>
    <xdr:sp macro="" textlink="">
      <xdr:nvSpPr>
        <xdr:cNvPr id="528" name="フローチャート: 判断 527">
          <a:extLst>
            <a:ext uri="{FF2B5EF4-FFF2-40B4-BE49-F238E27FC236}">
              <a16:creationId xmlns:a16="http://schemas.microsoft.com/office/drawing/2014/main" id="{61802868-7B51-466E-96B9-90002FF0DD9E}"/>
            </a:ext>
          </a:extLst>
        </xdr:cNvPr>
        <xdr:cNvSpPr/>
      </xdr:nvSpPr>
      <xdr:spPr>
        <a:xfrm>
          <a:off x="130937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34925</xdr:rowOff>
    </xdr:from>
    <xdr:to>
      <xdr:col>72</xdr:col>
      <xdr:colOff>38100</xdr:colOff>
      <xdr:row>37</xdr:row>
      <xdr:rowOff>136525</xdr:rowOff>
    </xdr:to>
    <xdr:sp macro="" textlink="">
      <xdr:nvSpPr>
        <xdr:cNvPr id="529" name="フローチャート: 判断 528">
          <a:extLst>
            <a:ext uri="{FF2B5EF4-FFF2-40B4-BE49-F238E27FC236}">
              <a16:creationId xmlns:a16="http://schemas.microsoft.com/office/drawing/2014/main" id="{532B81B8-E228-4613-84DC-409968FA49DE}"/>
            </a:ext>
          </a:extLst>
        </xdr:cNvPr>
        <xdr:cNvSpPr/>
      </xdr:nvSpPr>
      <xdr:spPr>
        <a:xfrm>
          <a:off x="12299950" y="61499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33020</xdr:rowOff>
    </xdr:from>
    <xdr:to>
      <xdr:col>67</xdr:col>
      <xdr:colOff>101600</xdr:colOff>
      <xdr:row>37</xdr:row>
      <xdr:rowOff>134620</xdr:rowOff>
    </xdr:to>
    <xdr:sp macro="" textlink="">
      <xdr:nvSpPr>
        <xdr:cNvPr id="530" name="フローチャート: 判断 529">
          <a:extLst>
            <a:ext uri="{FF2B5EF4-FFF2-40B4-BE49-F238E27FC236}">
              <a16:creationId xmlns:a16="http://schemas.microsoft.com/office/drawing/2014/main" id="{D48B4BCF-4355-4BAB-9396-0A4067CB04B2}"/>
            </a:ext>
          </a:extLst>
        </xdr:cNvPr>
        <xdr:cNvSpPr/>
      </xdr:nvSpPr>
      <xdr:spPr>
        <a:xfrm>
          <a:off x="1148715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14B76AAE-82DE-4CE4-B75F-4AA443A13242}"/>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6761FCA5-0AF2-42A6-A042-94D5D37E403F}"/>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90F2DA18-CFAF-4C3F-8EBA-9C40FF666CEF}"/>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B1FDB836-3C14-4395-9E65-FA963961323D}"/>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A32E913B-E4D7-4A15-9BE4-8DB073640131}"/>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536" name="楕円 535">
          <a:extLst>
            <a:ext uri="{FF2B5EF4-FFF2-40B4-BE49-F238E27FC236}">
              <a16:creationId xmlns:a16="http://schemas.microsoft.com/office/drawing/2014/main" id="{CB2AC934-A6FA-4874-96D6-38BE47511F8C}"/>
            </a:ext>
          </a:extLst>
        </xdr:cNvPr>
        <xdr:cNvSpPr/>
      </xdr:nvSpPr>
      <xdr:spPr>
        <a:xfrm>
          <a:off x="14649450" y="619188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55262</xdr:rowOff>
    </xdr:from>
    <xdr:ext cx="405111" cy="259045"/>
    <xdr:sp macro="" textlink="">
      <xdr:nvSpPr>
        <xdr:cNvPr id="537" name="【認定こども園・幼稚園・保育所】&#10;有形固定資産減価償却率該当値テキスト">
          <a:extLst>
            <a:ext uri="{FF2B5EF4-FFF2-40B4-BE49-F238E27FC236}">
              <a16:creationId xmlns:a16="http://schemas.microsoft.com/office/drawing/2014/main" id="{91DE10CA-8474-4333-A1E4-EDF9EE00928C}"/>
            </a:ext>
          </a:extLst>
        </xdr:cNvPr>
        <xdr:cNvSpPr txBox="1"/>
      </xdr:nvSpPr>
      <xdr:spPr>
        <a:xfrm>
          <a:off x="14738350" y="6170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74930</xdr:rowOff>
    </xdr:from>
    <xdr:to>
      <xdr:col>81</xdr:col>
      <xdr:colOff>101600</xdr:colOff>
      <xdr:row>38</xdr:row>
      <xdr:rowOff>5080</xdr:rowOff>
    </xdr:to>
    <xdr:sp macro="" textlink="">
      <xdr:nvSpPr>
        <xdr:cNvPr id="538" name="楕円 537">
          <a:extLst>
            <a:ext uri="{FF2B5EF4-FFF2-40B4-BE49-F238E27FC236}">
              <a16:creationId xmlns:a16="http://schemas.microsoft.com/office/drawing/2014/main" id="{3ECE3F69-42B4-4D1B-8274-38B87CFF1511}"/>
            </a:ext>
          </a:extLst>
        </xdr:cNvPr>
        <xdr:cNvSpPr/>
      </xdr:nvSpPr>
      <xdr:spPr>
        <a:xfrm>
          <a:off x="13887450" y="61899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125730</xdr:rowOff>
    </xdr:from>
    <xdr:to>
      <xdr:col>85</xdr:col>
      <xdr:colOff>127000</xdr:colOff>
      <xdr:row>37</xdr:row>
      <xdr:rowOff>127635</xdr:rowOff>
    </xdr:to>
    <xdr:cxnSp macro="">
      <xdr:nvCxnSpPr>
        <xdr:cNvPr id="539" name="直線コネクタ 538">
          <a:extLst>
            <a:ext uri="{FF2B5EF4-FFF2-40B4-BE49-F238E27FC236}">
              <a16:creationId xmlns:a16="http://schemas.microsoft.com/office/drawing/2014/main" id="{A1508460-A47D-4241-9A5B-62D12C9F8B67}"/>
            </a:ext>
          </a:extLst>
        </xdr:cNvPr>
        <xdr:cNvCxnSpPr/>
      </xdr:nvCxnSpPr>
      <xdr:spPr>
        <a:xfrm>
          <a:off x="13938250" y="6240780"/>
          <a:ext cx="762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88265</xdr:rowOff>
    </xdr:from>
    <xdr:to>
      <xdr:col>76</xdr:col>
      <xdr:colOff>165100</xdr:colOff>
      <xdr:row>41</xdr:row>
      <xdr:rowOff>18415</xdr:rowOff>
    </xdr:to>
    <xdr:sp macro="" textlink="">
      <xdr:nvSpPr>
        <xdr:cNvPr id="540" name="楕円 539">
          <a:extLst>
            <a:ext uri="{FF2B5EF4-FFF2-40B4-BE49-F238E27FC236}">
              <a16:creationId xmlns:a16="http://schemas.microsoft.com/office/drawing/2014/main" id="{D02F67EA-F1E5-4A9E-88E4-26504BF8A718}"/>
            </a:ext>
          </a:extLst>
        </xdr:cNvPr>
        <xdr:cNvSpPr/>
      </xdr:nvSpPr>
      <xdr:spPr>
        <a:xfrm>
          <a:off x="13093700" y="66986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125730</xdr:rowOff>
    </xdr:from>
    <xdr:to>
      <xdr:col>81</xdr:col>
      <xdr:colOff>50800</xdr:colOff>
      <xdr:row>40</xdr:row>
      <xdr:rowOff>139065</xdr:rowOff>
    </xdr:to>
    <xdr:cxnSp macro="">
      <xdr:nvCxnSpPr>
        <xdr:cNvPr id="541" name="直線コネクタ 540">
          <a:extLst>
            <a:ext uri="{FF2B5EF4-FFF2-40B4-BE49-F238E27FC236}">
              <a16:creationId xmlns:a16="http://schemas.microsoft.com/office/drawing/2014/main" id="{D491D9B0-0F5E-4D90-917F-A3B5219AE1AF}"/>
            </a:ext>
          </a:extLst>
        </xdr:cNvPr>
        <xdr:cNvCxnSpPr/>
      </xdr:nvCxnSpPr>
      <xdr:spPr>
        <a:xfrm flipV="1">
          <a:off x="13144500" y="6240780"/>
          <a:ext cx="793750" cy="50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59690</xdr:rowOff>
    </xdr:from>
    <xdr:to>
      <xdr:col>72</xdr:col>
      <xdr:colOff>38100</xdr:colOff>
      <xdr:row>40</xdr:row>
      <xdr:rowOff>161290</xdr:rowOff>
    </xdr:to>
    <xdr:sp macro="" textlink="">
      <xdr:nvSpPr>
        <xdr:cNvPr id="542" name="楕円 541">
          <a:extLst>
            <a:ext uri="{FF2B5EF4-FFF2-40B4-BE49-F238E27FC236}">
              <a16:creationId xmlns:a16="http://schemas.microsoft.com/office/drawing/2014/main" id="{F50C8256-A800-4962-97C3-05D108362426}"/>
            </a:ext>
          </a:extLst>
        </xdr:cNvPr>
        <xdr:cNvSpPr/>
      </xdr:nvSpPr>
      <xdr:spPr>
        <a:xfrm>
          <a:off x="12299950" y="66700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110490</xdr:rowOff>
    </xdr:from>
    <xdr:to>
      <xdr:col>76</xdr:col>
      <xdr:colOff>114300</xdr:colOff>
      <xdr:row>40</xdr:row>
      <xdr:rowOff>139065</xdr:rowOff>
    </xdr:to>
    <xdr:cxnSp macro="">
      <xdr:nvCxnSpPr>
        <xdr:cNvPr id="543" name="直線コネクタ 542">
          <a:extLst>
            <a:ext uri="{FF2B5EF4-FFF2-40B4-BE49-F238E27FC236}">
              <a16:creationId xmlns:a16="http://schemas.microsoft.com/office/drawing/2014/main" id="{64D67EED-6E80-4C21-B605-9204F2E8EF48}"/>
            </a:ext>
          </a:extLst>
        </xdr:cNvPr>
        <xdr:cNvCxnSpPr/>
      </xdr:nvCxnSpPr>
      <xdr:spPr>
        <a:xfrm>
          <a:off x="12344400" y="6720840"/>
          <a:ext cx="8001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33020</xdr:rowOff>
    </xdr:from>
    <xdr:to>
      <xdr:col>67</xdr:col>
      <xdr:colOff>101600</xdr:colOff>
      <xdr:row>40</xdr:row>
      <xdr:rowOff>134620</xdr:rowOff>
    </xdr:to>
    <xdr:sp macro="" textlink="">
      <xdr:nvSpPr>
        <xdr:cNvPr id="544" name="楕円 543">
          <a:extLst>
            <a:ext uri="{FF2B5EF4-FFF2-40B4-BE49-F238E27FC236}">
              <a16:creationId xmlns:a16="http://schemas.microsoft.com/office/drawing/2014/main" id="{5428E55D-F121-4369-AFE8-21F6A5B9731A}"/>
            </a:ext>
          </a:extLst>
        </xdr:cNvPr>
        <xdr:cNvSpPr/>
      </xdr:nvSpPr>
      <xdr:spPr>
        <a:xfrm>
          <a:off x="1148715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83820</xdr:rowOff>
    </xdr:from>
    <xdr:to>
      <xdr:col>71</xdr:col>
      <xdr:colOff>177800</xdr:colOff>
      <xdr:row>40</xdr:row>
      <xdr:rowOff>110490</xdr:rowOff>
    </xdr:to>
    <xdr:cxnSp macro="">
      <xdr:nvCxnSpPr>
        <xdr:cNvPr id="545" name="直線コネクタ 544">
          <a:extLst>
            <a:ext uri="{FF2B5EF4-FFF2-40B4-BE49-F238E27FC236}">
              <a16:creationId xmlns:a16="http://schemas.microsoft.com/office/drawing/2014/main" id="{CB65BAC8-52E6-4012-93B4-F1FE21A17D54}"/>
            </a:ext>
          </a:extLst>
        </xdr:cNvPr>
        <xdr:cNvCxnSpPr/>
      </xdr:nvCxnSpPr>
      <xdr:spPr>
        <a:xfrm>
          <a:off x="11537950" y="6694170"/>
          <a:ext cx="8064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156862</xdr:rowOff>
    </xdr:from>
    <xdr:ext cx="405111" cy="259045"/>
    <xdr:sp macro="" textlink="">
      <xdr:nvSpPr>
        <xdr:cNvPr id="546" name="n_1aveValue【認定こども園・幼稚園・保育所】&#10;有形固定資産減価償却率">
          <a:extLst>
            <a:ext uri="{FF2B5EF4-FFF2-40B4-BE49-F238E27FC236}">
              <a16:creationId xmlns:a16="http://schemas.microsoft.com/office/drawing/2014/main" id="{E71E0BCD-CFCF-4B1D-89CF-2684E63E91E0}"/>
            </a:ext>
          </a:extLst>
        </xdr:cNvPr>
        <xdr:cNvSpPr txBox="1"/>
      </xdr:nvSpPr>
      <xdr:spPr>
        <a:xfrm>
          <a:off x="13742044" y="5941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141622</xdr:rowOff>
    </xdr:from>
    <xdr:ext cx="405111" cy="259045"/>
    <xdr:sp macro="" textlink="">
      <xdr:nvSpPr>
        <xdr:cNvPr id="547" name="n_2aveValue【認定こども園・幼稚園・保育所】&#10;有形固定資産減価償却率">
          <a:extLst>
            <a:ext uri="{FF2B5EF4-FFF2-40B4-BE49-F238E27FC236}">
              <a16:creationId xmlns:a16="http://schemas.microsoft.com/office/drawing/2014/main" id="{7B9B67BF-ECC3-4122-9E92-844793526689}"/>
            </a:ext>
          </a:extLst>
        </xdr:cNvPr>
        <xdr:cNvSpPr txBox="1"/>
      </xdr:nvSpPr>
      <xdr:spPr>
        <a:xfrm>
          <a:off x="12960994" y="592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153052</xdr:rowOff>
    </xdr:from>
    <xdr:ext cx="405111" cy="259045"/>
    <xdr:sp macro="" textlink="">
      <xdr:nvSpPr>
        <xdr:cNvPr id="548" name="n_3aveValue【認定こども園・幼稚園・保育所】&#10;有形固定資産減価償却率">
          <a:extLst>
            <a:ext uri="{FF2B5EF4-FFF2-40B4-BE49-F238E27FC236}">
              <a16:creationId xmlns:a16="http://schemas.microsoft.com/office/drawing/2014/main" id="{7378C5FE-2115-4CB6-A727-1E0104048FDF}"/>
            </a:ext>
          </a:extLst>
        </xdr:cNvPr>
        <xdr:cNvSpPr txBox="1"/>
      </xdr:nvSpPr>
      <xdr:spPr>
        <a:xfrm>
          <a:off x="12167244" y="5937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151147</xdr:rowOff>
    </xdr:from>
    <xdr:ext cx="405111" cy="259045"/>
    <xdr:sp macro="" textlink="">
      <xdr:nvSpPr>
        <xdr:cNvPr id="549" name="n_4aveValue【認定こども園・幼稚園・保育所】&#10;有形固定資産減価償却率">
          <a:extLst>
            <a:ext uri="{FF2B5EF4-FFF2-40B4-BE49-F238E27FC236}">
              <a16:creationId xmlns:a16="http://schemas.microsoft.com/office/drawing/2014/main" id="{DE3BD0BC-E39D-4DA1-AF05-914AD21E6439}"/>
            </a:ext>
          </a:extLst>
        </xdr:cNvPr>
        <xdr:cNvSpPr txBox="1"/>
      </xdr:nvSpPr>
      <xdr:spPr>
        <a:xfrm>
          <a:off x="11354444" y="593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167657</xdr:rowOff>
    </xdr:from>
    <xdr:ext cx="405111" cy="259045"/>
    <xdr:sp macro="" textlink="">
      <xdr:nvSpPr>
        <xdr:cNvPr id="550" name="n_1mainValue【認定こども園・幼稚園・保育所】&#10;有形固定資産減価償却率">
          <a:extLst>
            <a:ext uri="{FF2B5EF4-FFF2-40B4-BE49-F238E27FC236}">
              <a16:creationId xmlns:a16="http://schemas.microsoft.com/office/drawing/2014/main" id="{96F35000-A1A9-4E35-9902-91BEF5963ACF}"/>
            </a:ext>
          </a:extLst>
        </xdr:cNvPr>
        <xdr:cNvSpPr txBox="1"/>
      </xdr:nvSpPr>
      <xdr:spPr>
        <a:xfrm>
          <a:off x="13742044"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9542</xdr:rowOff>
    </xdr:from>
    <xdr:ext cx="405111" cy="259045"/>
    <xdr:sp macro="" textlink="">
      <xdr:nvSpPr>
        <xdr:cNvPr id="551" name="n_2mainValue【認定こども園・幼稚園・保育所】&#10;有形固定資産減価償却率">
          <a:extLst>
            <a:ext uri="{FF2B5EF4-FFF2-40B4-BE49-F238E27FC236}">
              <a16:creationId xmlns:a16="http://schemas.microsoft.com/office/drawing/2014/main" id="{7FEC87A4-0FC3-42F6-8AD1-3A72CD21789E}"/>
            </a:ext>
          </a:extLst>
        </xdr:cNvPr>
        <xdr:cNvSpPr txBox="1"/>
      </xdr:nvSpPr>
      <xdr:spPr>
        <a:xfrm>
          <a:off x="12960994" y="678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152417</xdr:rowOff>
    </xdr:from>
    <xdr:ext cx="405111" cy="259045"/>
    <xdr:sp macro="" textlink="">
      <xdr:nvSpPr>
        <xdr:cNvPr id="552" name="n_3mainValue【認定こども園・幼稚園・保育所】&#10;有形固定資産減価償却率">
          <a:extLst>
            <a:ext uri="{FF2B5EF4-FFF2-40B4-BE49-F238E27FC236}">
              <a16:creationId xmlns:a16="http://schemas.microsoft.com/office/drawing/2014/main" id="{5286B288-CBA6-4AD8-BA85-C78A58412469}"/>
            </a:ext>
          </a:extLst>
        </xdr:cNvPr>
        <xdr:cNvSpPr txBox="1"/>
      </xdr:nvSpPr>
      <xdr:spPr>
        <a:xfrm>
          <a:off x="12167244"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125747</xdr:rowOff>
    </xdr:from>
    <xdr:ext cx="405111" cy="259045"/>
    <xdr:sp macro="" textlink="">
      <xdr:nvSpPr>
        <xdr:cNvPr id="553" name="n_4mainValue【認定こども園・幼稚園・保育所】&#10;有形固定資産減価償却率">
          <a:extLst>
            <a:ext uri="{FF2B5EF4-FFF2-40B4-BE49-F238E27FC236}">
              <a16:creationId xmlns:a16="http://schemas.microsoft.com/office/drawing/2014/main" id="{C1625E30-0441-47AE-8EB0-44B7DBED1D41}"/>
            </a:ext>
          </a:extLst>
        </xdr:cNvPr>
        <xdr:cNvSpPr txBox="1"/>
      </xdr:nvSpPr>
      <xdr:spPr>
        <a:xfrm>
          <a:off x="113544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75B2875A-F187-425A-AD43-1140A7B09329}"/>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6BF27413-9664-4CA3-B1FD-CDD4EDDD7D45}"/>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F800A0D1-89BB-486D-8565-2CB54E51B1BA}"/>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27D80938-A09C-4FAC-AC8E-29F16092B604}"/>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83D09285-C2E6-4308-92A8-EBDEB2053CCE}"/>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AFF954C3-1F7F-40F7-8876-FA8B8CFEC151}"/>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68CE5D27-6D77-448D-BE41-C6745A2BCDAE}"/>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E7FF0509-A4E8-4B80-988A-37A711FB8ECA}"/>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C1655A1C-FA35-43AA-9A6E-C47F959F04CB}"/>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84016FB1-9F2B-4457-8D4C-30F1E094CDCB}"/>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4" name="直線コネクタ 563">
          <a:extLst>
            <a:ext uri="{FF2B5EF4-FFF2-40B4-BE49-F238E27FC236}">
              <a16:creationId xmlns:a16="http://schemas.microsoft.com/office/drawing/2014/main" id="{4829B4B2-A5F8-4CE4-A9CF-4941322DCE89}"/>
            </a:ext>
          </a:extLst>
        </xdr:cNvPr>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5" name="テキスト ボックス 564">
          <a:extLst>
            <a:ext uri="{FF2B5EF4-FFF2-40B4-BE49-F238E27FC236}">
              <a16:creationId xmlns:a16="http://schemas.microsoft.com/office/drawing/2014/main" id="{E8935292-9A37-4A8E-AB54-F87D5DE2CA2F}"/>
            </a:ext>
          </a:extLst>
        </xdr:cNvPr>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6" name="直線コネクタ 565">
          <a:extLst>
            <a:ext uri="{FF2B5EF4-FFF2-40B4-BE49-F238E27FC236}">
              <a16:creationId xmlns:a16="http://schemas.microsoft.com/office/drawing/2014/main" id="{F5261193-A688-4C6E-BACB-02ABF03719CA}"/>
            </a:ext>
          </a:extLst>
        </xdr:cNvPr>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7" name="テキスト ボックス 566">
          <a:extLst>
            <a:ext uri="{FF2B5EF4-FFF2-40B4-BE49-F238E27FC236}">
              <a16:creationId xmlns:a16="http://schemas.microsoft.com/office/drawing/2014/main" id="{68D0D8C4-8A59-4C7E-ADB9-F2069D5CDB13}"/>
            </a:ext>
          </a:extLst>
        </xdr:cNvPr>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8" name="直線コネクタ 567">
          <a:extLst>
            <a:ext uri="{FF2B5EF4-FFF2-40B4-BE49-F238E27FC236}">
              <a16:creationId xmlns:a16="http://schemas.microsoft.com/office/drawing/2014/main" id="{219A23DD-4E5B-4ECF-A4DB-5669D6998BD1}"/>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9" name="テキスト ボックス 568">
          <a:extLst>
            <a:ext uri="{FF2B5EF4-FFF2-40B4-BE49-F238E27FC236}">
              <a16:creationId xmlns:a16="http://schemas.microsoft.com/office/drawing/2014/main" id="{B2A1EC76-1A2F-4E50-B825-1C049EEF1B5B}"/>
            </a:ext>
          </a:extLst>
        </xdr:cNvPr>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0" name="直線コネクタ 569">
          <a:extLst>
            <a:ext uri="{FF2B5EF4-FFF2-40B4-BE49-F238E27FC236}">
              <a16:creationId xmlns:a16="http://schemas.microsoft.com/office/drawing/2014/main" id="{44246EAC-39EB-4CFB-995B-D23105A20D0B}"/>
            </a:ext>
          </a:extLst>
        </xdr:cNvPr>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1" name="テキスト ボックス 570">
          <a:extLst>
            <a:ext uri="{FF2B5EF4-FFF2-40B4-BE49-F238E27FC236}">
              <a16:creationId xmlns:a16="http://schemas.microsoft.com/office/drawing/2014/main" id="{860F82B5-5553-4342-9049-AA33FF6011E8}"/>
            </a:ext>
          </a:extLst>
        </xdr:cNvPr>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2" name="直線コネクタ 571">
          <a:extLst>
            <a:ext uri="{FF2B5EF4-FFF2-40B4-BE49-F238E27FC236}">
              <a16:creationId xmlns:a16="http://schemas.microsoft.com/office/drawing/2014/main" id="{BCBCBBDA-C575-47E1-9025-E26E9951E471}"/>
            </a:ext>
          </a:extLst>
        </xdr:cNvPr>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3" name="テキスト ボックス 572">
          <a:extLst>
            <a:ext uri="{FF2B5EF4-FFF2-40B4-BE49-F238E27FC236}">
              <a16:creationId xmlns:a16="http://schemas.microsoft.com/office/drawing/2014/main" id="{100D4365-C383-4DB5-B2F9-AAE6D426B7E7}"/>
            </a:ext>
          </a:extLst>
        </xdr:cNvPr>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977A18F3-D3FB-44A4-9350-0940A1D12EBE}"/>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5" name="テキスト ボックス 574">
          <a:extLst>
            <a:ext uri="{FF2B5EF4-FFF2-40B4-BE49-F238E27FC236}">
              <a16:creationId xmlns:a16="http://schemas.microsoft.com/office/drawing/2014/main" id="{E6B25E86-6377-40FD-846C-5D3A3985FA49}"/>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認定こども園・幼稚園・保育所】&#10;一人当たり面積グラフ枠">
          <a:extLst>
            <a:ext uri="{FF2B5EF4-FFF2-40B4-BE49-F238E27FC236}">
              <a16:creationId xmlns:a16="http://schemas.microsoft.com/office/drawing/2014/main" id="{28C54280-27F4-4C38-B962-34C659D7305D}"/>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0</xdr:rowOff>
    </xdr:to>
    <xdr:cxnSp macro="">
      <xdr:nvCxnSpPr>
        <xdr:cNvPr id="577" name="直線コネクタ 576">
          <a:extLst>
            <a:ext uri="{FF2B5EF4-FFF2-40B4-BE49-F238E27FC236}">
              <a16:creationId xmlns:a16="http://schemas.microsoft.com/office/drawing/2014/main" id="{B0090E72-7948-41A0-AF70-AF3761D1686F}"/>
            </a:ext>
          </a:extLst>
        </xdr:cNvPr>
        <xdr:cNvCxnSpPr/>
      </xdr:nvCxnSpPr>
      <xdr:spPr>
        <a:xfrm flipV="1">
          <a:off x="19951064" y="556514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578" name="【認定こども園・幼稚園・保育所】&#10;一人当たり面積最小値テキスト">
          <a:extLst>
            <a:ext uri="{FF2B5EF4-FFF2-40B4-BE49-F238E27FC236}">
              <a16:creationId xmlns:a16="http://schemas.microsoft.com/office/drawing/2014/main" id="{F83B14A4-A610-403E-B612-8FC5C17796D2}"/>
            </a:ext>
          </a:extLst>
        </xdr:cNvPr>
        <xdr:cNvSpPr txBox="1"/>
      </xdr:nvSpPr>
      <xdr:spPr>
        <a:xfrm>
          <a:off x="19989800" y="694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579" name="直線コネクタ 578">
          <a:extLst>
            <a:ext uri="{FF2B5EF4-FFF2-40B4-BE49-F238E27FC236}">
              <a16:creationId xmlns:a16="http://schemas.microsoft.com/office/drawing/2014/main" id="{1D6A782E-C7E3-42FE-8BCC-99A0D8C41BBC}"/>
            </a:ext>
          </a:extLst>
        </xdr:cNvPr>
        <xdr:cNvCxnSpPr/>
      </xdr:nvCxnSpPr>
      <xdr:spPr>
        <a:xfrm>
          <a:off x="19881850" y="6940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580" name="【認定こども園・幼稚園・保育所】&#10;一人当たり面積最大値テキスト">
          <a:extLst>
            <a:ext uri="{FF2B5EF4-FFF2-40B4-BE49-F238E27FC236}">
              <a16:creationId xmlns:a16="http://schemas.microsoft.com/office/drawing/2014/main" id="{BCD9F46C-E0E8-4589-92E4-B592865A30B9}"/>
            </a:ext>
          </a:extLst>
        </xdr:cNvPr>
        <xdr:cNvSpPr txBox="1"/>
      </xdr:nvSpPr>
      <xdr:spPr>
        <a:xfrm>
          <a:off x="19989800" y="534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581" name="直線コネクタ 580">
          <a:extLst>
            <a:ext uri="{FF2B5EF4-FFF2-40B4-BE49-F238E27FC236}">
              <a16:creationId xmlns:a16="http://schemas.microsoft.com/office/drawing/2014/main" id="{D61C7E7D-30B8-41FB-9A31-4ECC9C69C197}"/>
            </a:ext>
          </a:extLst>
        </xdr:cNvPr>
        <xdr:cNvCxnSpPr/>
      </xdr:nvCxnSpPr>
      <xdr:spPr>
        <a:xfrm>
          <a:off x="19881850" y="5565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582" name="【認定こども園・幼稚園・保育所】&#10;一人当たり面積平均値テキスト">
          <a:extLst>
            <a:ext uri="{FF2B5EF4-FFF2-40B4-BE49-F238E27FC236}">
              <a16:creationId xmlns:a16="http://schemas.microsoft.com/office/drawing/2014/main" id="{CF0C6DF9-5AC9-4330-98D6-F9E0D2A56F0A}"/>
            </a:ext>
          </a:extLst>
        </xdr:cNvPr>
        <xdr:cNvSpPr txBox="1"/>
      </xdr:nvSpPr>
      <xdr:spPr>
        <a:xfrm>
          <a:off x="19989800" y="62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583" name="フローチャート: 判断 582">
          <a:extLst>
            <a:ext uri="{FF2B5EF4-FFF2-40B4-BE49-F238E27FC236}">
              <a16:creationId xmlns:a16="http://schemas.microsoft.com/office/drawing/2014/main" id="{85448BBE-89ED-4622-A51F-F8937BF821C3}"/>
            </a:ext>
          </a:extLst>
        </xdr:cNvPr>
        <xdr:cNvSpPr/>
      </xdr:nvSpPr>
      <xdr:spPr>
        <a:xfrm>
          <a:off x="19900900" y="64274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162560</xdr:rowOff>
    </xdr:from>
    <xdr:to>
      <xdr:col>112</xdr:col>
      <xdr:colOff>38100</xdr:colOff>
      <xdr:row>39</xdr:row>
      <xdr:rowOff>92710</xdr:rowOff>
    </xdr:to>
    <xdr:sp macro="" textlink="">
      <xdr:nvSpPr>
        <xdr:cNvPr id="584" name="フローチャート: 判断 583">
          <a:extLst>
            <a:ext uri="{FF2B5EF4-FFF2-40B4-BE49-F238E27FC236}">
              <a16:creationId xmlns:a16="http://schemas.microsoft.com/office/drawing/2014/main" id="{19710E6A-37DE-465F-9717-559FDBE2C907}"/>
            </a:ext>
          </a:extLst>
        </xdr:cNvPr>
        <xdr:cNvSpPr/>
      </xdr:nvSpPr>
      <xdr:spPr>
        <a:xfrm>
          <a:off x="19157950" y="64427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585" name="フローチャート: 判断 584">
          <a:extLst>
            <a:ext uri="{FF2B5EF4-FFF2-40B4-BE49-F238E27FC236}">
              <a16:creationId xmlns:a16="http://schemas.microsoft.com/office/drawing/2014/main" id="{5412EB6B-9E84-439D-A194-705B709F8A10}"/>
            </a:ext>
          </a:extLst>
        </xdr:cNvPr>
        <xdr:cNvSpPr/>
      </xdr:nvSpPr>
      <xdr:spPr>
        <a:xfrm>
          <a:off x="18345150" y="64350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154940</xdr:rowOff>
    </xdr:from>
    <xdr:to>
      <xdr:col>102</xdr:col>
      <xdr:colOff>165100</xdr:colOff>
      <xdr:row>39</xdr:row>
      <xdr:rowOff>85090</xdr:rowOff>
    </xdr:to>
    <xdr:sp macro="" textlink="">
      <xdr:nvSpPr>
        <xdr:cNvPr id="586" name="フローチャート: 判断 585">
          <a:extLst>
            <a:ext uri="{FF2B5EF4-FFF2-40B4-BE49-F238E27FC236}">
              <a16:creationId xmlns:a16="http://schemas.microsoft.com/office/drawing/2014/main" id="{08724712-7031-4D35-96B0-C892BEEB7AE2}"/>
            </a:ext>
          </a:extLst>
        </xdr:cNvPr>
        <xdr:cNvSpPr/>
      </xdr:nvSpPr>
      <xdr:spPr>
        <a:xfrm>
          <a:off x="17551400" y="64350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587" name="フローチャート: 判断 586">
          <a:extLst>
            <a:ext uri="{FF2B5EF4-FFF2-40B4-BE49-F238E27FC236}">
              <a16:creationId xmlns:a16="http://schemas.microsoft.com/office/drawing/2014/main" id="{165FEDA3-FE61-41B3-AD14-AADB97E88B08}"/>
            </a:ext>
          </a:extLst>
        </xdr:cNvPr>
        <xdr:cNvSpPr/>
      </xdr:nvSpPr>
      <xdr:spPr>
        <a:xfrm>
          <a:off x="16757650" y="63741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78F7842E-A2A3-476F-BAAC-A2340E5AFEB0}"/>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7E603D97-08CC-49DC-BFC5-195A8E580E14}"/>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A9523DF7-E667-4B7C-92ED-63F3A1390305}"/>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5D083E3B-30DA-4F03-B863-6FE4810245EF}"/>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6F55E417-8A4A-47C9-8C96-DA9CD08484AB}"/>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13970</xdr:rowOff>
    </xdr:from>
    <xdr:to>
      <xdr:col>116</xdr:col>
      <xdr:colOff>114300</xdr:colOff>
      <xdr:row>41</xdr:row>
      <xdr:rowOff>115570</xdr:rowOff>
    </xdr:to>
    <xdr:sp macro="" textlink="">
      <xdr:nvSpPr>
        <xdr:cNvPr id="593" name="楕円 592">
          <a:extLst>
            <a:ext uri="{FF2B5EF4-FFF2-40B4-BE49-F238E27FC236}">
              <a16:creationId xmlns:a16="http://schemas.microsoft.com/office/drawing/2014/main" id="{C6EBE5C0-79AE-4AAE-888D-08457F9CD874}"/>
            </a:ext>
          </a:extLst>
        </xdr:cNvPr>
        <xdr:cNvSpPr/>
      </xdr:nvSpPr>
      <xdr:spPr>
        <a:xfrm>
          <a:off x="199009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100347</xdr:rowOff>
    </xdr:from>
    <xdr:ext cx="469744" cy="259045"/>
    <xdr:sp macro="" textlink="">
      <xdr:nvSpPr>
        <xdr:cNvPr id="594" name="【認定こども園・幼稚園・保育所】&#10;一人当たり面積該当値テキスト">
          <a:extLst>
            <a:ext uri="{FF2B5EF4-FFF2-40B4-BE49-F238E27FC236}">
              <a16:creationId xmlns:a16="http://schemas.microsoft.com/office/drawing/2014/main" id="{32798598-167F-4206-9216-59943D7C6A34}"/>
            </a:ext>
          </a:extLst>
        </xdr:cNvPr>
        <xdr:cNvSpPr txBox="1"/>
      </xdr:nvSpPr>
      <xdr:spPr>
        <a:xfrm>
          <a:off x="19989800" y="671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13970</xdr:rowOff>
    </xdr:from>
    <xdr:to>
      <xdr:col>112</xdr:col>
      <xdr:colOff>38100</xdr:colOff>
      <xdr:row>41</xdr:row>
      <xdr:rowOff>115570</xdr:rowOff>
    </xdr:to>
    <xdr:sp macro="" textlink="">
      <xdr:nvSpPr>
        <xdr:cNvPr id="595" name="楕円 594">
          <a:extLst>
            <a:ext uri="{FF2B5EF4-FFF2-40B4-BE49-F238E27FC236}">
              <a16:creationId xmlns:a16="http://schemas.microsoft.com/office/drawing/2014/main" id="{DFDEE197-978F-4777-ACA1-64DCE7881E16}"/>
            </a:ext>
          </a:extLst>
        </xdr:cNvPr>
        <xdr:cNvSpPr/>
      </xdr:nvSpPr>
      <xdr:spPr>
        <a:xfrm>
          <a:off x="19157950" y="67894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64770</xdr:rowOff>
    </xdr:from>
    <xdr:to>
      <xdr:col>116</xdr:col>
      <xdr:colOff>63500</xdr:colOff>
      <xdr:row>41</xdr:row>
      <xdr:rowOff>64770</xdr:rowOff>
    </xdr:to>
    <xdr:cxnSp macro="">
      <xdr:nvCxnSpPr>
        <xdr:cNvPr id="596" name="直線コネクタ 595">
          <a:extLst>
            <a:ext uri="{FF2B5EF4-FFF2-40B4-BE49-F238E27FC236}">
              <a16:creationId xmlns:a16="http://schemas.microsoft.com/office/drawing/2014/main" id="{DC2B1BD1-60C9-4BDB-97B5-88D6E01E5D07}"/>
            </a:ext>
          </a:extLst>
        </xdr:cNvPr>
        <xdr:cNvCxnSpPr/>
      </xdr:nvCxnSpPr>
      <xdr:spPr>
        <a:xfrm>
          <a:off x="19202400" y="684022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21590</xdr:rowOff>
    </xdr:from>
    <xdr:to>
      <xdr:col>107</xdr:col>
      <xdr:colOff>101600</xdr:colOff>
      <xdr:row>41</xdr:row>
      <xdr:rowOff>123190</xdr:rowOff>
    </xdr:to>
    <xdr:sp macro="" textlink="">
      <xdr:nvSpPr>
        <xdr:cNvPr id="597" name="楕円 596">
          <a:extLst>
            <a:ext uri="{FF2B5EF4-FFF2-40B4-BE49-F238E27FC236}">
              <a16:creationId xmlns:a16="http://schemas.microsoft.com/office/drawing/2014/main" id="{B9A519E6-9314-44D4-B687-34B7D1B33165}"/>
            </a:ext>
          </a:extLst>
        </xdr:cNvPr>
        <xdr:cNvSpPr/>
      </xdr:nvSpPr>
      <xdr:spPr>
        <a:xfrm>
          <a:off x="1834515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64770</xdr:rowOff>
    </xdr:from>
    <xdr:to>
      <xdr:col>111</xdr:col>
      <xdr:colOff>177800</xdr:colOff>
      <xdr:row>41</xdr:row>
      <xdr:rowOff>72390</xdr:rowOff>
    </xdr:to>
    <xdr:cxnSp macro="">
      <xdr:nvCxnSpPr>
        <xdr:cNvPr id="598" name="直線コネクタ 597">
          <a:extLst>
            <a:ext uri="{FF2B5EF4-FFF2-40B4-BE49-F238E27FC236}">
              <a16:creationId xmlns:a16="http://schemas.microsoft.com/office/drawing/2014/main" id="{7FBFAB4B-A725-46F8-85C4-8CFC89E50219}"/>
            </a:ext>
          </a:extLst>
        </xdr:cNvPr>
        <xdr:cNvCxnSpPr/>
      </xdr:nvCxnSpPr>
      <xdr:spPr>
        <a:xfrm flipV="1">
          <a:off x="18395950" y="6840220"/>
          <a:ext cx="8064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21590</xdr:rowOff>
    </xdr:from>
    <xdr:to>
      <xdr:col>102</xdr:col>
      <xdr:colOff>165100</xdr:colOff>
      <xdr:row>41</xdr:row>
      <xdr:rowOff>123190</xdr:rowOff>
    </xdr:to>
    <xdr:sp macro="" textlink="">
      <xdr:nvSpPr>
        <xdr:cNvPr id="599" name="楕円 598">
          <a:extLst>
            <a:ext uri="{FF2B5EF4-FFF2-40B4-BE49-F238E27FC236}">
              <a16:creationId xmlns:a16="http://schemas.microsoft.com/office/drawing/2014/main" id="{9EE6883E-6D47-4091-97AD-8212E2DDCB89}"/>
            </a:ext>
          </a:extLst>
        </xdr:cNvPr>
        <xdr:cNvSpPr/>
      </xdr:nvSpPr>
      <xdr:spPr>
        <a:xfrm>
          <a:off x="175514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72390</xdr:rowOff>
    </xdr:from>
    <xdr:to>
      <xdr:col>107</xdr:col>
      <xdr:colOff>50800</xdr:colOff>
      <xdr:row>41</xdr:row>
      <xdr:rowOff>72390</xdr:rowOff>
    </xdr:to>
    <xdr:cxnSp macro="">
      <xdr:nvCxnSpPr>
        <xdr:cNvPr id="600" name="直線コネクタ 599">
          <a:extLst>
            <a:ext uri="{FF2B5EF4-FFF2-40B4-BE49-F238E27FC236}">
              <a16:creationId xmlns:a16="http://schemas.microsoft.com/office/drawing/2014/main" id="{73FB13D5-E5D2-46DB-B704-9F04BE41F5B7}"/>
            </a:ext>
          </a:extLst>
        </xdr:cNvPr>
        <xdr:cNvCxnSpPr/>
      </xdr:nvCxnSpPr>
      <xdr:spPr>
        <a:xfrm>
          <a:off x="17602200" y="684784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29210</xdr:rowOff>
    </xdr:from>
    <xdr:to>
      <xdr:col>98</xdr:col>
      <xdr:colOff>38100</xdr:colOff>
      <xdr:row>41</xdr:row>
      <xdr:rowOff>130810</xdr:rowOff>
    </xdr:to>
    <xdr:sp macro="" textlink="">
      <xdr:nvSpPr>
        <xdr:cNvPr id="601" name="楕円 600">
          <a:extLst>
            <a:ext uri="{FF2B5EF4-FFF2-40B4-BE49-F238E27FC236}">
              <a16:creationId xmlns:a16="http://schemas.microsoft.com/office/drawing/2014/main" id="{DFBC5B5A-54CF-4BF2-9097-C0DC8BA6312D}"/>
            </a:ext>
          </a:extLst>
        </xdr:cNvPr>
        <xdr:cNvSpPr/>
      </xdr:nvSpPr>
      <xdr:spPr>
        <a:xfrm>
          <a:off x="16757650" y="68046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72390</xdr:rowOff>
    </xdr:from>
    <xdr:to>
      <xdr:col>102</xdr:col>
      <xdr:colOff>114300</xdr:colOff>
      <xdr:row>41</xdr:row>
      <xdr:rowOff>80010</xdr:rowOff>
    </xdr:to>
    <xdr:cxnSp macro="">
      <xdr:nvCxnSpPr>
        <xdr:cNvPr id="602" name="直線コネクタ 601">
          <a:extLst>
            <a:ext uri="{FF2B5EF4-FFF2-40B4-BE49-F238E27FC236}">
              <a16:creationId xmlns:a16="http://schemas.microsoft.com/office/drawing/2014/main" id="{D6C8A7A8-5039-4C3D-905C-CA07757E6FAA}"/>
            </a:ext>
          </a:extLst>
        </xdr:cNvPr>
        <xdr:cNvCxnSpPr/>
      </xdr:nvCxnSpPr>
      <xdr:spPr>
        <a:xfrm flipV="1">
          <a:off x="16802100" y="6847840"/>
          <a:ext cx="8001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109237</xdr:rowOff>
    </xdr:from>
    <xdr:ext cx="469744" cy="259045"/>
    <xdr:sp macro="" textlink="">
      <xdr:nvSpPr>
        <xdr:cNvPr id="603" name="n_1aveValue【認定こども園・幼稚園・保育所】&#10;一人当たり面積">
          <a:extLst>
            <a:ext uri="{FF2B5EF4-FFF2-40B4-BE49-F238E27FC236}">
              <a16:creationId xmlns:a16="http://schemas.microsoft.com/office/drawing/2014/main" id="{F9FE48A3-73BF-4883-B860-F48B4195F042}"/>
            </a:ext>
          </a:extLst>
        </xdr:cNvPr>
        <xdr:cNvSpPr txBox="1"/>
      </xdr:nvSpPr>
      <xdr:spPr>
        <a:xfrm>
          <a:off x="189802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101617</xdr:rowOff>
    </xdr:from>
    <xdr:ext cx="469744" cy="259045"/>
    <xdr:sp macro="" textlink="">
      <xdr:nvSpPr>
        <xdr:cNvPr id="604" name="n_2aveValue【認定こども園・幼稚園・保育所】&#10;一人当たり面積">
          <a:extLst>
            <a:ext uri="{FF2B5EF4-FFF2-40B4-BE49-F238E27FC236}">
              <a16:creationId xmlns:a16="http://schemas.microsoft.com/office/drawing/2014/main" id="{B9E50604-4A08-4812-9B5E-A34AC09B3646}"/>
            </a:ext>
          </a:extLst>
        </xdr:cNvPr>
        <xdr:cNvSpPr txBox="1"/>
      </xdr:nvSpPr>
      <xdr:spPr>
        <a:xfrm>
          <a:off x="18180127"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101617</xdr:rowOff>
    </xdr:from>
    <xdr:ext cx="469744" cy="259045"/>
    <xdr:sp macro="" textlink="">
      <xdr:nvSpPr>
        <xdr:cNvPr id="605" name="n_3aveValue【認定こども園・幼稚園・保育所】&#10;一人当たり面積">
          <a:extLst>
            <a:ext uri="{FF2B5EF4-FFF2-40B4-BE49-F238E27FC236}">
              <a16:creationId xmlns:a16="http://schemas.microsoft.com/office/drawing/2014/main" id="{E5FACABF-9F54-4727-998D-8759D55BF0CC}"/>
            </a:ext>
          </a:extLst>
        </xdr:cNvPr>
        <xdr:cNvSpPr txBox="1"/>
      </xdr:nvSpPr>
      <xdr:spPr>
        <a:xfrm>
          <a:off x="17386377"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606" name="n_4aveValue【認定こども園・幼稚園・保育所】&#10;一人当たり面積">
          <a:extLst>
            <a:ext uri="{FF2B5EF4-FFF2-40B4-BE49-F238E27FC236}">
              <a16:creationId xmlns:a16="http://schemas.microsoft.com/office/drawing/2014/main" id="{10FEFE34-AFB0-441A-9F6F-C95A828EFA3E}"/>
            </a:ext>
          </a:extLst>
        </xdr:cNvPr>
        <xdr:cNvSpPr txBox="1"/>
      </xdr:nvSpPr>
      <xdr:spPr>
        <a:xfrm>
          <a:off x="165926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106697</xdr:rowOff>
    </xdr:from>
    <xdr:ext cx="469744" cy="259045"/>
    <xdr:sp macro="" textlink="">
      <xdr:nvSpPr>
        <xdr:cNvPr id="607" name="n_1mainValue【認定こども園・幼稚園・保育所】&#10;一人当たり面積">
          <a:extLst>
            <a:ext uri="{FF2B5EF4-FFF2-40B4-BE49-F238E27FC236}">
              <a16:creationId xmlns:a16="http://schemas.microsoft.com/office/drawing/2014/main" id="{51062ED7-52FF-47CF-8C2B-5A36145B5B4E}"/>
            </a:ext>
          </a:extLst>
        </xdr:cNvPr>
        <xdr:cNvSpPr txBox="1"/>
      </xdr:nvSpPr>
      <xdr:spPr>
        <a:xfrm>
          <a:off x="18980227" y="688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114317</xdr:rowOff>
    </xdr:from>
    <xdr:ext cx="469744" cy="259045"/>
    <xdr:sp macro="" textlink="">
      <xdr:nvSpPr>
        <xdr:cNvPr id="608" name="n_2mainValue【認定こども園・幼稚園・保育所】&#10;一人当たり面積">
          <a:extLst>
            <a:ext uri="{FF2B5EF4-FFF2-40B4-BE49-F238E27FC236}">
              <a16:creationId xmlns:a16="http://schemas.microsoft.com/office/drawing/2014/main" id="{907D7C1A-A9CC-4FB1-86FA-73879C6A2CF7}"/>
            </a:ext>
          </a:extLst>
        </xdr:cNvPr>
        <xdr:cNvSpPr txBox="1"/>
      </xdr:nvSpPr>
      <xdr:spPr>
        <a:xfrm>
          <a:off x="18180127" y="688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114317</xdr:rowOff>
    </xdr:from>
    <xdr:ext cx="469744" cy="259045"/>
    <xdr:sp macro="" textlink="">
      <xdr:nvSpPr>
        <xdr:cNvPr id="609" name="n_3mainValue【認定こども園・幼稚園・保育所】&#10;一人当たり面積">
          <a:extLst>
            <a:ext uri="{FF2B5EF4-FFF2-40B4-BE49-F238E27FC236}">
              <a16:creationId xmlns:a16="http://schemas.microsoft.com/office/drawing/2014/main" id="{1F45A35A-A900-4A8E-A7ED-BA6CDD6139C4}"/>
            </a:ext>
          </a:extLst>
        </xdr:cNvPr>
        <xdr:cNvSpPr txBox="1"/>
      </xdr:nvSpPr>
      <xdr:spPr>
        <a:xfrm>
          <a:off x="17386377" y="688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121937</xdr:rowOff>
    </xdr:from>
    <xdr:ext cx="469744" cy="259045"/>
    <xdr:sp macro="" textlink="">
      <xdr:nvSpPr>
        <xdr:cNvPr id="610" name="n_4mainValue【認定こども園・幼稚園・保育所】&#10;一人当たり面積">
          <a:extLst>
            <a:ext uri="{FF2B5EF4-FFF2-40B4-BE49-F238E27FC236}">
              <a16:creationId xmlns:a16="http://schemas.microsoft.com/office/drawing/2014/main" id="{F50716FB-468F-4E2D-A52E-98DB438BE7B9}"/>
            </a:ext>
          </a:extLst>
        </xdr:cNvPr>
        <xdr:cNvSpPr txBox="1"/>
      </xdr:nvSpPr>
      <xdr:spPr>
        <a:xfrm>
          <a:off x="16592627" y="689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id="{FDA289E4-CDF5-454F-AB4E-2ED137EA7752}"/>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id="{8B06B3AA-E677-4463-BF04-DADA16085E5D}"/>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id="{D4435328-44D0-4546-9895-971290A4021B}"/>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id="{3F1D5481-5688-4155-BE45-E32AD713E903}"/>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id="{EF15E402-EFB7-4F9C-B5D5-75536FCE223C}"/>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id="{1BF3FEEC-A2C1-4B2E-8228-13781F013FD9}"/>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id="{E9A801A2-0CC6-4505-8ACE-E92A313E9D35}"/>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id="{0BCDE0BC-3447-4C23-8855-AE3ABD0890F9}"/>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id="{27990859-A85E-4B56-B61E-EDC22EDB6B3B}"/>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id="{08D7C74B-DDCA-4B7D-8312-FEFF69DAC079}"/>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a:extLst>
            <a:ext uri="{FF2B5EF4-FFF2-40B4-BE49-F238E27FC236}">
              <a16:creationId xmlns:a16="http://schemas.microsoft.com/office/drawing/2014/main" id="{FA3FDFA7-B41E-4414-8DD8-BCEFFF137FCD}"/>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622" name="直線コネクタ 621">
          <a:extLst>
            <a:ext uri="{FF2B5EF4-FFF2-40B4-BE49-F238E27FC236}">
              <a16:creationId xmlns:a16="http://schemas.microsoft.com/office/drawing/2014/main" id="{2057FC6D-B4EF-482A-8E93-455BFA722857}"/>
            </a:ext>
          </a:extLst>
        </xdr:cNvPr>
        <xdr:cNvCxnSpPr/>
      </xdr:nvCxnSpPr>
      <xdr:spPr>
        <a:xfrm>
          <a:off x="11207750" y="10464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623" name="テキスト ボックス 622">
          <a:extLst>
            <a:ext uri="{FF2B5EF4-FFF2-40B4-BE49-F238E27FC236}">
              <a16:creationId xmlns:a16="http://schemas.microsoft.com/office/drawing/2014/main" id="{13A5756E-2132-44A5-BB53-1F1538551295}"/>
            </a:ext>
          </a:extLst>
        </xdr:cNvPr>
        <xdr:cNvSpPr txBox="1"/>
      </xdr:nvSpPr>
      <xdr:spPr>
        <a:xfrm>
          <a:off x="10842791" y="10328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4" name="直線コネクタ 623">
          <a:extLst>
            <a:ext uri="{FF2B5EF4-FFF2-40B4-BE49-F238E27FC236}">
              <a16:creationId xmlns:a16="http://schemas.microsoft.com/office/drawing/2014/main" id="{8E3A077D-CF30-4F11-8BF0-4B6D7820DF2D}"/>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5" name="テキスト ボックス 624">
          <a:extLst>
            <a:ext uri="{FF2B5EF4-FFF2-40B4-BE49-F238E27FC236}">
              <a16:creationId xmlns:a16="http://schemas.microsoft.com/office/drawing/2014/main" id="{938B1D0A-2EFD-4E5E-8014-AEDD1F6542D1}"/>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626" name="直線コネクタ 625">
          <a:extLst>
            <a:ext uri="{FF2B5EF4-FFF2-40B4-BE49-F238E27FC236}">
              <a16:creationId xmlns:a16="http://schemas.microsoft.com/office/drawing/2014/main" id="{71F4AE90-2C8A-4A44-8109-455E054179EA}"/>
            </a:ext>
          </a:extLst>
        </xdr:cNvPr>
        <xdr:cNvCxnSpPr/>
      </xdr:nvCxnSpPr>
      <xdr:spPr>
        <a:xfrm>
          <a:off x="11207750" y="9366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627" name="テキスト ボックス 626">
          <a:extLst>
            <a:ext uri="{FF2B5EF4-FFF2-40B4-BE49-F238E27FC236}">
              <a16:creationId xmlns:a16="http://schemas.microsoft.com/office/drawing/2014/main" id="{3EB56425-61CD-437D-BF6F-9E1B8C0257B5}"/>
            </a:ext>
          </a:extLst>
        </xdr:cNvPr>
        <xdr:cNvSpPr txBox="1"/>
      </xdr:nvSpPr>
      <xdr:spPr>
        <a:xfrm>
          <a:off x="10842791" y="9230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a:extLst>
            <a:ext uri="{FF2B5EF4-FFF2-40B4-BE49-F238E27FC236}">
              <a16:creationId xmlns:a16="http://schemas.microsoft.com/office/drawing/2014/main" id="{2D416343-ECCE-44EA-B7A5-6B06BC43E434}"/>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9" name="テキスト ボックス 628">
          <a:extLst>
            <a:ext uri="{FF2B5EF4-FFF2-40B4-BE49-F238E27FC236}">
              <a16:creationId xmlns:a16="http://schemas.microsoft.com/office/drawing/2014/main" id="{BB3CDBAA-1A06-4C7C-A0D2-3A8304A683DE}"/>
            </a:ext>
          </a:extLst>
        </xdr:cNvPr>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0" name="【学校施設】&#10;有形固定資産減価償却率グラフ枠">
          <a:extLst>
            <a:ext uri="{FF2B5EF4-FFF2-40B4-BE49-F238E27FC236}">
              <a16:creationId xmlns:a16="http://schemas.microsoft.com/office/drawing/2014/main" id="{5007B72D-A408-4CB8-868E-75DFB3B5D5F3}"/>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117157</xdr:rowOff>
    </xdr:from>
    <xdr:to>
      <xdr:col>85</xdr:col>
      <xdr:colOff>126364</xdr:colOff>
      <xdr:row>64</xdr:row>
      <xdr:rowOff>28575</xdr:rowOff>
    </xdr:to>
    <xdr:cxnSp macro="">
      <xdr:nvCxnSpPr>
        <xdr:cNvPr id="631" name="直線コネクタ 630">
          <a:extLst>
            <a:ext uri="{FF2B5EF4-FFF2-40B4-BE49-F238E27FC236}">
              <a16:creationId xmlns:a16="http://schemas.microsoft.com/office/drawing/2014/main" id="{1E5DEFB4-05F6-417D-8466-01C0875D9F41}"/>
            </a:ext>
          </a:extLst>
        </xdr:cNvPr>
        <xdr:cNvCxnSpPr/>
      </xdr:nvCxnSpPr>
      <xdr:spPr>
        <a:xfrm flipV="1">
          <a:off x="14699614" y="9204007"/>
          <a:ext cx="0" cy="13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32402</xdr:rowOff>
    </xdr:from>
    <xdr:ext cx="405111" cy="259045"/>
    <xdr:sp macro="" textlink="">
      <xdr:nvSpPr>
        <xdr:cNvPr id="632" name="【学校施設】&#10;有形固定資産減価償却率最小値テキスト">
          <a:extLst>
            <a:ext uri="{FF2B5EF4-FFF2-40B4-BE49-F238E27FC236}">
              <a16:creationId xmlns:a16="http://schemas.microsoft.com/office/drawing/2014/main" id="{6766E099-5B1C-46D7-A582-BAECED349D61}"/>
            </a:ext>
          </a:extLst>
        </xdr:cNvPr>
        <xdr:cNvSpPr txBox="1"/>
      </xdr:nvSpPr>
      <xdr:spPr>
        <a:xfrm>
          <a:off x="14738350"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28575</xdr:rowOff>
    </xdr:from>
    <xdr:to>
      <xdr:col>86</xdr:col>
      <xdr:colOff>25400</xdr:colOff>
      <xdr:row>64</xdr:row>
      <xdr:rowOff>28575</xdr:rowOff>
    </xdr:to>
    <xdr:cxnSp macro="">
      <xdr:nvCxnSpPr>
        <xdr:cNvPr id="633" name="直線コネクタ 632">
          <a:extLst>
            <a:ext uri="{FF2B5EF4-FFF2-40B4-BE49-F238E27FC236}">
              <a16:creationId xmlns:a16="http://schemas.microsoft.com/office/drawing/2014/main" id="{D2848A39-28C9-4EFC-9FA0-0BD421F79143}"/>
            </a:ext>
          </a:extLst>
        </xdr:cNvPr>
        <xdr:cNvCxnSpPr/>
      </xdr:nvCxnSpPr>
      <xdr:spPr>
        <a:xfrm>
          <a:off x="14611350" y="106013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63834</xdr:rowOff>
    </xdr:from>
    <xdr:ext cx="405111" cy="259045"/>
    <xdr:sp macro="" textlink="">
      <xdr:nvSpPr>
        <xdr:cNvPr id="634" name="【学校施設】&#10;有形固定資産減価償却率最大値テキスト">
          <a:extLst>
            <a:ext uri="{FF2B5EF4-FFF2-40B4-BE49-F238E27FC236}">
              <a16:creationId xmlns:a16="http://schemas.microsoft.com/office/drawing/2014/main" id="{2E33B6A6-E892-4AAD-B38D-4BF5F9276D78}"/>
            </a:ext>
          </a:extLst>
        </xdr:cNvPr>
        <xdr:cNvSpPr txBox="1"/>
      </xdr:nvSpPr>
      <xdr:spPr>
        <a:xfrm>
          <a:off x="14738350" y="8985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117157</xdr:rowOff>
    </xdr:from>
    <xdr:to>
      <xdr:col>86</xdr:col>
      <xdr:colOff>25400</xdr:colOff>
      <xdr:row>55</xdr:row>
      <xdr:rowOff>117157</xdr:rowOff>
    </xdr:to>
    <xdr:cxnSp macro="">
      <xdr:nvCxnSpPr>
        <xdr:cNvPr id="635" name="直線コネクタ 634">
          <a:extLst>
            <a:ext uri="{FF2B5EF4-FFF2-40B4-BE49-F238E27FC236}">
              <a16:creationId xmlns:a16="http://schemas.microsoft.com/office/drawing/2014/main" id="{44676D10-9F18-4D30-9694-D70252A17A52}"/>
            </a:ext>
          </a:extLst>
        </xdr:cNvPr>
        <xdr:cNvCxnSpPr/>
      </xdr:nvCxnSpPr>
      <xdr:spPr>
        <a:xfrm>
          <a:off x="14611350" y="92040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157815</xdr:rowOff>
    </xdr:from>
    <xdr:ext cx="405111" cy="259045"/>
    <xdr:sp macro="" textlink="">
      <xdr:nvSpPr>
        <xdr:cNvPr id="636" name="【学校施設】&#10;有形固定資産減価償却率平均値テキスト">
          <a:extLst>
            <a:ext uri="{FF2B5EF4-FFF2-40B4-BE49-F238E27FC236}">
              <a16:creationId xmlns:a16="http://schemas.microsoft.com/office/drawing/2014/main" id="{28B317FC-E66A-4F7B-A1CF-7E7C59145220}"/>
            </a:ext>
          </a:extLst>
        </xdr:cNvPr>
        <xdr:cNvSpPr txBox="1"/>
      </xdr:nvSpPr>
      <xdr:spPr>
        <a:xfrm>
          <a:off x="14738350" y="9905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134938</xdr:rowOff>
    </xdr:from>
    <xdr:to>
      <xdr:col>85</xdr:col>
      <xdr:colOff>177800</xdr:colOff>
      <xdr:row>61</xdr:row>
      <xdr:rowOff>65088</xdr:rowOff>
    </xdr:to>
    <xdr:sp macro="" textlink="">
      <xdr:nvSpPr>
        <xdr:cNvPr id="637" name="フローチャート: 判断 636">
          <a:extLst>
            <a:ext uri="{FF2B5EF4-FFF2-40B4-BE49-F238E27FC236}">
              <a16:creationId xmlns:a16="http://schemas.microsoft.com/office/drawing/2014/main" id="{B25C9670-3EA3-43CD-AE41-07F4CBFBC3CF}"/>
            </a:ext>
          </a:extLst>
        </xdr:cNvPr>
        <xdr:cNvSpPr/>
      </xdr:nvSpPr>
      <xdr:spPr>
        <a:xfrm>
          <a:off x="14649450" y="1004728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123507</xdr:rowOff>
    </xdr:from>
    <xdr:to>
      <xdr:col>81</xdr:col>
      <xdr:colOff>101600</xdr:colOff>
      <xdr:row>61</xdr:row>
      <xdr:rowOff>53657</xdr:rowOff>
    </xdr:to>
    <xdr:sp macro="" textlink="">
      <xdr:nvSpPr>
        <xdr:cNvPr id="638" name="フローチャート: 判断 637">
          <a:extLst>
            <a:ext uri="{FF2B5EF4-FFF2-40B4-BE49-F238E27FC236}">
              <a16:creationId xmlns:a16="http://schemas.microsoft.com/office/drawing/2014/main" id="{57046DBA-E74B-42E3-88C4-E3F96C9A32D2}"/>
            </a:ext>
          </a:extLst>
        </xdr:cNvPr>
        <xdr:cNvSpPr/>
      </xdr:nvSpPr>
      <xdr:spPr>
        <a:xfrm>
          <a:off x="13887450" y="100358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103505</xdr:rowOff>
    </xdr:from>
    <xdr:to>
      <xdr:col>76</xdr:col>
      <xdr:colOff>165100</xdr:colOff>
      <xdr:row>61</xdr:row>
      <xdr:rowOff>33655</xdr:rowOff>
    </xdr:to>
    <xdr:sp macro="" textlink="">
      <xdr:nvSpPr>
        <xdr:cNvPr id="639" name="フローチャート: 判断 638">
          <a:extLst>
            <a:ext uri="{FF2B5EF4-FFF2-40B4-BE49-F238E27FC236}">
              <a16:creationId xmlns:a16="http://schemas.microsoft.com/office/drawing/2014/main" id="{3ED3B376-914A-4A3E-B8F0-42E08A608982}"/>
            </a:ext>
          </a:extLst>
        </xdr:cNvPr>
        <xdr:cNvSpPr/>
      </xdr:nvSpPr>
      <xdr:spPr>
        <a:xfrm>
          <a:off x="13093700" y="100158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77788</xdr:rowOff>
    </xdr:from>
    <xdr:to>
      <xdr:col>72</xdr:col>
      <xdr:colOff>38100</xdr:colOff>
      <xdr:row>61</xdr:row>
      <xdr:rowOff>7938</xdr:rowOff>
    </xdr:to>
    <xdr:sp macro="" textlink="">
      <xdr:nvSpPr>
        <xdr:cNvPr id="640" name="フローチャート: 判断 639">
          <a:extLst>
            <a:ext uri="{FF2B5EF4-FFF2-40B4-BE49-F238E27FC236}">
              <a16:creationId xmlns:a16="http://schemas.microsoft.com/office/drawing/2014/main" id="{24529530-32FC-46F4-8FE3-78B973791179}"/>
            </a:ext>
          </a:extLst>
        </xdr:cNvPr>
        <xdr:cNvSpPr/>
      </xdr:nvSpPr>
      <xdr:spPr>
        <a:xfrm>
          <a:off x="12299950" y="99901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641" name="フローチャート: 判断 640">
          <a:extLst>
            <a:ext uri="{FF2B5EF4-FFF2-40B4-BE49-F238E27FC236}">
              <a16:creationId xmlns:a16="http://schemas.microsoft.com/office/drawing/2014/main" id="{1AD461C1-65DF-4318-AB3E-AC704650335B}"/>
            </a:ext>
          </a:extLst>
        </xdr:cNvPr>
        <xdr:cNvSpPr/>
      </xdr:nvSpPr>
      <xdr:spPr>
        <a:xfrm>
          <a:off x="1148715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232205CD-610F-42CF-9DEA-67A1CF211434}"/>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FDA22A1D-D5B0-496D-A100-E68A71565AA4}"/>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6668E240-9C0F-4F8F-AA69-231EEEC5568D}"/>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EEB12C49-9A5A-455D-8128-A5B187117723}"/>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D2142227-E5C3-4EAE-BC31-63910C8A9410}"/>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17780</xdr:rowOff>
    </xdr:from>
    <xdr:to>
      <xdr:col>85</xdr:col>
      <xdr:colOff>177800</xdr:colOff>
      <xdr:row>63</xdr:row>
      <xdr:rowOff>119380</xdr:rowOff>
    </xdr:to>
    <xdr:sp macro="" textlink="">
      <xdr:nvSpPr>
        <xdr:cNvPr id="647" name="楕円 646">
          <a:extLst>
            <a:ext uri="{FF2B5EF4-FFF2-40B4-BE49-F238E27FC236}">
              <a16:creationId xmlns:a16="http://schemas.microsoft.com/office/drawing/2014/main" id="{D123A8EB-DC83-4A42-8F73-78E0A2B9798F}"/>
            </a:ext>
          </a:extLst>
        </xdr:cNvPr>
        <xdr:cNvSpPr/>
      </xdr:nvSpPr>
      <xdr:spPr>
        <a:xfrm>
          <a:off x="14649450" y="104254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167657</xdr:rowOff>
    </xdr:from>
    <xdr:ext cx="405111" cy="259045"/>
    <xdr:sp macro="" textlink="">
      <xdr:nvSpPr>
        <xdr:cNvPr id="648" name="【学校施設】&#10;有形固定資産減価償却率該当値テキスト">
          <a:extLst>
            <a:ext uri="{FF2B5EF4-FFF2-40B4-BE49-F238E27FC236}">
              <a16:creationId xmlns:a16="http://schemas.microsoft.com/office/drawing/2014/main" id="{D6BA920D-70F7-48A3-A5E7-D63A6C5C79B2}"/>
            </a:ext>
          </a:extLst>
        </xdr:cNvPr>
        <xdr:cNvSpPr txBox="1"/>
      </xdr:nvSpPr>
      <xdr:spPr>
        <a:xfrm>
          <a:off x="14738350" y="10410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9207</xdr:rowOff>
    </xdr:from>
    <xdr:to>
      <xdr:col>81</xdr:col>
      <xdr:colOff>101600</xdr:colOff>
      <xdr:row>63</xdr:row>
      <xdr:rowOff>110807</xdr:rowOff>
    </xdr:to>
    <xdr:sp macro="" textlink="">
      <xdr:nvSpPr>
        <xdr:cNvPr id="649" name="楕円 648">
          <a:extLst>
            <a:ext uri="{FF2B5EF4-FFF2-40B4-BE49-F238E27FC236}">
              <a16:creationId xmlns:a16="http://schemas.microsoft.com/office/drawing/2014/main" id="{A318B9D1-C328-40B7-8DBD-27E6FE098BD5}"/>
            </a:ext>
          </a:extLst>
        </xdr:cNvPr>
        <xdr:cNvSpPr/>
      </xdr:nvSpPr>
      <xdr:spPr>
        <a:xfrm>
          <a:off x="13887450" y="1041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60007</xdr:rowOff>
    </xdr:from>
    <xdr:to>
      <xdr:col>85</xdr:col>
      <xdr:colOff>127000</xdr:colOff>
      <xdr:row>63</xdr:row>
      <xdr:rowOff>68580</xdr:rowOff>
    </xdr:to>
    <xdr:cxnSp macro="">
      <xdr:nvCxnSpPr>
        <xdr:cNvPr id="650" name="直線コネクタ 649">
          <a:extLst>
            <a:ext uri="{FF2B5EF4-FFF2-40B4-BE49-F238E27FC236}">
              <a16:creationId xmlns:a16="http://schemas.microsoft.com/office/drawing/2014/main" id="{CE145F6F-8CAA-4040-A26B-D027C806EA80}"/>
            </a:ext>
          </a:extLst>
        </xdr:cNvPr>
        <xdr:cNvCxnSpPr/>
      </xdr:nvCxnSpPr>
      <xdr:spPr>
        <a:xfrm>
          <a:off x="13938250" y="10467657"/>
          <a:ext cx="762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149225</xdr:rowOff>
    </xdr:from>
    <xdr:to>
      <xdr:col>76</xdr:col>
      <xdr:colOff>165100</xdr:colOff>
      <xdr:row>63</xdr:row>
      <xdr:rowOff>79375</xdr:rowOff>
    </xdr:to>
    <xdr:sp macro="" textlink="">
      <xdr:nvSpPr>
        <xdr:cNvPr id="651" name="楕円 650">
          <a:extLst>
            <a:ext uri="{FF2B5EF4-FFF2-40B4-BE49-F238E27FC236}">
              <a16:creationId xmlns:a16="http://schemas.microsoft.com/office/drawing/2014/main" id="{86725D18-1A19-4FE0-8D67-0202C3F61379}"/>
            </a:ext>
          </a:extLst>
        </xdr:cNvPr>
        <xdr:cNvSpPr/>
      </xdr:nvSpPr>
      <xdr:spPr>
        <a:xfrm>
          <a:off x="13093700" y="103917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28575</xdr:rowOff>
    </xdr:from>
    <xdr:to>
      <xdr:col>81</xdr:col>
      <xdr:colOff>50800</xdr:colOff>
      <xdr:row>63</xdr:row>
      <xdr:rowOff>60007</xdr:rowOff>
    </xdr:to>
    <xdr:cxnSp macro="">
      <xdr:nvCxnSpPr>
        <xdr:cNvPr id="652" name="直線コネクタ 651">
          <a:extLst>
            <a:ext uri="{FF2B5EF4-FFF2-40B4-BE49-F238E27FC236}">
              <a16:creationId xmlns:a16="http://schemas.microsoft.com/office/drawing/2014/main" id="{4EED7B78-843F-4FD5-9003-ADF62DF3934F}"/>
            </a:ext>
          </a:extLst>
        </xdr:cNvPr>
        <xdr:cNvCxnSpPr/>
      </xdr:nvCxnSpPr>
      <xdr:spPr>
        <a:xfrm>
          <a:off x="13144500" y="10436225"/>
          <a:ext cx="79375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106363</xdr:rowOff>
    </xdr:from>
    <xdr:to>
      <xdr:col>72</xdr:col>
      <xdr:colOff>38100</xdr:colOff>
      <xdr:row>63</xdr:row>
      <xdr:rowOff>36513</xdr:rowOff>
    </xdr:to>
    <xdr:sp macro="" textlink="">
      <xdr:nvSpPr>
        <xdr:cNvPr id="653" name="楕円 652">
          <a:extLst>
            <a:ext uri="{FF2B5EF4-FFF2-40B4-BE49-F238E27FC236}">
              <a16:creationId xmlns:a16="http://schemas.microsoft.com/office/drawing/2014/main" id="{E263E37D-7141-433A-B71E-14C8FA183B5F}"/>
            </a:ext>
          </a:extLst>
        </xdr:cNvPr>
        <xdr:cNvSpPr/>
      </xdr:nvSpPr>
      <xdr:spPr>
        <a:xfrm>
          <a:off x="12299950" y="1034891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157163</xdr:rowOff>
    </xdr:from>
    <xdr:to>
      <xdr:col>76</xdr:col>
      <xdr:colOff>114300</xdr:colOff>
      <xdr:row>63</xdr:row>
      <xdr:rowOff>28575</xdr:rowOff>
    </xdr:to>
    <xdr:cxnSp macro="">
      <xdr:nvCxnSpPr>
        <xdr:cNvPr id="654" name="直線コネクタ 653">
          <a:extLst>
            <a:ext uri="{FF2B5EF4-FFF2-40B4-BE49-F238E27FC236}">
              <a16:creationId xmlns:a16="http://schemas.microsoft.com/office/drawing/2014/main" id="{4DA48C1B-4A58-497B-86D0-80C4870C2F1A}"/>
            </a:ext>
          </a:extLst>
        </xdr:cNvPr>
        <xdr:cNvCxnSpPr/>
      </xdr:nvCxnSpPr>
      <xdr:spPr>
        <a:xfrm>
          <a:off x="12344400" y="10399713"/>
          <a:ext cx="800100" cy="3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60643</xdr:rowOff>
    </xdr:from>
    <xdr:to>
      <xdr:col>67</xdr:col>
      <xdr:colOff>101600</xdr:colOff>
      <xdr:row>62</xdr:row>
      <xdr:rowOff>162243</xdr:rowOff>
    </xdr:to>
    <xdr:sp macro="" textlink="">
      <xdr:nvSpPr>
        <xdr:cNvPr id="655" name="楕円 654">
          <a:extLst>
            <a:ext uri="{FF2B5EF4-FFF2-40B4-BE49-F238E27FC236}">
              <a16:creationId xmlns:a16="http://schemas.microsoft.com/office/drawing/2014/main" id="{8082F012-A875-48AB-9E0A-BC535CAD597D}"/>
            </a:ext>
          </a:extLst>
        </xdr:cNvPr>
        <xdr:cNvSpPr/>
      </xdr:nvSpPr>
      <xdr:spPr>
        <a:xfrm>
          <a:off x="11487150" y="1030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111443</xdr:rowOff>
    </xdr:from>
    <xdr:to>
      <xdr:col>71</xdr:col>
      <xdr:colOff>177800</xdr:colOff>
      <xdr:row>62</xdr:row>
      <xdr:rowOff>157163</xdr:rowOff>
    </xdr:to>
    <xdr:cxnSp macro="">
      <xdr:nvCxnSpPr>
        <xdr:cNvPr id="656" name="直線コネクタ 655">
          <a:extLst>
            <a:ext uri="{FF2B5EF4-FFF2-40B4-BE49-F238E27FC236}">
              <a16:creationId xmlns:a16="http://schemas.microsoft.com/office/drawing/2014/main" id="{B356644E-7F8B-4542-9B9F-CC9AA4889B46}"/>
            </a:ext>
          </a:extLst>
        </xdr:cNvPr>
        <xdr:cNvCxnSpPr/>
      </xdr:nvCxnSpPr>
      <xdr:spPr>
        <a:xfrm>
          <a:off x="11537950" y="10353993"/>
          <a:ext cx="8064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70184</xdr:rowOff>
    </xdr:from>
    <xdr:ext cx="405111" cy="259045"/>
    <xdr:sp macro="" textlink="">
      <xdr:nvSpPr>
        <xdr:cNvPr id="657" name="n_1aveValue【学校施設】&#10;有形固定資産減価償却率">
          <a:extLst>
            <a:ext uri="{FF2B5EF4-FFF2-40B4-BE49-F238E27FC236}">
              <a16:creationId xmlns:a16="http://schemas.microsoft.com/office/drawing/2014/main" id="{4DD4D4BD-5243-4715-9905-B05B71C79BBE}"/>
            </a:ext>
          </a:extLst>
        </xdr:cNvPr>
        <xdr:cNvSpPr txBox="1"/>
      </xdr:nvSpPr>
      <xdr:spPr>
        <a:xfrm>
          <a:off x="13742044" y="9817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50182</xdr:rowOff>
    </xdr:from>
    <xdr:ext cx="405111" cy="259045"/>
    <xdr:sp macro="" textlink="">
      <xdr:nvSpPr>
        <xdr:cNvPr id="658" name="n_2aveValue【学校施設】&#10;有形固定資産減価償却率">
          <a:extLst>
            <a:ext uri="{FF2B5EF4-FFF2-40B4-BE49-F238E27FC236}">
              <a16:creationId xmlns:a16="http://schemas.microsoft.com/office/drawing/2014/main" id="{9F60D0E9-6325-4D22-ACD5-2D537BD76F1A}"/>
            </a:ext>
          </a:extLst>
        </xdr:cNvPr>
        <xdr:cNvSpPr txBox="1"/>
      </xdr:nvSpPr>
      <xdr:spPr>
        <a:xfrm>
          <a:off x="12960994" y="979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24465</xdr:rowOff>
    </xdr:from>
    <xdr:ext cx="405111" cy="259045"/>
    <xdr:sp macro="" textlink="">
      <xdr:nvSpPr>
        <xdr:cNvPr id="659" name="n_3aveValue【学校施設】&#10;有形固定資産減価償却率">
          <a:extLst>
            <a:ext uri="{FF2B5EF4-FFF2-40B4-BE49-F238E27FC236}">
              <a16:creationId xmlns:a16="http://schemas.microsoft.com/office/drawing/2014/main" id="{8ED06A97-E28D-4A9B-8A71-A918F0C1719D}"/>
            </a:ext>
          </a:extLst>
        </xdr:cNvPr>
        <xdr:cNvSpPr txBox="1"/>
      </xdr:nvSpPr>
      <xdr:spPr>
        <a:xfrm>
          <a:off x="12167244" y="9771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10177</xdr:rowOff>
    </xdr:from>
    <xdr:ext cx="405111" cy="259045"/>
    <xdr:sp macro="" textlink="">
      <xdr:nvSpPr>
        <xdr:cNvPr id="660" name="n_4aveValue【学校施設】&#10;有形固定資産減価償却率">
          <a:extLst>
            <a:ext uri="{FF2B5EF4-FFF2-40B4-BE49-F238E27FC236}">
              <a16:creationId xmlns:a16="http://schemas.microsoft.com/office/drawing/2014/main" id="{76C55D22-40BE-455E-95E5-60DD06CECF96}"/>
            </a:ext>
          </a:extLst>
        </xdr:cNvPr>
        <xdr:cNvSpPr txBox="1"/>
      </xdr:nvSpPr>
      <xdr:spPr>
        <a:xfrm>
          <a:off x="11354444" y="975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101934</xdr:rowOff>
    </xdr:from>
    <xdr:ext cx="405111" cy="259045"/>
    <xdr:sp macro="" textlink="">
      <xdr:nvSpPr>
        <xdr:cNvPr id="661" name="n_1mainValue【学校施設】&#10;有形固定資産減価償却率">
          <a:extLst>
            <a:ext uri="{FF2B5EF4-FFF2-40B4-BE49-F238E27FC236}">
              <a16:creationId xmlns:a16="http://schemas.microsoft.com/office/drawing/2014/main" id="{8E58CF45-46C7-49BD-8803-AE2F8D7912B7}"/>
            </a:ext>
          </a:extLst>
        </xdr:cNvPr>
        <xdr:cNvSpPr txBox="1"/>
      </xdr:nvSpPr>
      <xdr:spPr>
        <a:xfrm>
          <a:off x="13742044" y="10509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70502</xdr:rowOff>
    </xdr:from>
    <xdr:ext cx="405111" cy="259045"/>
    <xdr:sp macro="" textlink="">
      <xdr:nvSpPr>
        <xdr:cNvPr id="662" name="n_2mainValue【学校施設】&#10;有形固定資産減価償却率">
          <a:extLst>
            <a:ext uri="{FF2B5EF4-FFF2-40B4-BE49-F238E27FC236}">
              <a16:creationId xmlns:a16="http://schemas.microsoft.com/office/drawing/2014/main" id="{161D39D5-27F4-435B-BE49-2EBEA9DD66E1}"/>
            </a:ext>
          </a:extLst>
        </xdr:cNvPr>
        <xdr:cNvSpPr txBox="1"/>
      </xdr:nvSpPr>
      <xdr:spPr>
        <a:xfrm>
          <a:off x="12960994" y="10478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27640</xdr:rowOff>
    </xdr:from>
    <xdr:ext cx="405111" cy="259045"/>
    <xdr:sp macro="" textlink="">
      <xdr:nvSpPr>
        <xdr:cNvPr id="663" name="n_3mainValue【学校施設】&#10;有形固定資産減価償却率">
          <a:extLst>
            <a:ext uri="{FF2B5EF4-FFF2-40B4-BE49-F238E27FC236}">
              <a16:creationId xmlns:a16="http://schemas.microsoft.com/office/drawing/2014/main" id="{CF0726D2-CCAD-40E1-942D-522C3D344983}"/>
            </a:ext>
          </a:extLst>
        </xdr:cNvPr>
        <xdr:cNvSpPr txBox="1"/>
      </xdr:nvSpPr>
      <xdr:spPr>
        <a:xfrm>
          <a:off x="12167244" y="10435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153370</xdr:rowOff>
    </xdr:from>
    <xdr:ext cx="405111" cy="259045"/>
    <xdr:sp macro="" textlink="">
      <xdr:nvSpPr>
        <xdr:cNvPr id="664" name="n_4mainValue【学校施設】&#10;有形固定資産減価償却率">
          <a:extLst>
            <a:ext uri="{FF2B5EF4-FFF2-40B4-BE49-F238E27FC236}">
              <a16:creationId xmlns:a16="http://schemas.microsoft.com/office/drawing/2014/main" id="{9389804C-8F90-471F-B634-BED1A690CEF6}"/>
            </a:ext>
          </a:extLst>
        </xdr:cNvPr>
        <xdr:cNvSpPr txBox="1"/>
      </xdr:nvSpPr>
      <xdr:spPr>
        <a:xfrm>
          <a:off x="11354444" y="1039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a:extLst>
            <a:ext uri="{FF2B5EF4-FFF2-40B4-BE49-F238E27FC236}">
              <a16:creationId xmlns:a16="http://schemas.microsoft.com/office/drawing/2014/main" id="{E48A1083-BA73-46C6-9D9A-3FE24EEB3D48}"/>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a:extLst>
            <a:ext uri="{FF2B5EF4-FFF2-40B4-BE49-F238E27FC236}">
              <a16:creationId xmlns:a16="http://schemas.microsoft.com/office/drawing/2014/main" id="{4017CB0F-DE73-4F26-A987-9E249ED21E49}"/>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a:extLst>
            <a:ext uri="{FF2B5EF4-FFF2-40B4-BE49-F238E27FC236}">
              <a16:creationId xmlns:a16="http://schemas.microsoft.com/office/drawing/2014/main" id="{67B23A9E-BBE4-4785-AFC4-09C0CC3AE4B6}"/>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a:extLst>
            <a:ext uri="{FF2B5EF4-FFF2-40B4-BE49-F238E27FC236}">
              <a16:creationId xmlns:a16="http://schemas.microsoft.com/office/drawing/2014/main" id="{3CF8853E-1226-4A62-B2E4-69709226913D}"/>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a:extLst>
            <a:ext uri="{FF2B5EF4-FFF2-40B4-BE49-F238E27FC236}">
              <a16:creationId xmlns:a16="http://schemas.microsoft.com/office/drawing/2014/main" id="{735B5E2C-1FDA-46EC-BEEA-392D850C435A}"/>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a:extLst>
            <a:ext uri="{FF2B5EF4-FFF2-40B4-BE49-F238E27FC236}">
              <a16:creationId xmlns:a16="http://schemas.microsoft.com/office/drawing/2014/main" id="{4F77A746-B6BE-46AF-A663-5B503BCEA091}"/>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a:extLst>
            <a:ext uri="{FF2B5EF4-FFF2-40B4-BE49-F238E27FC236}">
              <a16:creationId xmlns:a16="http://schemas.microsoft.com/office/drawing/2014/main" id="{F69DD566-BA9E-42F8-8EEF-ED88D11CA921}"/>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a:extLst>
            <a:ext uri="{FF2B5EF4-FFF2-40B4-BE49-F238E27FC236}">
              <a16:creationId xmlns:a16="http://schemas.microsoft.com/office/drawing/2014/main" id="{3D20D37B-4DF4-465C-9B0A-D7F54A8F214E}"/>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a:extLst>
            <a:ext uri="{FF2B5EF4-FFF2-40B4-BE49-F238E27FC236}">
              <a16:creationId xmlns:a16="http://schemas.microsoft.com/office/drawing/2014/main" id="{B4CC4281-0F1F-4EDA-8602-58D2542C8129}"/>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a:extLst>
            <a:ext uri="{FF2B5EF4-FFF2-40B4-BE49-F238E27FC236}">
              <a16:creationId xmlns:a16="http://schemas.microsoft.com/office/drawing/2014/main" id="{3910CCA3-3FD4-4206-825A-3DA58E50F6A4}"/>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5" name="テキスト ボックス 674">
          <a:extLst>
            <a:ext uri="{FF2B5EF4-FFF2-40B4-BE49-F238E27FC236}">
              <a16:creationId xmlns:a16="http://schemas.microsoft.com/office/drawing/2014/main" id="{D78C973F-E729-4E09-850D-25C0E9B47D84}"/>
            </a:ext>
          </a:extLst>
        </xdr:cNvPr>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a:extLst>
            <a:ext uri="{FF2B5EF4-FFF2-40B4-BE49-F238E27FC236}">
              <a16:creationId xmlns:a16="http://schemas.microsoft.com/office/drawing/2014/main" id="{EF7EC067-370E-44C2-882C-3723AF65FDFE}"/>
            </a:ext>
          </a:extLst>
        </xdr:cNvPr>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a:extLst>
            <a:ext uri="{FF2B5EF4-FFF2-40B4-BE49-F238E27FC236}">
              <a16:creationId xmlns:a16="http://schemas.microsoft.com/office/drawing/2014/main" id="{473BD1ED-D5CC-47CD-AB35-C1C5574B85D6}"/>
            </a:ext>
          </a:extLst>
        </xdr:cNvPr>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a:extLst>
            <a:ext uri="{FF2B5EF4-FFF2-40B4-BE49-F238E27FC236}">
              <a16:creationId xmlns:a16="http://schemas.microsoft.com/office/drawing/2014/main" id="{54234B52-7520-4BFA-94B5-A8A66D20E08A}"/>
            </a:ext>
          </a:extLst>
        </xdr:cNvPr>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a:extLst>
            <a:ext uri="{FF2B5EF4-FFF2-40B4-BE49-F238E27FC236}">
              <a16:creationId xmlns:a16="http://schemas.microsoft.com/office/drawing/2014/main" id="{98FFF373-5A24-4290-A85B-2C0B300EE1A3}"/>
            </a:ext>
          </a:extLst>
        </xdr:cNvPr>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a:extLst>
            <a:ext uri="{FF2B5EF4-FFF2-40B4-BE49-F238E27FC236}">
              <a16:creationId xmlns:a16="http://schemas.microsoft.com/office/drawing/2014/main" id="{DA02A3DC-1B1A-49D7-8D81-55744C7F8A10}"/>
            </a:ext>
          </a:extLst>
        </xdr:cNvPr>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a:extLst>
            <a:ext uri="{FF2B5EF4-FFF2-40B4-BE49-F238E27FC236}">
              <a16:creationId xmlns:a16="http://schemas.microsoft.com/office/drawing/2014/main" id="{60487DAE-D1B2-49DC-ACE4-9418E0EEAC22}"/>
            </a:ext>
          </a:extLst>
        </xdr:cNvPr>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a:extLst>
            <a:ext uri="{FF2B5EF4-FFF2-40B4-BE49-F238E27FC236}">
              <a16:creationId xmlns:a16="http://schemas.microsoft.com/office/drawing/2014/main" id="{D90C48D1-EB1A-4D12-9AC2-52757168EA25}"/>
            </a:ext>
          </a:extLst>
        </xdr:cNvPr>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a:extLst>
            <a:ext uri="{FF2B5EF4-FFF2-40B4-BE49-F238E27FC236}">
              <a16:creationId xmlns:a16="http://schemas.microsoft.com/office/drawing/2014/main" id="{FB28B616-D36D-48FA-A3EE-FD0A6BBB9615}"/>
            </a:ext>
          </a:extLst>
        </xdr:cNvPr>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a:extLst>
            <a:ext uri="{FF2B5EF4-FFF2-40B4-BE49-F238E27FC236}">
              <a16:creationId xmlns:a16="http://schemas.microsoft.com/office/drawing/2014/main" id="{132A552F-2B07-4DFC-80EE-DE3671E9C4A0}"/>
            </a:ext>
          </a:extLst>
        </xdr:cNvPr>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a:extLst>
            <a:ext uri="{FF2B5EF4-FFF2-40B4-BE49-F238E27FC236}">
              <a16:creationId xmlns:a16="http://schemas.microsoft.com/office/drawing/2014/main" id="{C9EBCC23-5482-4142-AEF1-2879A86DECD5}"/>
            </a:ext>
          </a:extLst>
        </xdr:cNvPr>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a:extLst>
            <a:ext uri="{FF2B5EF4-FFF2-40B4-BE49-F238E27FC236}">
              <a16:creationId xmlns:a16="http://schemas.microsoft.com/office/drawing/2014/main" id="{5FB9F891-19A0-4525-A1ED-7DBBCCDE82BC}"/>
            </a:ext>
          </a:extLst>
        </xdr:cNvPr>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a:extLst>
            <a:ext uri="{FF2B5EF4-FFF2-40B4-BE49-F238E27FC236}">
              <a16:creationId xmlns:a16="http://schemas.microsoft.com/office/drawing/2014/main" id="{D8641387-B6C5-4326-BA44-731A59940062}"/>
            </a:ext>
          </a:extLst>
        </xdr:cNvPr>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2052A884-010D-48D2-9CC8-D152B5117675}"/>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E6B44DAE-4848-4308-BF65-5F8C150C618E}"/>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学校施設】&#10;一人当たり面積グラフ枠">
          <a:extLst>
            <a:ext uri="{FF2B5EF4-FFF2-40B4-BE49-F238E27FC236}">
              <a16:creationId xmlns:a16="http://schemas.microsoft.com/office/drawing/2014/main" id="{111AAB43-D525-43E1-B6F8-7D7E06F9A393}"/>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9797</xdr:rowOff>
    </xdr:from>
    <xdr:to>
      <xdr:col>116</xdr:col>
      <xdr:colOff>62864</xdr:colOff>
      <xdr:row>63</xdr:row>
      <xdr:rowOff>91440</xdr:rowOff>
    </xdr:to>
    <xdr:cxnSp macro="">
      <xdr:nvCxnSpPr>
        <xdr:cNvPr id="691" name="直線コネクタ 690">
          <a:extLst>
            <a:ext uri="{FF2B5EF4-FFF2-40B4-BE49-F238E27FC236}">
              <a16:creationId xmlns:a16="http://schemas.microsoft.com/office/drawing/2014/main" id="{4EEAECA7-B211-48D3-ADB8-793D093394DD}"/>
            </a:ext>
          </a:extLst>
        </xdr:cNvPr>
        <xdr:cNvCxnSpPr/>
      </xdr:nvCxnSpPr>
      <xdr:spPr>
        <a:xfrm flipV="1">
          <a:off x="19951064" y="9096647"/>
          <a:ext cx="0" cy="1402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95267</xdr:rowOff>
    </xdr:from>
    <xdr:ext cx="469744" cy="259045"/>
    <xdr:sp macro="" textlink="">
      <xdr:nvSpPr>
        <xdr:cNvPr id="692" name="【学校施設】&#10;一人当たり面積最小値テキスト">
          <a:extLst>
            <a:ext uri="{FF2B5EF4-FFF2-40B4-BE49-F238E27FC236}">
              <a16:creationId xmlns:a16="http://schemas.microsoft.com/office/drawing/2014/main" id="{885F162D-3B08-42C5-AE90-8DBFFDB44BD3}"/>
            </a:ext>
          </a:extLst>
        </xdr:cNvPr>
        <xdr:cNvSpPr txBox="1"/>
      </xdr:nvSpPr>
      <xdr:spPr>
        <a:xfrm>
          <a:off x="19989800"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91440</xdr:rowOff>
    </xdr:from>
    <xdr:to>
      <xdr:col>116</xdr:col>
      <xdr:colOff>152400</xdr:colOff>
      <xdr:row>63</xdr:row>
      <xdr:rowOff>91440</xdr:rowOff>
    </xdr:to>
    <xdr:cxnSp macro="">
      <xdr:nvCxnSpPr>
        <xdr:cNvPr id="693" name="直線コネクタ 692">
          <a:extLst>
            <a:ext uri="{FF2B5EF4-FFF2-40B4-BE49-F238E27FC236}">
              <a16:creationId xmlns:a16="http://schemas.microsoft.com/office/drawing/2014/main" id="{2CBE41C4-151F-4B4A-BA18-621A743DE7D1}"/>
            </a:ext>
          </a:extLst>
        </xdr:cNvPr>
        <xdr:cNvCxnSpPr/>
      </xdr:nvCxnSpPr>
      <xdr:spPr>
        <a:xfrm>
          <a:off x="19881850" y="104990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127924</xdr:rowOff>
    </xdr:from>
    <xdr:ext cx="469744" cy="259045"/>
    <xdr:sp macro="" textlink="">
      <xdr:nvSpPr>
        <xdr:cNvPr id="694" name="【学校施設】&#10;一人当たり面積最大値テキスト">
          <a:extLst>
            <a:ext uri="{FF2B5EF4-FFF2-40B4-BE49-F238E27FC236}">
              <a16:creationId xmlns:a16="http://schemas.microsoft.com/office/drawing/2014/main" id="{48AC36B5-3FCB-4439-8963-B7C54AF04D00}"/>
            </a:ext>
          </a:extLst>
        </xdr:cNvPr>
        <xdr:cNvSpPr txBox="1"/>
      </xdr:nvSpPr>
      <xdr:spPr>
        <a:xfrm>
          <a:off x="19989800" y="888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9797</xdr:rowOff>
    </xdr:from>
    <xdr:to>
      <xdr:col>116</xdr:col>
      <xdr:colOff>152400</xdr:colOff>
      <xdr:row>55</xdr:row>
      <xdr:rowOff>9797</xdr:rowOff>
    </xdr:to>
    <xdr:cxnSp macro="">
      <xdr:nvCxnSpPr>
        <xdr:cNvPr id="695" name="直線コネクタ 694">
          <a:extLst>
            <a:ext uri="{FF2B5EF4-FFF2-40B4-BE49-F238E27FC236}">
              <a16:creationId xmlns:a16="http://schemas.microsoft.com/office/drawing/2014/main" id="{0E563802-02C3-4B00-95B9-C1951DAC0041}"/>
            </a:ext>
          </a:extLst>
        </xdr:cNvPr>
        <xdr:cNvCxnSpPr/>
      </xdr:nvCxnSpPr>
      <xdr:spPr>
        <a:xfrm>
          <a:off x="19881850" y="90966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56623</xdr:rowOff>
    </xdr:from>
    <xdr:ext cx="469744" cy="259045"/>
    <xdr:sp macro="" textlink="">
      <xdr:nvSpPr>
        <xdr:cNvPr id="696" name="【学校施設】&#10;一人当たり面積平均値テキスト">
          <a:extLst>
            <a:ext uri="{FF2B5EF4-FFF2-40B4-BE49-F238E27FC236}">
              <a16:creationId xmlns:a16="http://schemas.microsoft.com/office/drawing/2014/main" id="{E0F5A67D-9CDF-4AC3-8C96-E9A2D129FB26}"/>
            </a:ext>
          </a:extLst>
        </xdr:cNvPr>
        <xdr:cNvSpPr txBox="1"/>
      </xdr:nvSpPr>
      <xdr:spPr>
        <a:xfrm>
          <a:off x="19989800" y="980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78196</xdr:rowOff>
    </xdr:from>
    <xdr:to>
      <xdr:col>116</xdr:col>
      <xdr:colOff>114300</xdr:colOff>
      <xdr:row>60</xdr:row>
      <xdr:rowOff>8346</xdr:rowOff>
    </xdr:to>
    <xdr:sp macro="" textlink="">
      <xdr:nvSpPr>
        <xdr:cNvPr id="697" name="フローチャート: 判断 696">
          <a:extLst>
            <a:ext uri="{FF2B5EF4-FFF2-40B4-BE49-F238E27FC236}">
              <a16:creationId xmlns:a16="http://schemas.microsoft.com/office/drawing/2014/main" id="{69458CD4-8470-4D28-91BB-1FF7A1A87D06}"/>
            </a:ext>
          </a:extLst>
        </xdr:cNvPr>
        <xdr:cNvSpPr/>
      </xdr:nvSpPr>
      <xdr:spPr>
        <a:xfrm>
          <a:off x="19900900" y="98254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92891</xdr:rowOff>
    </xdr:from>
    <xdr:to>
      <xdr:col>112</xdr:col>
      <xdr:colOff>38100</xdr:colOff>
      <xdr:row>60</xdr:row>
      <xdr:rowOff>23041</xdr:rowOff>
    </xdr:to>
    <xdr:sp macro="" textlink="">
      <xdr:nvSpPr>
        <xdr:cNvPr id="698" name="フローチャート: 判断 697">
          <a:extLst>
            <a:ext uri="{FF2B5EF4-FFF2-40B4-BE49-F238E27FC236}">
              <a16:creationId xmlns:a16="http://schemas.microsoft.com/office/drawing/2014/main" id="{C703EF66-7D8C-4C89-9A04-836F483AE018}"/>
            </a:ext>
          </a:extLst>
        </xdr:cNvPr>
        <xdr:cNvSpPr/>
      </xdr:nvSpPr>
      <xdr:spPr>
        <a:xfrm>
          <a:off x="19157950" y="984014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87993</xdr:rowOff>
    </xdr:from>
    <xdr:to>
      <xdr:col>107</xdr:col>
      <xdr:colOff>101600</xdr:colOff>
      <xdr:row>60</xdr:row>
      <xdr:rowOff>18143</xdr:rowOff>
    </xdr:to>
    <xdr:sp macro="" textlink="">
      <xdr:nvSpPr>
        <xdr:cNvPr id="699" name="フローチャート: 判断 698">
          <a:extLst>
            <a:ext uri="{FF2B5EF4-FFF2-40B4-BE49-F238E27FC236}">
              <a16:creationId xmlns:a16="http://schemas.microsoft.com/office/drawing/2014/main" id="{CC2B8393-925D-4191-9282-F780C7188B26}"/>
            </a:ext>
          </a:extLst>
        </xdr:cNvPr>
        <xdr:cNvSpPr/>
      </xdr:nvSpPr>
      <xdr:spPr>
        <a:xfrm>
          <a:off x="18345150" y="98352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102688</xdr:rowOff>
    </xdr:from>
    <xdr:to>
      <xdr:col>102</xdr:col>
      <xdr:colOff>165100</xdr:colOff>
      <xdr:row>60</xdr:row>
      <xdr:rowOff>32838</xdr:rowOff>
    </xdr:to>
    <xdr:sp macro="" textlink="">
      <xdr:nvSpPr>
        <xdr:cNvPr id="700" name="フローチャート: 判断 699">
          <a:extLst>
            <a:ext uri="{FF2B5EF4-FFF2-40B4-BE49-F238E27FC236}">
              <a16:creationId xmlns:a16="http://schemas.microsoft.com/office/drawing/2014/main" id="{74032636-2AE2-4A3B-A4E8-2FFEFE4354BB}"/>
            </a:ext>
          </a:extLst>
        </xdr:cNvPr>
        <xdr:cNvSpPr/>
      </xdr:nvSpPr>
      <xdr:spPr>
        <a:xfrm>
          <a:off x="17551400" y="98499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78196</xdr:rowOff>
    </xdr:from>
    <xdr:to>
      <xdr:col>98</xdr:col>
      <xdr:colOff>38100</xdr:colOff>
      <xdr:row>59</xdr:row>
      <xdr:rowOff>8346</xdr:rowOff>
    </xdr:to>
    <xdr:sp macro="" textlink="">
      <xdr:nvSpPr>
        <xdr:cNvPr id="701" name="フローチャート: 判断 700">
          <a:extLst>
            <a:ext uri="{FF2B5EF4-FFF2-40B4-BE49-F238E27FC236}">
              <a16:creationId xmlns:a16="http://schemas.microsoft.com/office/drawing/2014/main" id="{57F28C3F-8A9F-4365-B43B-FFFAD28B2A23}"/>
            </a:ext>
          </a:extLst>
        </xdr:cNvPr>
        <xdr:cNvSpPr/>
      </xdr:nvSpPr>
      <xdr:spPr>
        <a:xfrm>
          <a:off x="16757650" y="966034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A434BEE4-A97F-48DF-AB6D-0F72BFDC75BB}"/>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C5D84F9A-9444-4545-A9DF-CDA1216E08F9}"/>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36B0B660-1C7B-47DA-9A46-386000E6A5AE}"/>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CA13FBD2-4924-4878-AB8F-9355E3C4656C}"/>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51ABE828-98E0-48CE-B3C2-C299861CFE8A}"/>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105954</xdr:rowOff>
    </xdr:from>
    <xdr:to>
      <xdr:col>116</xdr:col>
      <xdr:colOff>114300</xdr:colOff>
      <xdr:row>59</xdr:row>
      <xdr:rowOff>36104</xdr:rowOff>
    </xdr:to>
    <xdr:sp macro="" textlink="">
      <xdr:nvSpPr>
        <xdr:cNvPr id="707" name="楕円 706">
          <a:extLst>
            <a:ext uri="{FF2B5EF4-FFF2-40B4-BE49-F238E27FC236}">
              <a16:creationId xmlns:a16="http://schemas.microsoft.com/office/drawing/2014/main" id="{7AE86033-2D91-4469-8B81-AF81425B0AC2}"/>
            </a:ext>
          </a:extLst>
        </xdr:cNvPr>
        <xdr:cNvSpPr/>
      </xdr:nvSpPr>
      <xdr:spPr>
        <a:xfrm>
          <a:off x="19900900" y="96881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128831</xdr:rowOff>
    </xdr:from>
    <xdr:ext cx="469744" cy="259045"/>
    <xdr:sp macro="" textlink="">
      <xdr:nvSpPr>
        <xdr:cNvPr id="708" name="【学校施設】&#10;一人当たり面積該当値テキスト">
          <a:extLst>
            <a:ext uri="{FF2B5EF4-FFF2-40B4-BE49-F238E27FC236}">
              <a16:creationId xmlns:a16="http://schemas.microsoft.com/office/drawing/2014/main" id="{BECB67B5-3CCF-4F2E-B527-1DA7F867D27D}"/>
            </a:ext>
          </a:extLst>
        </xdr:cNvPr>
        <xdr:cNvSpPr txBox="1"/>
      </xdr:nvSpPr>
      <xdr:spPr>
        <a:xfrm>
          <a:off x="19989800" y="954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158206</xdr:rowOff>
    </xdr:from>
    <xdr:to>
      <xdr:col>112</xdr:col>
      <xdr:colOff>38100</xdr:colOff>
      <xdr:row>59</xdr:row>
      <xdr:rowOff>88356</xdr:rowOff>
    </xdr:to>
    <xdr:sp macro="" textlink="">
      <xdr:nvSpPr>
        <xdr:cNvPr id="709" name="楕円 708">
          <a:extLst>
            <a:ext uri="{FF2B5EF4-FFF2-40B4-BE49-F238E27FC236}">
              <a16:creationId xmlns:a16="http://schemas.microsoft.com/office/drawing/2014/main" id="{0A1C0681-8169-48B6-B72E-9BA32F4E36A0}"/>
            </a:ext>
          </a:extLst>
        </xdr:cNvPr>
        <xdr:cNvSpPr/>
      </xdr:nvSpPr>
      <xdr:spPr>
        <a:xfrm>
          <a:off x="19157950" y="974035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156754</xdr:rowOff>
    </xdr:from>
    <xdr:to>
      <xdr:col>116</xdr:col>
      <xdr:colOff>63500</xdr:colOff>
      <xdr:row>59</xdr:row>
      <xdr:rowOff>37556</xdr:rowOff>
    </xdr:to>
    <xdr:cxnSp macro="">
      <xdr:nvCxnSpPr>
        <xdr:cNvPr id="710" name="直線コネクタ 709">
          <a:extLst>
            <a:ext uri="{FF2B5EF4-FFF2-40B4-BE49-F238E27FC236}">
              <a16:creationId xmlns:a16="http://schemas.microsoft.com/office/drawing/2014/main" id="{03C515C6-9E75-4757-8D79-4C6D5DB55E90}"/>
            </a:ext>
          </a:extLst>
        </xdr:cNvPr>
        <xdr:cNvCxnSpPr/>
      </xdr:nvCxnSpPr>
      <xdr:spPr>
        <a:xfrm flipV="1">
          <a:off x="19202400" y="9738904"/>
          <a:ext cx="749300" cy="4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16147</xdr:rowOff>
    </xdr:from>
    <xdr:to>
      <xdr:col>107</xdr:col>
      <xdr:colOff>101600</xdr:colOff>
      <xdr:row>59</xdr:row>
      <xdr:rowOff>117747</xdr:rowOff>
    </xdr:to>
    <xdr:sp macro="" textlink="">
      <xdr:nvSpPr>
        <xdr:cNvPr id="711" name="楕円 710">
          <a:extLst>
            <a:ext uri="{FF2B5EF4-FFF2-40B4-BE49-F238E27FC236}">
              <a16:creationId xmlns:a16="http://schemas.microsoft.com/office/drawing/2014/main" id="{86FBBF8D-1703-4F25-8DCD-92F6295654ED}"/>
            </a:ext>
          </a:extLst>
        </xdr:cNvPr>
        <xdr:cNvSpPr/>
      </xdr:nvSpPr>
      <xdr:spPr>
        <a:xfrm>
          <a:off x="18345150" y="976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37556</xdr:rowOff>
    </xdr:from>
    <xdr:to>
      <xdr:col>111</xdr:col>
      <xdr:colOff>177800</xdr:colOff>
      <xdr:row>59</xdr:row>
      <xdr:rowOff>66947</xdr:rowOff>
    </xdr:to>
    <xdr:cxnSp macro="">
      <xdr:nvCxnSpPr>
        <xdr:cNvPr id="712" name="直線コネクタ 711">
          <a:extLst>
            <a:ext uri="{FF2B5EF4-FFF2-40B4-BE49-F238E27FC236}">
              <a16:creationId xmlns:a16="http://schemas.microsoft.com/office/drawing/2014/main" id="{198B6A78-A4DA-46EA-9D38-2D69F9CB4CAB}"/>
            </a:ext>
          </a:extLst>
        </xdr:cNvPr>
        <xdr:cNvCxnSpPr/>
      </xdr:nvCxnSpPr>
      <xdr:spPr>
        <a:xfrm flipV="1">
          <a:off x="18395950" y="9784806"/>
          <a:ext cx="80645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45538</xdr:rowOff>
    </xdr:from>
    <xdr:to>
      <xdr:col>102</xdr:col>
      <xdr:colOff>165100</xdr:colOff>
      <xdr:row>59</xdr:row>
      <xdr:rowOff>147138</xdr:rowOff>
    </xdr:to>
    <xdr:sp macro="" textlink="">
      <xdr:nvSpPr>
        <xdr:cNvPr id="713" name="楕円 712">
          <a:extLst>
            <a:ext uri="{FF2B5EF4-FFF2-40B4-BE49-F238E27FC236}">
              <a16:creationId xmlns:a16="http://schemas.microsoft.com/office/drawing/2014/main" id="{14CA2642-D958-461D-8FBB-4C525FE5EA27}"/>
            </a:ext>
          </a:extLst>
        </xdr:cNvPr>
        <xdr:cNvSpPr/>
      </xdr:nvSpPr>
      <xdr:spPr>
        <a:xfrm>
          <a:off x="17551400" y="979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66947</xdr:rowOff>
    </xdr:from>
    <xdr:to>
      <xdr:col>107</xdr:col>
      <xdr:colOff>50800</xdr:colOff>
      <xdr:row>59</xdr:row>
      <xdr:rowOff>96338</xdr:rowOff>
    </xdr:to>
    <xdr:cxnSp macro="">
      <xdr:nvCxnSpPr>
        <xdr:cNvPr id="714" name="直線コネクタ 713">
          <a:extLst>
            <a:ext uri="{FF2B5EF4-FFF2-40B4-BE49-F238E27FC236}">
              <a16:creationId xmlns:a16="http://schemas.microsoft.com/office/drawing/2014/main" id="{FD8E66DD-12AB-4E39-8EFD-F276D4A9305D}"/>
            </a:ext>
          </a:extLst>
        </xdr:cNvPr>
        <xdr:cNvCxnSpPr/>
      </xdr:nvCxnSpPr>
      <xdr:spPr>
        <a:xfrm flipV="1">
          <a:off x="17602200" y="9814197"/>
          <a:ext cx="79375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37374</xdr:rowOff>
    </xdr:from>
    <xdr:to>
      <xdr:col>98</xdr:col>
      <xdr:colOff>38100</xdr:colOff>
      <xdr:row>59</xdr:row>
      <xdr:rowOff>138974</xdr:rowOff>
    </xdr:to>
    <xdr:sp macro="" textlink="">
      <xdr:nvSpPr>
        <xdr:cNvPr id="715" name="楕円 714">
          <a:extLst>
            <a:ext uri="{FF2B5EF4-FFF2-40B4-BE49-F238E27FC236}">
              <a16:creationId xmlns:a16="http://schemas.microsoft.com/office/drawing/2014/main" id="{D8DADDA2-4689-483C-97D9-65B081968075}"/>
            </a:ext>
          </a:extLst>
        </xdr:cNvPr>
        <xdr:cNvSpPr/>
      </xdr:nvSpPr>
      <xdr:spPr>
        <a:xfrm>
          <a:off x="16757650" y="978462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88174</xdr:rowOff>
    </xdr:from>
    <xdr:to>
      <xdr:col>102</xdr:col>
      <xdr:colOff>114300</xdr:colOff>
      <xdr:row>59</xdr:row>
      <xdr:rowOff>96338</xdr:rowOff>
    </xdr:to>
    <xdr:cxnSp macro="">
      <xdr:nvCxnSpPr>
        <xdr:cNvPr id="716" name="直線コネクタ 715">
          <a:extLst>
            <a:ext uri="{FF2B5EF4-FFF2-40B4-BE49-F238E27FC236}">
              <a16:creationId xmlns:a16="http://schemas.microsoft.com/office/drawing/2014/main" id="{F95C3021-96B5-4E36-A1C9-3EA1EC541EC1}"/>
            </a:ext>
          </a:extLst>
        </xdr:cNvPr>
        <xdr:cNvCxnSpPr/>
      </xdr:nvCxnSpPr>
      <xdr:spPr>
        <a:xfrm>
          <a:off x="16802100" y="9835424"/>
          <a:ext cx="8001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14168</xdr:rowOff>
    </xdr:from>
    <xdr:ext cx="469744" cy="259045"/>
    <xdr:sp macro="" textlink="">
      <xdr:nvSpPr>
        <xdr:cNvPr id="717" name="n_1aveValue【学校施設】&#10;一人当たり面積">
          <a:extLst>
            <a:ext uri="{FF2B5EF4-FFF2-40B4-BE49-F238E27FC236}">
              <a16:creationId xmlns:a16="http://schemas.microsoft.com/office/drawing/2014/main" id="{CCA79868-1302-4386-AC70-26AD26AA4159}"/>
            </a:ext>
          </a:extLst>
        </xdr:cNvPr>
        <xdr:cNvSpPr txBox="1"/>
      </xdr:nvSpPr>
      <xdr:spPr>
        <a:xfrm>
          <a:off x="18980227" y="992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9270</xdr:rowOff>
    </xdr:from>
    <xdr:ext cx="469744" cy="259045"/>
    <xdr:sp macro="" textlink="">
      <xdr:nvSpPr>
        <xdr:cNvPr id="718" name="n_2aveValue【学校施設】&#10;一人当たり面積">
          <a:extLst>
            <a:ext uri="{FF2B5EF4-FFF2-40B4-BE49-F238E27FC236}">
              <a16:creationId xmlns:a16="http://schemas.microsoft.com/office/drawing/2014/main" id="{1BF8DB65-F8C4-4573-9A45-D771318CF931}"/>
            </a:ext>
          </a:extLst>
        </xdr:cNvPr>
        <xdr:cNvSpPr txBox="1"/>
      </xdr:nvSpPr>
      <xdr:spPr>
        <a:xfrm>
          <a:off x="18180127" y="9921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23965</xdr:rowOff>
    </xdr:from>
    <xdr:ext cx="469744" cy="259045"/>
    <xdr:sp macro="" textlink="">
      <xdr:nvSpPr>
        <xdr:cNvPr id="719" name="n_3aveValue【学校施設】&#10;一人当たり面積">
          <a:extLst>
            <a:ext uri="{FF2B5EF4-FFF2-40B4-BE49-F238E27FC236}">
              <a16:creationId xmlns:a16="http://schemas.microsoft.com/office/drawing/2014/main" id="{B005A16B-ED45-48E4-A73A-1BE5F97994CB}"/>
            </a:ext>
          </a:extLst>
        </xdr:cNvPr>
        <xdr:cNvSpPr txBox="1"/>
      </xdr:nvSpPr>
      <xdr:spPr>
        <a:xfrm>
          <a:off x="17386377" y="993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24873</xdr:rowOff>
    </xdr:from>
    <xdr:ext cx="469744" cy="259045"/>
    <xdr:sp macro="" textlink="">
      <xdr:nvSpPr>
        <xdr:cNvPr id="720" name="n_4aveValue【学校施設】&#10;一人当たり面積">
          <a:extLst>
            <a:ext uri="{FF2B5EF4-FFF2-40B4-BE49-F238E27FC236}">
              <a16:creationId xmlns:a16="http://schemas.microsoft.com/office/drawing/2014/main" id="{DE6422A0-3E84-42B4-BF6A-348FFE88A38A}"/>
            </a:ext>
          </a:extLst>
        </xdr:cNvPr>
        <xdr:cNvSpPr txBox="1"/>
      </xdr:nvSpPr>
      <xdr:spPr>
        <a:xfrm>
          <a:off x="16592627" y="9441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104883</xdr:rowOff>
    </xdr:from>
    <xdr:ext cx="469744" cy="259045"/>
    <xdr:sp macro="" textlink="">
      <xdr:nvSpPr>
        <xdr:cNvPr id="721" name="n_1mainValue【学校施設】&#10;一人当たり面積">
          <a:extLst>
            <a:ext uri="{FF2B5EF4-FFF2-40B4-BE49-F238E27FC236}">
              <a16:creationId xmlns:a16="http://schemas.microsoft.com/office/drawing/2014/main" id="{D2A984DB-1995-466A-A1FE-3A23A7691CDC}"/>
            </a:ext>
          </a:extLst>
        </xdr:cNvPr>
        <xdr:cNvSpPr txBox="1"/>
      </xdr:nvSpPr>
      <xdr:spPr>
        <a:xfrm>
          <a:off x="18980227" y="952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134274</xdr:rowOff>
    </xdr:from>
    <xdr:ext cx="469744" cy="259045"/>
    <xdr:sp macro="" textlink="">
      <xdr:nvSpPr>
        <xdr:cNvPr id="722" name="n_2mainValue【学校施設】&#10;一人当たり面積">
          <a:extLst>
            <a:ext uri="{FF2B5EF4-FFF2-40B4-BE49-F238E27FC236}">
              <a16:creationId xmlns:a16="http://schemas.microsoft.com/office/drawing/2014/main" id="{F21CA8F1-4F58-4FF2-BD95-A36279A3B5CD}"/>
            </a:ext>
          </a:extLst>
        </xdr:cNvPr>
        <xdr:cNvSpPr txBox="1"/>
      </xdr:nvSpPr>
      <xdr:spPr>
        <a:xfrm>
          <a:off x="18180127" y="955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163665</xdr:rowOff>
    </xdr:from>
    <xdr:ext cx="469744" cy="259045"/>
    <xdr:sp macro="" textlink="">
      <xdr:nvSpPr>
        <xdr:cNvPr id="723" name="n_3mainValue【学校施設】&#10;一人当たり面積">
          <a:extLst>
            <a:ext uri="{FF2B5EF4-FFF2-40B4-BE49-F238E27FC236}">
              <a16:creationId xmlns:a16="http://schemas.microsoft.com/office/drawing/2014/main" id="{3D342E7E-1DAC-452E-8539-DB150723521E}"/>
            </a:ext>
          </a:extLst>
        </xdr:cNvPr>
        <xdr:cNvSpPr txBox="1"/>
      </xdr:nvSpPr>
      <xdr:spPr>
        <a:xfrm>
          <a:off x="17386377" y="958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130101</xdr:rowOff>
    </xdr:from>
    <xdr:ext cx="469744" cy="259045"/>
    <xdr:sp macro="" textlink="">
      <xdr:nvSpPr>
        <xdr:cNvPr id="724" name="n_4mainValue【学校施設】&#10;一人当たり面積">
          <a:extLst>
            <a:ext uri="{FF2B5EF4-FFF2-40B4-BE49-F238E27FC236}">
              <a16:creationId xmlns:a16="http://schemas.microsoft.com/office/drawing/2014/main" id="{AB72173B-7A4C-464D-BEF2-7EE7BFE2B325}"/>
            </a:ext>
          </a:extLst>
        </xdr:cNvPr>
        <xdr:cNvSpPr txBox="1"/>
      </xdr:nvSpPr>
      <xdr:spPr>
        <a:xfrm>
          <a:off x="16592627" y="9877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42F25B6A-CF03-42F7-9E97-CB1A3A188B0B}"/>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15717B6B-A788-4426-A8A3-65566F275374}"/>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9FBDA47C-CFD1-497B-B9C3-EBC5C9100539}"/>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21DC39E7-1EAD-4D06-A669-983162BC9BC2}"/>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CF305AAC-CD51-421E-A353-0A723FA67DB6}"/>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4D33EF8D-7E4E-4B90-A058-09B1780D7192}"/>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781DF61E-EB67-4664-BE0F-30FBB503E7D2}"/>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A20BA1A9-77AE-4F4E-A9EF-00822F301F27}"/>
            </a:ext>
          </a:extLst>
        </xdr:cNvPr>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3" name="正方形/長方形 732">
          <a:extLst>
            <a:ext uri="{FF2B5EF4-FFF2-40B4-BE49-F238E27FC236}">
              <a16:creationId xmlns:a16="http://schemas.microsoft.com/office/drawing/2014/main" id="{4888BAA8-6582-46AE-A9F5-E4F2D1AFEA1F}"/>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4" name="正方形/長方形 733">
          <a:extLst>
            <a:ext uri="{FF2B5EF4-FFF2-40B4-BE49-F238E27FC236}">
              <a16:creationId xmlns:a16="http://schemas.microsoft.com/office/drawing/2014/main" id="{5B330898-94DD-45C2-B75F-BC462FF2E9B1}"/>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5" name="正方形/長方形 734">
          <a:extLst>
            <a:ext uri="{FF2B5EF4-FFF2-40B4-BE49-F238E27FC236}">
              <a16:creationId xmlns:a16="http://schemas.microsoft.com/office/drawing/2014/main" id="{CACBD0AC-F020-4B8D-9662-A7DEFF34283F}"/>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6" name="正方形/長方形 735">
          <a:extLst>
            <a:ext uri="{FF2B5EF4-FFF2-40B4-BE49-F238E27FC236}">
              <a16:creationId xmlns:a16="http://schemas.microsoft.com/office/drawing/2014/main" id="{0417A090-D033-49A9-9808-BE91F6E872F0}"/>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7" name="正方形/長方形 736">
          <a:extLst>
            <a:ext uri="{FF2B5EF4-FFF2-40B4-BE49-F238E27FC236}">
              <a16:creationId xmlns:a16="http://schemas.microsoft.com/office/drawing/2014/main" id="{59E46A2B-F3A1-416E-832C-5160C74AE8CD}"/>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8" name="正方形/長方形 737">
          <a:extLst>
            <a:ext uri="{FF2B5EF4-FFF2-40B4-BE49-F238E27FC236}">
              <a16:creationId xmlns:a16="http://schemas.microsoft.com/office/drawing/2014/main" id="{C64996C1-05D1-4357-837B-69C2ADC2CE5F}"/>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9" name="正方形/長方形 738">
          <a:extLst>
            <a:ext uri="{FF2B5EF4-FFF2-40B4-BE49-F238E27FC236}">
              <a16:creationId xmlns:a16="http://schemas.microsoft.com/office/drawing/2014/main" id="{469E3B80-9240-4864-8CCE-7231710688F4}"/>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0" name="正方形/長方形 739">
          <a:extLst>
            <a:ext uri="{FF2B5EF4-FFF2-40B4-BE49-F238E27FC236}">
              <a16:creationId xmlns:a16="http://schemas.microsoft.com/office/drawing/2014/main" id="{C0889E6C-210F-4523-B0B8-101CCCA3C83A}"/>
            </a:ext>
          </a:extLst>
        </xdr:cNvPr>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858D1149-A0FB-4F38-B951-05C22A2B7F44}"/>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6016403F-27F3-4572-AFE6-3A8197104E77}"/>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00174B18-6E78-48DF-9183-B6B4BC09B013}"/>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CCE8A1C7-EB3A-476A-989E-B09A9F993DDF}"/>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1B1EA362-FA57-4BDB-8731-AA7B4E70D89B}"/>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F8FBFC2C-F97A-4161-9EDE-567879595E0E}"/>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B845CDC6-9BEE-4396-A619-3E3E64D123C6}"/>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93FF2ED6-B5E0-46F1-8550-F1B3C4D341B9}"/>
            </a:ext>
          </a:extLst>
        </xdr:cNvPr>
        <xdr:cNvSpPr/>
      </xdr:nvSpPr>
      <xdr:spPr>
        <a:xfrm>
          <a:off x="1120775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9" name="正方形/長方形 748">
          <a:extLst>
            <a:ext uri="{FF2B5EF4-FFF2-40B4-BE49-F238E27FC236}">
              <a16:creationId xmlns:a16="http://schemas.microsoft.com/office/drawing/2014/main" id="{1B17AB97-9591-4FCA-84DE-446EDC896B2A}"/>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0" name="正方形/長方形 749">
          <a:extLst>
            <a:ext uri="{FF2B5EF4-FFF2-40B4-BE49-F238E27FC236}">
              <a16:creationId xmlns:a16="http://schemas.microsoft.com/office/drawing/2014/main" id="{C5D4B31B-E459-4B27-B730-D940C2B7DD42}"/>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1" name="正方形/長方形 750">
          <a:extLst>
            <a:ext uri="{FF2B5EF4-FFF2-40B4-BE49-F238E27FC236}">
              <a16:creationId xmlns:a16="http://schemas.microsoft.com/office/drawing/2014/main" id="{2236ABF2-5C37-4C6E-BF5B-7ABC52151F9B}"/>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2" name="正方形/長方形 751">
          <a:extLst>
            <a:ext uri="{FF2B5EF4-FFF2-40B4-BE49-F238E27FC236}">
              <a16:creationId xmlns:a16="http://schemas.microsoft.com/office/drawing/2014/main" id="{DDE56272-6082-4A41-9BD9-12EBECD09A6D}"/>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3" name="正方形/長方形 752">
          <a:extLst>
            <a:ext uri="{FF2B5EF4-FFF2-40B4-BE49-F238E27FC236}">
              <a16:creationId xmlns:a16="http://schemas.microsoft.com/office/drawing/2014/main" id="{3BB77917-6BDC-4046-88A4-CA92297F3379}"/>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4" name="正方形/長方形 753">
          <a:extLst>
            <a:ext uri="{FF2B5EF4-FFF2-40B4-BE49-F238E27FC236}">
              <a16:creationId xmlns:a16="http://schemas.microsoft.com/office/drawing/2014/main" id="{1F6A0425-6D88-4BC9-9732-D061CF899E3E}"/>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5" name="正方形/長方形 754">
          <a:extLst>
            <a:ext uri="{FF2B5EF4-FFF2-40B4-BE49-F238E27FC236}">
              <a16:creationId xmlns:a16="http://schemas.microsoft.com/office/drawing/2014/main" id="{515C4386-2C11-4951-BDC3-376F0E00E4E4}"/>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6" name="正方形/長方形 755">
          <a:extLst>
            <a:ext uri="{FF2B5EF4-FFF2-40B4-BE49-F238E27FC236}">
              <a16:creationId xmlns:a16="http://schemas.microsoft.com/office/drawing/2014/main" id="{2527815C-9FEE-4A71-B247-9DBA274E7126}"/>
            </a:ext>
          </a:extLst>
        </xdr:cNvPr>
        <xdr:cNvSpPr/>
      </xdr:nvSpPr>
      <xdr:spPr>
        <a:xfrm>
          <a:off x="164592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a:extLst>
            <a:ext uri="{FF2B5EF4-FFF2-40B4-BE49-F238E27FC236}">
              <a16:creationId xmlns:a16="http://schemas.microsoft.com/office/drawing/2014/main" id="{F347DF27-6BE3-45FC-9BCD-836274065D9B}"/>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a:extLst>
            <a:ext uri="{FF2B5EF4-FFF2-40B4-BE49-F238E27FC236}">
              <a16:creationId xmlns:a16="http://schemas.microsoft.com/office/drawing/2014/main" id="{59971815-3998-4A58-8017-29A499EB83F5}"/>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a:extLst>
            <a:ext uri="{FF2B5EF4-FFF2-40B4-BE49-F238E27FC236}">
              <a16:creationId xmlns:a16="http://schemas.microsoft.com/office/drawing/2014/main" id="{AE8BCE23-FA8A-4C80-A936-024CCB197226}"/>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類似団体と比較して学校施設、公営住宅の有形固定資産減価償却率が高くなっている。</a:t>
          </a:r>
          <a:endParaRPr lang="ja-JP" altLang="ja-JP" sz="1400">
            <a:effectLst/>
          </a:endParaRPr>
        </a:p>
        <a:p>
          <a:r>
            <a:rPr kumimoji="1" lang="ja-JP" altLang="ja-JP" sz="1100">
              <a:solidFill>
                <a:schemeClr val="dk1"/>
              </a:solidFill>
              <a:effectLst/>
              <a:latin typeface="+mn-lt"/>
              <a:ea typeface="+mn-ea"/>
              <a:cs typeface="+mn-cs"/>
            </a:rPr>
            <a:t>保育園、学校施設、公営住宅ともに個別の更新・再編等の計画を策定しており、</a:t>
          </a:r>
          <a:r>
            <a:rPr kumimoji="1" lang="en-US" altLang="ja-JP" sz="1100">
              <a:solidFill>
                <a:schemeClr val="dk1"/>
              </a:solidFill>
              <a:effectLst/>
              <a:latin typeface="+mn-lt"/>
              <a:ea typeface="+mn-ea"/>
              <a:cs typeface="+mn-cs"/>
            </a:rPr>
            <a:t>FM</a:t>
          </a:r>
          <a:r>
            <a:rPr kumimoji="1" lang="ja-JP" altLang="ja-JP" sz="1100">
              <a:solidFill>
                <a:schemeClr val="dk1"/>
              </a:solidFill>
              <a:effectLst/>
              <a:latin typeface="+mn-lt"/>
              <a:ea typeface="+mn-ea"/>
              <a:cs typeface="+mn-cs"/>
            </a:rPr>
            <a:t>戦略プランとともに着実に推進することで、限られた財源の中、公共施設の量を需要に応じた適正な規模にしていくとともに、施設の利便性を高めていく。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DB34A3A-7D14-4D9C-AFEC-4146D18EFCB0}"/>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1126161-B896-47CC-92D2-5D7A703534AE}"/>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6B594DD-A2D5-4D08-BAB8-FCECEE525F73}"/>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BD8FECD-9F0B-46A2-8528-DD67465DA572}"/>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神奈川県横須賀市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379CDF7-9931-4A8D-99F2-FCDD2091567D}"/>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9419BBD-985A-4A94-8F87-27D16CD934BF}"/>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34C6C6D-E5BB-4020-9D81-BF8C038BAA68}"/>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ABD2914-0A43-4FD1-934B-1340B52E0562}"/>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610C895-9CC0-4B91-8F70-07FDC4A03A52}"/>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A348F3B-6594-4D53-858B-7AAA6A43610B}"/>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392,817
386,785
100.82
183,681,978
174,751,661
8,386,545
87,944,330
191,828,874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B095544-0D90-42AE-80B8-3F4BEC6889C6}"/>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F15EF52-71A3-4B60-85A9-DE7701CAE6B4}"/>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3B0A576-8B4C-4440-B3B0-06AEA849CC8D}"/>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533C77E-494E-4E9D-90CA-68A5EA032D0A}"/>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A2CFDF4-A277-40F2-8F73-E07444B3EE2A}"/>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9BE8D8D-3AD9-4CCD-AA93-B3FAD6FF7E61}"/>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3E3E12A-7C85-4069-AD21-F5A2E3272174}"/>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D7BF413-AFC6-4FE0-843E-6FD2C7CF8B91}"/>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B7C7563-13AB-4BC4-BCBB-8A67E84CAFA1}"/>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76129B4-B007-4F6C-8773-F888B232E0CB}"/>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6B553A6-69B8-426A-9CCD-58F9C0D33B9C}"/>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78472B1-0799-426E-B657-5C4892D0DCC9}"/>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DF691E4-DE44-452C-9D12-493BBA8A63D0}"/>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A69A059-77E5-45D7-A3D1-CC40E235592F}"/>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B5AD84C-4544-4017-8AA4-C0E448B801B8}"/>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1B93D81-6689-4A47-B06E-5267530E318C}"/>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4E89D3A-10F8-4E46-82BD-B00357EC5ADB}"/>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1BB0614-94B1-4341-9327-656C838E47F3}"/>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2F8C185-4C00-4A2D-BA4A-95565B1A1E16}"/>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7CCE448-CEDB-4A8C-9245-5DC129CB6DAC}"/>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564D665-5425-4A0F-84D6-6B063EC371E2}"/>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63B5AA1-A40E-46F1-99C2-81206B2C8134}"/>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EE49A5D-4BB2-4360-BE93-6C6BC4B72F6B}"/>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23C38CD-4265-4F12-A56E-87647D6619A5}"/>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318A357-8B43-4C5D-8FA9-10C4001566DE}"/>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8AF639B-9030-4FEA-8896-03EDB2499608}"/>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4316FFB-21DD-403C-BB88-B6E7B5B8F5E7}"/>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5668BC5-1212-4C84-8E0B-FEE54C47DD1D}"/>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15C9920-49D3-4127-BD09-E1CDFC7385DB}"/>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5D66054-52FC-4E53-B18F-CE998A1A5006}"/>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3E2ABBC-787B-407E-9332-9DC28CB785AD}"/>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DF70735-4F39-4454-ABA0-59C8B7BF28C8}"/>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13C1DFE6-3CB6-4D7A-8A09-34D28159D233}"/>
            </a:ext>
          </a:extLst>
        </xdr:cNvPr>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174BC80A-97BB-44F6-9772-0D7DB2F30AF0}"/>
            </a:ext>
          </a:extLst>
        </xdr:cNvPr>
        <xdr:cNvSpPr txBox="1"/>
      </xdr:nvSpPr>
      <xdr:spPr>
        <a:xfrm>
          <a:off x="2757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CFCE06B-64A8-4A88-B8B1-CD9C5CE0ECAC}"/>
            </a:ext>
          </a:extLst>
        </xdr:cNvPr>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2A9BAE5E-3101-4B8F-A6D1-B9F00401318C}"/>
            </a:ext>
          </a:extLst>
        </xdr:cNvPr>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4F3BBDE-7F94-40A7-8E7D-A6CCA9DD5C27}"/>
            </a:ext>
          </a:extLst>
        </xdr:cNvPr>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8B1BA29-4CA6-43F9-B1A2-D6F51A8720F9}"/>
            </a:ext>
          </a:extLst>
        </xdr:cNvPr>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9BBE8395-E198-4D48-92D0-43F7B2B88A80}"/>
            </a:ext>
          </a:extLst>
        </xdr:cNvPr>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46E7F39-5BC7-4A38-9418-3C5B2D3EC832}"/>
            </a:ext>
          </a:extLst>
        </xdr:cNvPr>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CE51511A-3CCB-492A-8EBC-5029C6C090CF}"/>
            </a:ext>
          </a:extLst>
        </xdr:cNvPr>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E9DB8CCB-25B6-44B9-A1C1-41515C682C67}"/>
            </a:ext>
          </a:extLst>
        </xdr:cNvPr>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4C839D0-1415-4A03-9EF9-58611EBC7224}"/>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40F21F35-34A4-4BA7-BE7A-0E1B62822127}"/>
            </a:ext>
          </a:extLst>
        </xdr:cNvPr>
        <xdr:cNvSpPr txBox="1"/>
      </xdr:nvSpPr>
      <xdr:spPr>
        <a:xfrm>
          <a:off x="38496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3E5F1272-43D3-43DF-88D4-E08AA904AFAD}"/>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34290</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C156111A-4A2C-450A-9487-44BCC66A7F87}"/>
            </a:ext>
          </a:extLst>
        </xdr:cNvPr>
        <xdr:cNvCxnSpPr/>
      </xdr:nvCxnSpPr>
      <xdr:spPr>
        <a:xfrm flipV="1">
          <a:off x="4177665" y="5488940"/>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図書館】&#10;有形固定資産減価償却率最小値テキスト">
          <a:extLst>
            <a:ext uri="{FF2B5EF4-FFF2-40B4-BE49-F238E27FC236}">
              <a16:creationId xmlns:a16="http://schemas.microsoft.com/office/drawing/2014/main" id="{FAA2EDFA-AB82-4BE5-A612-940941D71C39}"/>
            </a:ext>
          </a:extLst>
        </xdr:cNvPr>
        <xdr:cNvSpPr txBox="1"/>
      </xdr:nvSpPr>
      <xdr:spPr>
        <a:xfrm>
          <a:off x="4216400" y="697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9278966C-23A3-448E-8D1B-597C89D1C8B7}"/>
            </a:ext>
          </a:extLst>
        </xdr:cNvPr>
        <xdr:cNvCxnSpPr/>
      </xdr:nvCxnSpPr>
      <xdr:spPr>
        <a:xfrm>
          <a:off x="4108450" y="69691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152417</xdr:rowOff>
    </xdr:from>
    <xdr:ext cx="405111" cy="259045"/>
    <xdr:sp macro="" textlink="">
      <xdr:nvSpPr>
        <xdr:cNvPr id="60" name="【図書館】&#10;有形固定資産減価償却率最大値テキスト">
          <a:extLst>
            <a:ext uri="{FF2B5EF4-FFF2-40B4-BE49-F238E27FC236}">
              <a16:creationId xmlns:a16="http://schemas.microsoft.com/office/drawing/2014/main" id="{73BA12C1-76B2-4561-AD5D-2CE2F6C84066}"/>
            </a:ext>
          </a:extLst>
        </xdr:cNvPr>
        <xdr:cNvSpPr txBox="1"/>
      </xdr:nvSpPr>
      <xdr:spPr>
        <a:xfrm>
          <a:off x="4216400" y="527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34290</xdr:rowOff>
    </xdr:from>
    <xdr:to>
      <xdr:col>24</xdr:col>
      <xdr:colOff>152400</xdr:colOff>
      <xdr:row>33</xdr:row>
      <xdr:rowOff>34290</xdr:rowOff>
    </xdr:to>
    <xdr:cxnSp macro="">
      <xdr:nvCxnSpPr>
        <xdr:cNvPr id="61" name="直線コネクタ 60">
          <a:extLst>
            <a:ext uri="{FF2B5EF4-FFF2-40B4-BE49-F238E27FC236}">
              <a16:creationId xmlns:a16="http://schemas.microsoft.com/office/drawing/2014/main" id="{217EA445-9B8A-445A-B7EB-6A7A91C531D0}"/>
            </a:ext>
          </a:extLst>
        </xdr:cNvPr>
        <xdr:cNvCxnSpPr/>
      </xdr:nvCxnSpPr>
      <xdr:spPr>
        <a:xfrm>
          <a:off x="4108450" y="5488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25417</xdr:rowOff>
    </xdr:from>
    <xdr:ext cx="405111" cy="259045"/>
    <xdr:sp macro="" textlink="">
      <xdr:nvSpPr>
        <xdr:cNvPr id="62" name="【図書館】&#10;有形固定資産減価償却率平均値テキスト">
          <a:extLst>
            <a:ext uri="{FF2B5EF4-FFF2-40B4-BE49-F238E27FC236}">
              <a16:creationId xmlns:a16="http://schemas.microsoft.com/office/drawing/2014/main" id="{82045C91-8979-441D-B803-F47E047BE359}"/>
            </a:ext>
          </a:extLst>
        </xdr:cNvPr>
        <xdr:cNvSpPr txBox="1"/>
      </xdr:nvSpPr>
      <xdr:spPr>
        <a:xfrm>
          <a:off x="4216400" y="5810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63" name="フローチャート: 判断 62">
          <a:extLst>
            <a:ext uri="{FF2B5EF4-FFF2-40B4-BE49-F238E27FC236}">
              <a16:creationId xmlns:a16="http://schemas.microsoft.com/office/drawing/2014/main" id="{89358BDA-4AE7-4CE5-AEA7-9CD9E1853A81}"/>
            </a:ext>
          </a:extLst>
        </xdr:cNvPr>
        <xdr:cNvSpPr/>
      </xdr:nvSpPr>
      <xdr:spPr>
        <a:xfrm>
          <a:off x="4127500" y="595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a:extLst>
            <a:ext uri="{FF2B5EF4-FFF2-40B4-BE49-F238E27FC236}">
              <a16:creationId xmlns:a16="http://schemas.microsoft.com/office/drawing/2014/main" id="{3BD94946-94CB-40F2-9C2B-355C4650E228}"/>
            </a:ext>
          </a:extLst>
        </xdr:cNvPr>
        <xdr:cNvSpPr/>
      </xdr:nvSpPr>
      <xdr:spPr>
        <a:xfrm>
          <a:off x="3384550" y="59467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137795</xdr:rowOff>
    </xdr:from>
    <xdr:to>
      <xdr:col>15</xdr:col>
      <xdr:colOff>101600</xdr:colOff>
      <xdr:row>36</xdr:row>
      <xdr:rowOff>67945</xdr:rowOff>
    </xdr:to>
    <xdr:sp macro="" textlink="">
      <xdr:nvSpPr>
        <xdr:cNvPr id="65" name="フローチャート: 判断 64">
          <a:extLst>
            <a:ext uri="{FF2B5EF4-FFF2-40B4-BE49-F238E27FC236}">
              <a16:creationId xmlns:a16="http://schemas.microsoft.com/office/drawing/2014/main" id="{D59148EA-0507-42A9-9E25-7BFC40CD89DE}"/>
            </a:ext>
          </a:extLst>
        </xdr:cNvPr>
        <xdr:cNvSpPr/>
      </xdr:nvSpPr>
      <xdr:spPr>
        <a:xfrm>
          <a:off x="2571750" y="59226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111125</xdr:rowOff>
    </xdr:from>
    <xdr:to>
      <xdr:col>10</xdr:col>
      <xdr:colOff>165100</xdr:colOff>
      <xdr:row>36</xdr:row>
      <xdr:rowOff>41275</xdr:rowOff>
    </xdr:to>
    <xdr:sp macro="" textlink="">
      <xdr:nvSpPr>
        <xdr:cNvPr id="66" name="フローチャート: 判断 65">
          <a:extLst>
            <a:ext uri="{FF2B5EF4-FFF2-40B4-BE49-F238E27FC236}">
              <a16:creationId xmlns:a16="http://schemas.microsoft.com/office/drawing/2014/main" id="{C475D400-83B3-4F02-847A-9B1A2C179327}"/>
            </a:ext>
          </a:extLst>
        </xdr:cNvPr>
        <xdr:cNvSpPr/>
      </xdr:nvSpPr>
      <xdr:spPr>
        <a:xfrm>
          <a:off x="1778000" y="58959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80645</xdr:rowOff>
    </xdr:from>
    <xdr:to>
      <xdr:col>6</xdr:col>
      <xdr:colOff>38100</xdr:colOff>
      <xdr:row>36</xdr:row>
      <xdr:rowOff>10795</xdr:rowOff>
    </xdr:to>
    <xdr:sp macro="" textlink="">
      <xdr:nvSpPr>
        <xdr:cNvPr id="67" name="フローチャート: 判断 66">
          <a:extLst>
            <a:ext uri="{FF2B5EF4-FFF2-40B4-BE49-F238E27FC236}">
              <a16:creationId xmlns:a16="http://schemas.microsoft.com/office/drawing/2014/main" id="{7B42675C-2B7F-4BAE-B5CF-B7B4DC15F41E}"/>
            </a:ext>
          </a:extLst>
        </xdr:cNvPr>
        <xdr:cNvSpPr/>
      </xdr:nvSpPr>
      <xdr:spPr>
        <a:xfrm>
          <a:off x="984250" y="58654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B964E9A-23FF-4B17-92F6-68AF2365806E}"/>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AA1262D-0800-4DBF-88F3-984CA8B30858}"/>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7014488-9965-4D59-9C06-CE6202AA2C25}"/>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DB3E8E1-D4AE-4DEC-9DFB-ED55C8BB9A5F}"/>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D25120E-B796-427F-BE22-C62614CD39ED}"/>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128270</xdr:rowOff>
    </xdr:from>
    <xdr:to>
      <xdr:col>24</xdr:col>
      <xdr:colOff>114300</xdr:colOff>
      <xdr:row>40</xdr:row>
      <xdr:rowOff>58420</xdr:rowOff>
    </xdr:to>
    <xdr:sp macro="" textlink="">
      <xdr:nvSpPr>
        <xdr:cNvPr id="73" name="楕円 72">
          <a:extLst>
            <a:ext uri="{FF2B5EF4-FFF2-40B4-BE49-F238E27FC236}">
              <a16:creationId xmlns:a16="http://schemas.microsoft.com/office/drawing/2014/main" id="{26DB688C-E924-4C22-AE68-AAA72F040B91}"/>
            </a:ext>
          </a:extLst>
        </xdr:cNvPr>
        <xdr:cNvSpPr/>
      </xdr:nvSpPr>
      <xdr:spPr>
        <a:xfrm>
          <a:off x="4127500" y="65735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106697</xdr:rowOff>
    </xdr:from>
    <xdr:ext cx="405111" cy="259045"/>
    <xdr:sp macro="" textlink="">
      <xdr:nvSpPr>
        <xdr:cNvPr id="74" name="【図書館】&#10;有形固定資産減価償却率該当値テキスト">
          <a:extLst>
            <a:ext uri="{FF2B5EF4-FFF2-40B4-BE49-F238E27FC236}">
              <a16:creationId xmlns:a16="http://schemas.microsoft.com/office/drawing/2014/main" id="{DEBF2242-4AE8-44C9-98E5-443E3494AB84}"/>
            </a:ext>
          </a:extLst>
        </xdr:cNvPr>
        <xdr:cNvSpPr txBox="1"/>
      </xdr:nvSpPr>
      <xdr:spPr>
        <a:xfrm>
          <a:off x="4216400" y="655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95885</xdr:rowOff>
    </xdr:from>
    <xdr:to>
      <xdr:col>20</xdr:col>
      <xdr:colOff>38100</xdr:colOff>
      <xdr:row>40</xdr:row>
      <xdr:rowOff>26035</xdr:rowOff>
    </xdr:to>
    <xdr:sp macro="" textlink="">
      <xdr:nvSpPr>
        <xdr:cNvPr id="75" name="楕円 74">
          <a:extLst>
            <a:ext uri="{FF2B5EF4-FFF2-40B4-BE49-F238E27FC236}">
              <a16:creationId xmlns:a16="http://schemas.microsoft.com/office/drawing/2014/main" id="{872975BB-6631-4428-B1E3-160F61981A06}"/>
            </a:ext>
          </a:extLst>
        </xdr:cNvPr>
        <xdr:cNvSpPr/>
      </xdr:nvSpPr>
      <xdr:spPr>
        <a:xfrm>
          <a:off x="3384550" y="654113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146685</xdr:rowOff>
    </xdr:from>
    <xdr:to>
      <xdr:col>24</xdr:col>
      <xdr:colOff>63500</xdr:colOff>
      <xdr:row>40</xdr:row>
      <xdr:rowOff>7620</xdr:rowOff>
    </xdr:to>
    <xdr:cxnSp macro="">
      <xdr:nvCxnSpPr>
        <xdr:cNvPr id="76" name="直線コネクタ 75">
          <a:extLst>
            <a:ext uri="{FF2B5EF4-FFF2-40B4-BE49-F238E27FC236}">
              <a16:creationId xmlns:a16="http://schemas.microsoft.com/office/drawing/2014/main" id="{D921302C-F9E5-4B8F-8227-613863FE3420}"/>
            </a:ext>
          </a:extLst>
        </xdr:cNvPr>
        <xdr:cNvCxnSpPr/>
      </xdr:nvCxnSpPr>
      <xdr:spPr>
        <a:xfrm>
          <a:off x="3429000" y="6591935"/>
          <a:ext cx="749300"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65405</xdr:rowOff>
    </xdr:from>
    <xdr:to>
      <xdr:col>15</xdr:col>
      <xdr:colOff>101600</xdr:colOff>
      <xdr:row>39</xdr:row>
      <xdr:rowOff>167005</xdr:rowOff>
    </xdr:to>
    <xdr:sp macro="" textlink="">
      <xdr:nvSpPr>
        <xdr:cNvPr id="77" name="楕円 76">
          <a:extLst>
            <a:ext uri="{FF2B5EF4-FFF2-40B4-BE49-F238E27FC236}">
              <a16:creationId xmlns:a16="http://schemas.microsoft.com/office/drawing/2014/main" id="{FF6AE569-B91F-435F-B0A5-2BA0ED93726E}"/>
            </a:ext>
          </a:extLst>
        </xdr:cNvPr>
        <xdr:cNvSpPr/>
      </xdr:nvSpPr>
      <xdr:spPr>
        <a:xfrm>
          <a:off x="2571750" y="651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116205</xdr:rowOff>
    </xdr:from>
    <xdr:to>
      <xdr:col>19</xdr:col>
      <xdr:colOff>177800</xdr:colOff>
      <xdr:row>39</xdr:row>
      <xdr:rowOff>146685</xdr:rowOff>
    </xdr:to>
    <xdr:cxnSp macro="">
      <xdr:nvCxnSpPr>
        <xdr:cNvPr id="78" name="直線コネクタ 77">
          <a:extLst>
            <a:ext uri="{FF2B5EF4-FFF2-40B4-BE49-F238E27FC236}">
              <a16:creationId xmlns:a16="http://schemas.microsoft.com/office/drawing/2014/main" id="{F549B960-AACF-4A8A-829D-884916FD0225}"/>
            </a:ext>
          </a:extLst>
        </xdr:cNvPr>
        <xdr:cNvCxnSpPr/>
      </xdr:nvCxnSpPr>
      <xdr:spPr>
        <a:xfrm>
          <a:off x="2622550" y="6561455"/>
          <a:ext cx="80645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34925</xdr:rowOff>
    </xdr:from>
    <xdr:to>
      <xdr:col>10</xdr:col>
      <xdr:colOff>165100</xdr:colOff>
      <xdr:row>39</xdr:row>
      <xdr:rowOff>136525</xdr:rowOff>
    </xdr:to>
    <xdr:sp macro="" textlink="">
      <xdr:nvSpPr>
        <xdr:cNvPr id="79" name="楕円 78">
          <a:extLst>
            <a:ext uri="{FF2B5EF4-FFF2-40B4-BE49-F238E27FC236}">
              <a16:creationId xmlns:a16="http://schemas.microsoft.com/office/drawing/2014/main" id="{A34E4541-C1ED-4313-8854-48318AF5AC6C}"/>
            </a:ext>
          </a:extLst>
        </xdr:cNvPr>
        <xdr:cNvSpPr/>
      </xdr:nvSpPr>
      <xdr:spPr>
        <a:xfrm>
          <a:off x="1778000" y="648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85725</xdr:rowOff>
    </xdr:from>
    <xdr:to>
      <xdr:col>15</xdr:col>
      <xdr:colOff>50800</xdr:colOff>
      <xdr:row>39</xdr:row>
      <xdr:rowOff>116205</xdr:rowOff>
    </xdr:to>
    <xdr:cxnSp macro="">
      <xdr:nvCxnSpPr>
        <xdr:cNvPr id="80" name="直線コネクタ 79">
          <a:extLst>
            <a:ext uri="{FF2B5EF4-FFF2-40B4-BE49-F238E27FC236}">
              <a16:creationId xmlns:a16="http://schemas.microsoft.com/office/drawing/2014/main" id="{53AA06C8-CB10-4F30-91FE-76537E69EB96}"/>
            </a:ext>
          </a:extLst>
        </xdr:cNvPr>
        <xdr:cNvCxnSpPr/>
      </xdr:nvCxnSpPr>
      <xdr:spPr>
        <a:xfrm>
          <a:off x="1828800" y="6530975"/>
          <a:ext cx="79375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2540</xdr:rowOff>
    </xdr:from>
    <xdr:to>
      <xdr:col>6</xdr:col>
      <xdr:colOff>38100</xdr:colOff>
      <xdr:row>39</xdr:row>
      <xdr:rowOff>104140</xdr:rowOff>
    </xdr:to>
    <xdr:sp macro="" textlink="">
      <xdr:nvSpPr>
        <xdr:cNvPr id="81" name="楕円 80">
          <a:extLst>
            <a:ext uri="{FF2B5EF4-FFF2-40B4-BE49-F238E27FC236}">
              <a16:creationId xmlns:a16="http://schemas.microsoft.com/office/drawing/2014/main" id="{FE315EE0-A66D-4060-90AD-7F0A5DD3A239}"/>
            </a:ext>
          </a:extLst>
        </xdr:cNvPr>
        <xdr:cNvSpPr/>
      </xdr:nvSpPr>
      <xdr:spPr>
        <a:xfrm>
          <a:off x="984250" y="64477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53340</xdr:rowOff>
    </xdr:from>
    <xdr:to>
      <xdr:col>10</xdr:col>
      <xdr:colOff>114300</xdr:colOff>
      <xdr:row>39</xdr:row>
      <xdr:rowOff>85725</xdr:rowOff>
    </xdr:to>
    <xdr:cxnSp macro="">
      <xdr:nvCxnSpPr>
        <xdr:cNvPr id="82" name="直線コネクタ 81">
          <a:extLst>
            <a:ext uri="{FF2B5EF4-FFF2-40B4-BE49-F238E27FC236}">
              <a16:creationId xmlns:a16="http://schemas.microsoft.com/office/drawing/2014/main" id="{69A0EA62-36C5-4D36-80E5-242A2603DF47}"/>
            </a:ext>
          </a:extLst>
        </xdr:cNvPr>
        <xdr:cNvCxnSpPr/>
      </xdr:nvCxnSpPr>
      <xdr:spPr>
        <a:xfrm>
          <a:off x="1028700" y="6498590"/>
          <a:ext cx="8001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114952</xdr:rowOff>
    </xdr:from>
    <xdr:ext cx="405111" cy="259045"/>
    <xdr:sp macro="" textlink="">
      <xdr:nvSpPr>
        <xdr:cNvPr id="83" name="n_1aveValue【図書館】&#10;有形固定資産減価償却率">
          <a:extLst>
            <a:ext uri="{FF2B5EF4-FFF2-40B4-BE49-F238E27FC236}">
              <a16:creationId xmlns:a16="http://schemas.microsoft.com/office/drawing/2014/main" id="{A1870AEA-ABB2-4394-ADE6-B931B8FC84DE}"/>
            </a:ext>
          </a:extLst>
        </xdr:cNvPr>
        <xdr:cNvSpPr txBox="1"/>
      </xdr:nvSpPr>
      <xdr:spPr>
        <a:xfrm>
          <a:off x="3239144" y="57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84472</xdr:rowOff>
    </xdr:from>
    <xdr:ext cx="405111" cy="259045"/>
    <xdr:sp macro="" textlink="">
      <xdr:nvSpPr>
        <xdr:cNvPr id="84" name="n_2aveValue【図書館】&#10;有形固定資産減価償却率">
          <a:extLst>
            <a:ext uri="{FF2B5EF4-FFF2-40B4-BE49-F238E27FC236}">
              <a16:creationId xmlns:a16="http://schemas.microsoft.com/office/drawing/2014/main" id="{A868947B-D881-42C0-B7D3-783914A502F5}"/>
            </a:ext>
          </a:extLst>
        </xdr:cNvPr>
        <xdr:cNvSpPr txBox="1"/>
      </xdr:nvSpPr>
      <xdr:spPr>
        <a:xfrm>
          <a:off x="2439044" y="57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57802</xdr:rowOff>
    </xdr:from>
    <xdr:ext cx="405111" cy="259045"/>
    <xdr:sp macro="" textlink="">
      <xdr:nvSpPr>
        <xdr:cNvPr id="85" name="n_3aveValue【図書館】&#10;有形固定資産減価償却率">
          <a:extLst>
            <a:ext uri="{FF2B5EF4-FFF2-40B4-BE49-F238E27FC236}">
              <a16:creationId xmlns:a16="http://schemas.microsoft.com/office/drawing/2014/main" id="{C3869442-F13F-4D44-93F7-9478626A889B}"/>
            </a:ext>
          </a:extLst>
        </xdr:cNvPr>
        <xdr:cNvSpPr txBox="1"/>
      </xdr:nvSpPr>
      <xdr:spPr>
        <a:xfrm>
          <a:off x="1645294" y="567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27322</xdr:rowOff>
    </xdr:from>
    <xdr:ext cx="405111" cy="259045"/>
    <xdr:sp macro="" textlink="">
      <xdr:nvSpPr>
        <xdr:cNvPr id="86" name="n_4aveValue【図書館】&#10;有形固定資産減価償却率">
          <a:extLst>
            <a:ext uri="{FF2B5EF4-FFF2-40B4-BE49-F238E27FC236}">
              <a16:creationId xmlns:a16="http://schemas.microsoft.com/office/drawing/2014/main" id="{6E1DDA09-F74D-4D5E-9348-36D01B5894AA}"/>
            </a:ext>
          </a:extLst>
        </xdr:cNvPr>
        <xdr:cNvSpPr txBox="1"/>
      </xdr:nvSpPr>
      <xdr:spPr>
        <a:xfrm>
          <a:off x="851544" y="564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17162</xdr:rowOff>
    </xdr:from>
    <xdr:ext cx="405111" cy="259045"/>
    <xdr:sp macro="" textlink="">
      <xdr:nvSpPr>
        <xdr:cNvPr id="87" name="n_1mainValue【図書館】&#10;有形固定資産減価償却率">
          <a:extLst>
            <a:ext uri="{FF2B5EF4-FFF2-40B4-BE49-F238E27FC236}">
              <a16:creationId xmlns:a16="http://schemas.microsoft.com/office/drawing/2014/main" id="{D7E98611-1685-4FEC-8978-9E354170B281}"/>
            </a:ext>
          </a:extLst>
        </xdr:cNvPr>
        <xdr:cNvSpPr txBox="1"/>
      </xdr:nvSpPr>
      <xdr:spPr>
        <a:xfrm>
          <a:off x="32391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158132</xdr:rowOff>
    </xdr:from>
    <xdr:ext cx="405111" cy="259045"/>
    <xdr:sp macro="" textlink="">
      <xdr:nvSpPr>
        <xdr:cNvPr id="88" name="n_2mainValue【図書館】&#10;有形固定資産減価償却率">
          <a:extLst>
            <a:ext uri="{FF2B5EF4-FFF2-40B4-BE49-F238E27FC236}">
              <a16:creationId xmlns:a16="http://schemas.microsoft.com/office/drawing/2014/main" id="{C291C080-D1CE-41BE-9EDC-2A93AF78DCA1}"/>
            </a:ext>
          </a:extLst>
        </xdr:cNvPr>
        <xdr:cNvSpPr txBox="1"/>
      </xdr:nvSpPr>
      <xdr:spPr>
        <a:xfrm>
          <a:off x="2439044" y="6603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127652</xdr:rowOff>
    </xdr:from>
    <xdr:ext cx="405111" cy="259045"/>
    <xdr:sp macro="" textlink="">
      <xdr:nvSpPr>
        <xdr:cNvPr id="89" name="n_3mainValue【図書館】&#10;有形固定資産減価償却率">
          <a:extLst>
            <a:ext uri="{FF2B5EF4-FFF2-40B4-BE49-F238E27FC236}">
              <a16:creationId xmlns:a16="http://schemas.microsoft.com/office/drawing/2014/main" id="{19ACF814-2F5A-4FFA-B6CA-D9E10D8CA584}"/>
            </a:ext>
          </a:extLst>
        </xdr:cNvPr>
        <xdr:cNvSpPr txBox="1"/>
      </xdr:nvSpPr>
      <xdr:spPr>
        <a:xfrm>
          <a:off x="1645294" y="657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95267</xdr:rowOff>
    </xdr:from>
    <xdr:ext cx="405111" cy="259045"/>
    <xdr:sp macro="" textlink="">
      <xdr:nvSpPr>
        <xdr:cNvPr id="90" name="n_4mainValue【図書館】&#10;有形固定資産減価償却率">
          <a:extLst>
            <a:ext uri="{FF2B5EF4-FFF2-40B4-BE49-F238E27FC236}">
              <a16:creationId xmlns:a16="http://schemas.microsoft.com/office/drawing/2014/main" id="{31F40E67-BAE0-4D6D-9E57-2EA260AE0265}"/>
            </a:ext>
          </a:extLst>
        </xdr:cNvPr>
        <xdr:cNvSpPr txBox="1"/>
      </xdr:nvSpPr>
      <xdr:spPr>
        <a:xfrm>
          <a:off x="851544" y="6540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ECEF075A-B336-4C64-90A8-E08357E6CAAC}"/>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ACB4BBBF-7482-424B-B0A1-2057D6763FF4}"/>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CF03D13A-14DB-40F5-99F1-E27AF4896BAC}"/>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DFD3514C-946A-42AF-BE71-34D4F307AF12}"/>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F2E33158-6D21-49E1-89FC-EACA557C5E81}"/>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4C501A6-8436-4408-9901-A53A4F8E40E8}"/>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ED279AD-D674-4CD8-9DA8-3F07C20611E5}"/>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6D84689C-23DE-4D05-B904-E0F4E41F1528}"/>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06DFB183-D6A9-4B07-9C95-7949B1F90508}"/>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8532931B-17D2-4BA2-BA4C-DC23B737D40D}"/>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9C647536-BFE7-4A39-BD3A-925E9174F905}"/>
            </a:ext>
          </a:extLst>
        </xdr:cNvPr>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354EE9F6-F662-4520-91C0-11CAEE48D398}"/>
            </a:ext>
          </a:extLst>
        </xdr:cNvPr>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60294E79-80C1-49EB-9AF1-0508496FACAC}"/>
            </a:ext>
          </a:extLst>
        </xdr:cNvPr>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id="{24B4FA09-1016-4C36-9BF7-4964904D9285}"/>
            </a:ext>
          </a:extLst>
        </xdr:cNvPr>
        <xdr:cNvSpPr txBox="1"/>
      </xdr:nvSpPr>
      <xdr:spPr>
        <a:xfrm>
          <a:off x="552722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22E65E5F-2CE3-41D8-B35F-4B8122A63752}"/>
            </a:ext>
          </a:extLst>
        </xdr:cNvPr>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id="{488873C7-06D3-4BD9-975A-683C566C3E47}"/>
            </a:ext>
          </a:extLst>
        </xdr:cNvPr>
        <xdr:cNvSpPr txBox="1"/>
      </xdr:nvSpPr>
      <xdr:spPr>
        <a:xfrm>
          <a:off x="552722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F5AAFA21-121C-48A7-B589-DC83B7E3ECEB}"/>
            </a:ext>
          </a:extLst>
        </xdr:cNvPr>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id="{FC751152-7DDE-43AD-A993-E19AD9DF3B31}"/>
            </a:ext>
          </a:extLst>
        </xdr:cNvPr>
        <xdr:cNvSpPr txBox="1"/>
      </xdr:nvSpPr>
      <xdr:spPr>
        <a:xfrm>
          <a:off x="552722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90649E8A-C058-4CA7-80FB-C0FEAF5A04E6}"/>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15EF191B-A502-434A-BFB7-0818CAAB3A35}"/>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503BD27E-89A7-4010-8ACD-BD3F74C3A537}"/>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a:extLst>
            <a:ext uri="{FF2B5EF4-FFF2-40B4-BE49-F238E27FC236}">
              <a16:creationId xmlns:a16="http://schemas.microsoft.com/office/drawing/2014/main" id="{D8DB41BF-38E3-452D-AB62-24B21FDD44C1}"/>
            </a:ext>
          </a:extLst>
        </xdr:cNvPr>
        <xdr:cNvCxnSpPr/>
      </xdr:nvCxnSpPr>
      <xdr:spPr>
        <a:xfrm flipV="1">
          <a:off x="9429115" y="5610860"/>
          <a:ext cx="0" cy="11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a:extLst>
            <a:ext uri="{FF2B5EF4-FFF2-40B4-BE49-F238E27FC236}">
              <a16:creationId xmlns:a16="http://schemas.microsoft.com/office/drawing/2014/main" id="{2CE5D8E1-7E80-4F09-9587-4DA0AAC0CB32}"/>
            </a:ext>
          </a:extLst>
        </xdr:cNvPr>
        <xdr:cNvSpPr txBox="1"/>
      </xdr:nvSpPr>
      <xdr:spPr>
        <a:xfrm>
          <a:off x="9467850" y="677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a:extLst>
            <a:ext uri="{FF2B5EF4-FFF2-40B4-BE49-F238E27FC236}">
              <a16:creationId xmlns:a16="http://schemas.microsoft.com/office/drawing/2014/main" id="{6735C655-68EB-4EA4-8CCE-FE5FE579790C}"/>
            </a:ext>
          </a:extLst>
        </xdr:cNvPr>
        <xdr:cNvCxnSpPr/>
      </xdr:nvCxnSpPr>
      <xdr:spPr>
        <a:xfrm>
          <a:off x="9359900" y="6777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a:extLst>
            <a:ext uri="{FF2B5EF4-FFF2-40B4-BE49-F238E27FC236}">
              <a16:creationId xmlns:a16="http://schemas.microsoft.com/office/drawing/2014/main" id="{191DA061-D559-4453-9E35-2A94546FD06C}"/>
            </a:ext>
          </a:extLst>
        </xdr:cNvPr>
        <xdr:cNvSpPr txBox="1"/>
      </xdr:nvSpPr>
      <xdr:spPr>
        <a:xfrm>
          <a:off x="9467850" y="53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a:extLst>
            <a:ext uri="{FF2B5EF4-FFF2-40B4-BE49-F238E27FC236}">
              <a16:creationId xmlns:a16="http://schemas.microsoft.com/office/drawing/2014/main" id="{29B0CD1A-8B0A-49EA-97BF-8AAAA1E4BA27}"/>
            </a:ext>
          </a:extLst>
        </xdr:cNvPr>
        <xdr:cNvCxnSpPr/>
      </xdr:nvCxnSpPr>
      <xdr:spPr>
        <a:xfrm>
          <a:off x="9359900" y="56108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17" name="【図書館】&#10;一人当たり面積平均値テキスト">
          <a:extLst>
            <a:ext uri="{FF2B5EF4-FFF2-40B4-BE49-F238E27FC236}">
              <a16:creationId xmlns:a16="http://schemas.microsoft.com/office/drawing/2014/main" id="{738CF13A-C466-4AB0-A8D1-B0F03DE322F4}"/>
            </a:ext>
          </a:extLst>
        </xdr:cNvPr>
        <xdr:cNvSpPr txBox="1"/>
      </xdr:nvSpPr>
      <xdr:spPr>
        <a:xfrm>
          <a:off x="9467850" y="6140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a:extLst>
            <a:ext uri="{FF2B5EF4-FFF2-40B4-BE49-F238E27FC236}">
              <a16:creationId xmlns:a16="http://schemas.microsoft.com/office/drawing/2014/main" id="{D8802502-E6D4-446A-A97F-4B05FDF08FE0}"/>
            </a:ext>
          </a:extLst>
        </xdr:cNvPr>
        <xdr:cNvSpPr/>
      </xdr:nvSpPr>
      <xdr:spPr>
        <a:xfrm>
          <a:off x="9398000" y="62826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9" name="フローチャート: 判断 118">
          <a:extLst>
            <a:ext uri="{FF2B5EF4-FFF2-40B4-BE49-F238E27FC236}">
              <a16:creationId xmlns:a16="http://schemas.microsoft.com/office/drawing/2014/main" id="{7EC5AEEC-F441-4B94-8C6B-019D746AB779}"/>
            </a:ext>
          </a:extLst>
        </xdr:cNvPr>
        <xdr:cNvSpPr/>
      </xdr:nvSpPr>
      <xdr:spPr>
        <a:xfrm>
          <a:off x="8636000" y="628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a:extLst>
            <a:ext uri="{FF2B5EF4-FFF2-40B4-BE49-F238E27FC236}">
              <a16:creationId xmlns:a16="http://schemas.microsoft.com/office/drawing/2014/main" id="{66C8EEDE-01A1-484B-B599-D113F39E4FEB}"/>
            </a:ext>
          </a:extLst>
        </xdr:cNvPr>
        <xdr:cNvSpPr/>
      </xdr:nvSpPr>
      <xdr:spPr>
        <a:xfrm>
          <a:off x="7842250" y="63055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21" name="フローチャート: 判断 120">
          <a:extLst>
            <a:ext uri="{FF2B5EF4-FFF2-40B4-BE49-F238E27FC236}">
              <a16:creationId xmlns:a16="http://schemas.microsoft.com/office/drawing/2014/main" id="{B85DC321-13B4-4610-8B37-747C77B3DD47}"/>
            </a:ext>
          </a:extLst>
        </xdr:cNvPr>
        <xdr:cNvSpPr/>
      </xdr:nvSpPr>
      <xdr:spPr>
        <a:xfrm>
          <a:off x="702945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xdr:rowOff>
    </xdr:from>
    <xdr:to>
      <xdr:col>36</xdr:col>
      <xdr:colOff>165100</xdr:colOff>
      <xdr:row>38</xdr:row>
      <xdr:rowOff>104140</xdr:rowOff>
    </xdr:to>
    <xdr:sp macro="" textlink="">
      <xdr:nvSpPr>
        <xdr:cNvPr id="122" name="フローチャート: 判断 121">
          <a:extLst>
            <a:ext uri="{FF2B5EF4-FFF2-40B4-BE49-F238E27FC236}">
              <a16:creationId xmlns:a16="http://schemas.microsoft.com/office/drawing/2014/main" id="{9F321D75-1404-4AF2-88F3-511B1D4001B0}"/>
            </a:ext>
          </a:extLst>
        </xdr:cNvPr>
        <xdr:cNvSpPr/>
      </xdr:nvSpPr>
      <xdr:spPr>
        <a:xfrm>
          <a:off x="6235700" y="628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910F9145-2890-4074-A95F-539AA67D56E6}"/>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1CE8C69-8DD4-4C24-BDE4-864567496243}"/>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F7AA73C-93D6-45D5-A9E1-6D25322F2FA3}"/>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D6FE063-E078-454E-93EC-3200394FCF52}"/>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3A65161-D6CE-45F6-87C7-59BB80514807}"/>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162560</xdr:rowOff>
    </xdr:from>
    <xdr:to>
      <xdr:col>55</xdr:col>
      <xdr:colOff>50800</xdr:colOff>
      <xdr:row>39</xdr:row>
      <xdr:rowOff>92710</xdr:rowOff>
    </xdr:to>
    <xdr:sp macro="" textlink="">
      <xdr:nvSpPr>
        <xdr:cNvPr id="128" name="楕円 127">
          <a:extLst>
            <a:ext uri="{FF2B5EF4-FFF2-40B4-BE49-F238E27FC236}">
              <a16:creationId xmlns:a16="http://schemas.microsoft.com/office/drawing/2014/main" id="{4AF10AE6-37F5-4ECD-8C16-4F66F210C6FE}"/>
            </a:ext>
          </a:extLst>
        </xdr:cNvPr>
        <xdr:cNvSpPr/>
      </xdr:nvSpPr>
      <xdr:spPr>
        <a:xfrm>
          <a:off x="9398000" y="64427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140987</xdr:rowOff>
    </xdr:from>
    <xdr:ext cx="469744" cy="259045"/>
    <xdr:sp macro="" textlink="">
      <xdr:nvSpPr>
        <xdr:cNvPr id="129" name="【図書館】&#10;一人当たり面積該当値テキスト">
          <a:extLst>
            <a:ext uri="{FF2B5EF4-FFF2-40B4-BE49-F238E27FC236}">
              <a16:creationId xmlns:a16="http://schemas.microsoft.com/office/drawing/2014/main" id="{EA180FFF-63FD-4F2E-A7AE-474B64E740EE}"/>
            </a:ext>
          </a:extLst>
        </xdr:cNvPr>
        <xdr:cNvSpPr txBox="1"/>
      </xdr:nvSpPr>
      <xdr:spPr>
        <a:xfrm>
          <a:off x="9467850" y="642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162560</xdr:rowOff>
    </xdr:from>
    <xdr:to>
      <xdr:col>50</xdr:col>
      <xdr:colOff>165100</xdr:colOff>
      <xdr:row>39</xdr:row>
      <xdr:rowOff>92710</xdr:rowOff>
    </xdr:to>
    <xdr:sp macro="" textlink="">
      <xdr:nvSpPr>
        <xdr:cNvPr id="130" name="楕円 129">
          <a:extLst>
            <a:ext uri="{FF2B5EF4-FFF2-40B4-BE49-F238E27FC236}">
              <a16:creationId xmlns:a16="http://schemas.microsoft.com/office/drawing/2014/main" id="{936542B7-D573-4F2D-861A-1FC7DC7148AE}"/>
            </a:ext>
          </a:extLst>
        </xdr:cNvPr>
        <xdr:cNvSpPr/>
      </xdr:nvSpPr>
      <xdr:spPr>
        <a:xfrm>
          <a:off x="8636000" y="64427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41910</xdr:rowOff>
    </xdr:from>
    <xdr:to>
      <xdr:col>55</xdr:col>
      <xdr:colOff>0</xdr:colOff>
      <xdr:row>39</xdr:row>
      <xdr:rowOff>41910</xdr:rowOff>
    </xdr:to>
    <xdr:cxnSp macro="">
      <xdr:nvCxnSpPr>
        <xdr:cNvPr id="131" name="直線コネクタ 130">
          <a:extLst>
            <a:ext uri="{FF2B5EF4-FFF2-40B4-BE49-F238E27FC236}">
              <a16:creationId xmlns:a16="http://schemas.microsoft.com/office/drawing/2014/main" id="{2A0FF96C-D094-49A8-9959-5568C6B711EC}"/>
            </a:ext>
          </a:extLst>
        </xdr:cNvPr>
        <xdr:cNvCxnSpPr/>
      </xdr:nvCxnSpPr>
      <xdr:spPr>
        <a:xfrm>
          <a:off x="8686800" y="648716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32" name="楕円 131">
          <a:extLst>
            <a:ext uri="{FF2B5EF4-FFF2-40B4-BE49-F238E27FC236}">
              <a16:creationId xmlns:a16="http://schemas.microsoft.com/office/drawing/2014/main" id="{FE652AA2-A08D-41F4-B23F-72FFC364B0BA}"/>
            </a:ext>
          </a:extLst>
        </xdr:cNvPr>
        <xdr:cNvSpPr/>
      </xdr:nvSpPr>
      <xdr:spPr>
        <a:xfrm>
          <a:off x="7842250" y="64427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41910</xdr:rowOff>
    </xdr:from>
    <xdr:to>
      <xdr:col>50</xdr:col>
      <xdr:colOff>114300</xdr:colOff>
      <xdr:row>39</xdr:row>
      <xdr:rowOff>41910</xdr:rowOff>
    </xdr:to>
    <xdr:cxnSp macro="">
      <xdr:nvCxnSpPr>
        <xdr:cNvPr id="133" name="直線コネクタ 132">
          <a:extLst>
            <a:ext uri="{FF2B5EF4-FFF2-40B4-BE49-F238E27FC236}">
              <a16:creationId xmlns:a16="http://schemas.microsoft.com/office/drawing/2014/main" id="{721A4444-AF47-45A9-A3EC-3D3D6B6585AD}"/>
            </a:ext>
          </a:extLst>
        </xdr:cNvPr>
        <xdr:cNvCxnSpPr/>
      </xdr:nvCxnSpPr>
      <xdr:spPr>
        <a:xfrm>
          <a:off x="7886700" y="648716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162560</xdr:rowOff>
    </xdr:from>
    <xdr:to>
      <xdr:col>41</xdr:col>
      <xdr:colOff>101600</xdr:colOff>
      <xdr:row>39</xdr:row>
      <xdr:rowOff>92710</xdr:rowOff>
    </xdr:to>
    <xdr:sp macro="" textlink="">
      <xdr:nvSpPr>
        <xdr:cNvPr id="134" name="楕円 133">
          <a:extLst>
            <a:ext uri="{FF2B5EF4-FFF2-40B4-BE49-F238E27FC236}">
              <a16:creationId xmlns:a16="http://schemas.microsoft.com/office/drawing/2014/main" id="{35982D34-CB29-4F74-870D-2E4CA4521AAC}"/>
            </a:ext>
          </a:extLst>
        </xdr:cNvPr>
        <xdr:cNvSpPr/>
      </xdr:nvSpPr>
      <xdr:spPr>
        <a:xfrm>
          <a:off x="7029450" y="64427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41910</xdr:rowOff>
    </xdr:from>
    <xdr:to>
      <xdr:col>45</xdr:col>
      <xdr:colOff>177800</xdr:colOff>
      <xdr:row>39</xdr:row>
      <xdr:rowOff>41910</xdr:rowOff>
    </xdr:to>
    <xdr:cxnSp macro="">
      <xdr:nvCxnSpPr>
        <xdr:cNvPr id="135" name="直線コネクタ 134">
          <a:extLst>
            <a:ext uri="{FF2B5EF4-FFF2-40B4-BE49-F238E27FC236}">
              <a16:creationId xmlns:a16="http://schemas.microsoft.com/office/drawing/2014/main" id="{15E34E7F-6721-4FCF-8FDB-BC0CCC086BBB}"/>
            </a:ext>
          </a:extLst>
        </xdr:cNvPr>
        <xdr:cNvCxnSpPr/>
      </xdr:nvCxnSpPr>
      <xdr:spPr>
        <a:xfrm>
          <a:off x="7080250" y="648716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36" name="楕円 135">
          <a:extLst>
            <a:ext uri="{FF2B5EF4-FFF2-40B4-BE49-F238E27FC236}">
              <a16:creationId xmlns:a16="http://schemas.microsoft.com/office/drawing/2014/main" id="{5387455F-E747-495D-9739-8BFB17041E73}"/>
            </a:ext>
          </a:extLst>
        </xdr:cNvPr>
        <xdr:cNvSpPr/>
      </xdr:nvSpPr>
      <xdr:spPr>
        <a:xfrm>
          <a:off x="6235700" y="64427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41910</xdr:rowOff>
    </xdr:from>
    <xdr:to>
      <xdr:col>41</xdr:col>
      <xdr:colOff>50800</xdr:colOff>
      <xdr:row>39</xdr:row>
      <xdr:rowOff>41910</xdr:rowOff>
    </xdr:to>
    <xdr:cxnSp macro="">
      <xdr:nvCxnSpPr>
        <xdr:cNvPr id="137" name="直線コネクタ 136">
          <a:extLst>
            <a:ext uri="{FF2B5EF4-FFF2-40B4-BE49-F238E27FC236}">
              <a16:creationId xmlns:a16="http://schemas.microsoft.com/office/drawing/2014/main" id="{F77C3501-3DE2-426D-B824-BFF65A418FA3}"/>
            </a:ext>
          </a:extLst>
        </xdr:cNvPr>
        <xdr:cNvCxnSpPr/>
      </xdr:nvCxnSpPr>
      <xdr:spPr>
        <a:xfrm>
          <a:off x="6286500" y="648716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38" name="n_1aveValue【図書館】&#10;一人当たり面積">
          <a:extLst>
            <a:ext uri="{FF2B5EF4-FFF2-40B4-BE49-F238E27FC236}">
              <a16:creationId xmlns:a16="http://schemas.microsoft.com/office/drawing/2014/main" id="{90DCA0DF-DB88-42BE-9A10-BBE426D417A0}"/>
            </a:ext>
          </a:extLst>
        </xdr:cNvPr>
        <xdr:cNvSpPr txBox="1"/>
      </xdr:nvSpPr>
      <xdr:spPr>
        <a:xfrm>
          <a:off x="8458277" y="607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39" name="n_2aveValue【図書館】&#10;一人当たり面積">
          <a:extLst>
            <a:ext uri="{FF2B5EF4-FFF2-40B4-BE49-F238E27FC236}">
              <a16:creationId xmlns:a16="http://schemas.microsoft.com/office/drawing/2014/main" id="{FFDE5A44-660B-4792-83AE-22002D7305A4}"/>
            </a:ext>
          </a:extLst>
        </xdr:cNvPr>
        <xdr:cNvSpPr txBox="1"/>
      </xdr:nvSpPr>
      <xdr:spPr>
        <a:xfrm>
          <a:off x="7677227" y="609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40" name="n_3aveValue【図書館】&#10;一人当たり面積">
          <a:extLst>
            <a:ext uri="{FF2B5EF4-FFF2-40B4-BE49-F238E27FC236}">
              <a16:creationId xmlns:a16="http://schemas.microsoft.com/office/drawing/2014/main" id="{1F963E1F-E8C3-4F79-A955-A37F94AC8E09}"/>
            </a:ext>
          </a:extLst>
        </xdr:cNvPr>
        <xdr:cNvSpPr txBox="1"/>
      </xdr:nvSpPr>
      <xdr:spPr>
        <a:xfrm>
          <a:off x="6864427" y="609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120667</xdr:rowOff>
    </xdr:from>
    <xdr:ext cx="469744" cy="259045"/>
    <xdr:sp macro="" textlink="">
      <xdr:nvSpPr>
        <xdr:cNvPr id="141" name="n_4aveValue【図書館】&#10;一人当たり面積">
          <a:extLst>
            <a:ext uri="{FF2B5EF4-FFF2-40B4-BE49-F238E27FC236}">
              <a16:creationId xmlns:a16="http://schemas.microsoft.com/office/drawing/2014/main" id="{FBD18150-B87C-458A-9E40-92437F2E36FC}"/>
            </a:ext>
          </a:extLst>
        </xdr:cNvPr>
        <xdr:cNvSpPr txBox="1"/>
      </xdr:nvSpPr>
      <xdr:spPr>
        <a:xfrm>
          <a:off x="6070677" y="607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83837</xdr:rowOff>
    </xdr:from>
    <xdr:ext cx="469744" cy="259045"/>
    <xdr:sp macro="" textlink="">
      <xdr:nvSpPr>
        <xdr:cNvPr id="142" name="n_1mainValue【図書館】&#10;一人当たり面積">
          <a:extLst>
            <a:ext uri="{FF2B5EF4-FFF2-40B4-BE49-F238E27FC236}">
              <a16:creationId xmlns:a16="http://schemas.microsoft.com/office/drawing/2014/main" id="{16E11A9F-955D-4C95-A395-C0C92D81E16E}"/>
            </a:ext>
          </a:extLst>
        </xdr:cNvPr>
        <xdr:cNvSpPr txBox="1"/>
      </xdr:nvSpPr>
      <xdr:spPr>
        <a:xfrm>
          <a:off x="8458277" y="652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83837</xdr:rowOff>
    </xdr:from>
    <xdr:ext cx="469744" cy="259045"/>
    <xdr:sp macro="" textlink="">
      <xdr:nvSpPr>
        <xdr:cNvPr id="143" name="n_2mainValue【図書館】&#10;一人当たり面積">
          <a:extLst>
            <a:ext uri="{FF2B5EF4-FFF2-40B4-BE49-F238E27FC236}">
              <a16:creationId xmlns:a16="http://schemas.microsoft.com/office/drawing/2014/main" id="{B3527FB1-47AD-4F88-9B4E-CDF0053938FF}"/>
            </a:ext>
          </a:extLst>
        </xdr:cNvPr>
        <xdr:cNvSpPr txBox="1"/>
      </xdr:nvSpPr>
      <xdr:spPr>
        <a:xfrm>
          <a:off x="7677227" y="652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83837</xdr:rowOff>
    </xdr:from>
    <xdr:ext cx="469744" cy="259045"/>
    <xdr:sp macro="" textlink="">
      <xdr:nvSpPr>
        <xdr:cNvPr id="144" name="n_3mainValue【図書館】&#10;一人当たり面積">
          <a:extLst>
            <a:ext uri="{FF2B5EF4-FFF2-40B4-BE49-F238E27FC236}">
              <a16:creationId xmlns:a16="http://schemas.microsoft.com/office/drawing/2014/main" id="{86F11162-BDDD-4EB0-AE20-549367B56CAE}"/>
            </a:ext>
          </a:extLst>
        </xdr:cNvPr>
        <xdr:cNvSpPr txBox="1"/>
      </xdr:nvSpPr>
      <xdr:spPr>
        <a:xfrm>
          <a:off x="6864427" y="652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83837</xdr:rowOff>
    </xdr:from>
    <xdr:ext cx="469744" cy="259045"/>
    <xdr:sp macro="" textlink="">
      <xdr:nvSpPr>
        <xdr:cNvPr id="145" name="n_4mainValue【図書館】&#10;一人当たり面積">
          <a:extLst>
            <a:ext uri="{FF2B5EF4-FFF2-40B4-BE49-F238E27FC236}">
              <a16:creationId xmlns:a16="http://schemas.microsoft.com/office/drawing/2014/main" id="{5874EE21-AAE2-48DE-9D88-F7FC39CFE04B}"/>
            </a:ext>
          </a:extLst>
        </xdr:cNvPr>
        <xdr:cNvSpPr txBox="1"/>
      </xdr:nvSpPr>
      <xdr:spPr>
        <a:xfrm>
          <a:off x="6070677" y="652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455F5F84-02A5-4E11-B3FC-B236E1AD16C3}"/>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DECCE10-EBFD-4942-A406-A8925CB1ECF8}"/>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D7B8C954-12D0-4D70-8A1B-EE408B6FC850}"/>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80CA83C3-AF1C-42D9-9B2F-F99DDF293AD5}"/>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B021E2DD-F788-44F7-A8F2-9F820B40E886}"/>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F97846CF-BA4D-4C7C-8B2A-5B14959291F8}"/>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B3D7643C-40FD-4471-8D8B-D9F64396DAFB}"/>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4A2B1264-0A76-40F6-AF16-E6C5BBE6E0FE}"/>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C7995B45-6814-4D63-AC5F-0C4FB6661A66}"/>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4AAC9857-F27D-4F4A-85A2-313B530A76C0}"/>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29DED717-A5A9-4BC6-88C9-3C2EEF100D9E}"/>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BA0E808B-D16D-40A8-BDC3-497DC4B2BEC5}"/>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9B84784B-214F-4915-A5CC-BAD24BA4A164}"/>
            </a:ext>
          </a:extLst>
        </xdr:cNvPr>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5B0096A3-CE60-49D4-A83F-65459778585E}"/>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581F565F-8C8E-48B0-9206-B9CD6F9A4DDB}"/>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BDBE4E23-2622-41C7-9901-10C5D283545E}"/>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874EFFC6-3E69-4A50-AE67-0530B1577579}"/>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FEA8EFCF-DC70-43FB-BBA5-3860A616DE6F}"/>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29B5FD80-9BD6-4178-8970-B0E0408A8B17}"/>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EFF33CCF-0A9E-4D7C-B764-3F8E5D9D77E9}"/>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1B5C9749-3957-4F18-B813-BDA6C18D8C25}"/>
            </a:ext>
          </a:extLst>
        </xdr:cNvPr>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2D22194E-5092-4683-8109-812A30F45522}"/>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6CF663C4-CC95-4A0B-931F-7EBF7CA6A912}"/>
            </a:ext>
          </a:extLst>
        </xdr:cNvPr>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3D939187-E54D-42C9-B0E2-E729CC541763}"/>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0</xdr:rowOff>
    </xdr:to>
    <xdr:cxnSp macro="">
      <xdr:nvCxnSpPr>
        <xdr:cNvPr id="170" name="直線コネクタ 169">
          <a:extLst>
            <a:ext uri="{FF2B5EF4-FFF2-40B4-BE49-F238E27FC236}">
              <a16:creationId xmlns:a16="http://schemas.microsoft.com/office/drawing/2014/main" id="{7C7E10C2-7945-4330-A2BF-6229D5006270}"/>
            </a:ext>
          </a:extLst>
        </xdr:cNvPr>
        <xdr:cNvCxnSpPr/>
      </xdr:nvCxnSpPr>
      <xdr:spPr>
        <a:xfrm flipV="1">
          <a:off x="4177665" y="9303385"/>
          <a:ext cx="0" cy="126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71" name="【体育館・プール】&#10;有形固定資産減価償却率最小値テキスト">
          <a:extLst>
            <a:ext uri="{FF2B5EF4-FFF2-40B4-BE49-F238E27FC236}">
              <a16:creationId xmlns:a16="http://schemas.microsoft.com/office/drawing/2014/main" id="{72FF5576-A570-4545-B0E6-66886EF38CE8}"/>
            </a:ext>
          </a:extLst>
        </xdr:cNvPr>
        <xdr:cNvSpPr txBox="1"/>
      </xdr:nvSpPr>
      <xdr:spPr>
        <a:xfrm>
          <a:off x="4216400"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2" name="直線コネクタ 171">
          <a:extLst>
            <a:ext uri="{FF2B5EF4-FFF2-40B4-BE49-F238E27FC236}">
              <a16:creationId xmlns:a16="http://schemas.microsoft.com/office/drawing/2014/main" id="{F01977A6-EFFB-4BFB-8C7F-B2B2F0F1E87C}"/>
            </a:ext>
          </a:extLst>
        </xdr:cNvPr>
        <xdr:cNvCxnSpPr/>
      </xdr:nvCxnSpPr>
      <xdr:spPr>
        <a:xfrm>
          <a:off x="4108450" y="10572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id="{FCF81A29-9283-4317-9001-6FAA333EC058}"/>
            </a:ext>
          </a:extLst>
        </xdr:cNvPr>
        <xdr:cNvSpPr txBox="1"/>
      </xdr:nvSpPr>
      <xdr:spPr>
        <a:xfrm>
          <a:off x="4216400" y="9084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4" name="直線コネクタ 173">
          <a:extLst>
            <a:ext uri="{FF2B5EF4-FFF2-40B4-BE49-F238E27FC236}">
              <a16:creationId xmlns:a16="http://schemas.microsoft.com/office/drawing/2014/main" id="{B6616882-2A34-4577-97B8-6B49F16BF6D3}"/>
            </a:ext>
          </a:extLst>
        </xdr:cNvPr>
        <xdr:cNvCxnSpPr/>
      </xdr:nvCxnSpPr>
      <xdr:spPr>
        <a:xfrm>
          <a:off x="4108450" y="93033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33037</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76AB9CF3-D004-4324-AFE1-662C2A18FB48}"/>
            </a:ext>
          </a:extLst>
        </xdr:cNvPr>
        <xdr:cNvSpPr txBox="1"/>
      </xdr:nvSpPr>
      <xdr:spPr>
        <a:xfrm>
          <a:off x="4216400" y="9615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6" name="フローチャート: 判断 175">
          <a:extLst>
            <a:ext uri="{FF2B5EF4-FFF2-40B4-BE49-F238E27FC236}">
              <a16:creationId xmlns:a16="http://schemas.microsoft.com/office/drawing/2014/main" id="{31274085-0F19-4F1A-87E4-D8AB1FA9FBE8}"/>
            </a:ext>
          </a:extLst>
        </xdr:cNvPr>
        <xdr:cNvSpPr/>
      </xdr:nvSpPr>
      <xdr:spPr>
        <a:xfrm>
          <a:off x="4127500" y="975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156845</xdr:rowOff>
    </xdr:from>
    <xdr:to>
      <xdr:col>20</xdr:col>
      <xdr:colOff>38100</xdr:colOff>
      <xdr:row>59</xdr:row>
      <xdr:rowOff>86995</xdr:rowOff>
    </xdr:to>
    <xdr:sp macro="" textlink="">
      <xdr:nvSpPr>
        <xdr:cNvPr id="177" name="フローチャート: 判断 176">
          <a:extLst>
            <a:ext uri="{FF2B5EF4-FFF2-40B4-BE49-F238E27FC236}">
              <a16:creationId xmlns:a16="http://schemas.microsoft.com/office/drawing/2014/main" id="{2F4AE494-64A3-42AC-B2A1-41138B0C7EDA}"/>
            </a:ext>
          </a:extLst>
        </xdr:cNvPr>
        <xdr:cNvSpPr/>
      </xdr:nvSpPr>
      <xdr:spPr>
        <a:xfrm>
          <a:off x="3384550" y="97389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145415</xdr:rowOff>
    </xdr:from>
    <xdr:to>
      <xdr:col>15</xdr:col>
      <xdr:colOff>101600</xdr:colOff>
      <xdr:row>59</xdr:row>
      <xdr:rowOff>75565</xdr:rowOff>
    </xdr:to>
    <xdr:sp macro="" textlink="">
      <xdr:nvSpPr>
        <xdr:cNvPr id="178" name="フローチャート: 判断 177">
          <a:extLst>
            <a:ext uri="{FF2B5EF4-FFF2-40B4-BE49-F238E27FC236}">
              <a16:creationId xmlns:a16="http://schemas.microsoft.com/office/drawing/2014/main" id="{1719FDE9-467E-4435-8EB9-609A5FC1F838}"/>
            </a:ext>
          </a:extLst>
        </xdr:cNvPr>
        <xdr:cNvSpPr/>
      </xdr:nvSpPr>
      <xdr:spPr>
        <a:xfrm>
          <a:off x="2571750" y="97275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79" name="フローチャート: 判断 178">
          <a:extLst>
            <a:ext uri="{FF2B5EF4-FFF2-40B4-BE49-F238E27FC236}">
              <a16:creationId xmlns:a16="http://schemas.microsoft.com/office/drawing/2014/main" id="{83A26F2C-AFC3-4940-BA88-6970B8E4EE7F}"/>
            </a:ext>
          </a:extLst>
        </xdr:cNvPr>
        <xdr:cNvSpPr/>
      </xdr:nvSpPr>
      <xdr:spPr>
        <a:xfrm>
          <a:off x="1778000" y="9721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101600</xdr:rowOff>
    </xdr:from>
    <xdr:to>
      <xdr:col>6</xdr:col>
      <xdr:colOff>38100</xdr:colOff>
      <xdr:row>59</xdr:row>
      <xdr:rowOff>31750</xdr:rowOff>
    </xdr:to>
    <xdr:sp macro="" textlink="">
      <xdr:nvSpPr>
        <xdr:cNvPr id="180" name="フローチャート: 判断 179">
          <a:extLst>
            <a:ext uri="{FF2B5EF4-FFF2-40B4-BE49-F238E27FC236}">
              <a16:creationId xmlns:a16="http://schemas.microsoft.com/office/drawing/2014/main" id="{6E03F076-2392-4D0C-A5F0-1E65F1D9DA44}"/>
            </a:ext>
          </a:extLst>
        </xdr:cNvPr>
        <xdr:cNvSpPr/>
      </xdr:nvSpPr>
      <xdr:spPr>
        <a:xfrm>
          <a:off x="984250" y="96837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37A07104-D5E5-4C82-94D4-B79C0FEBF12A}"/>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3B920891-BF36-47AA-BB27-93CD3D3E8369}"/>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C37EADD7-D35F-41E5-A3C7-7C7D6BA0AC29}"/>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779C95C-51A8-43C3-B563-3288BCE5F596}"/>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3D27D61-ED26-4940-9B61-7B1DD39BD8F0}"/>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27305</xdr:rowOff>
    </xdr:from>
    <xdr:to>
      <xdr:col>24</xdr:col>
      <xdr:colOff>114300</xdr:colOff>
      <xdr:row>60</xdr:row>
      <xdr:rowOff>128905</xdr:rowOff>
    </xdr:to>
    <xdr:sp macro="" textlink="">
      <xdr:nvSpPr>
        <xdr:cNvPr id="186" name="楕円 185">
          <a:extLst>
            <a:ext uri="{FF2B5EF4-FFF2-40B4-BE49-F238E27FC236}">
              <a16:creationId xmlns:a16="http://schemas.microsoft.com/office/drawing/2014/main" id="{4185A1C3-32FC-45EE-AAF7-3C6C5481763E}"/>
            </a:ext>
          </a:extLst>
        </xdr:cNvPr>
        <xdr:cNvSpPr/>
      </xdr:nvSpPr>
      <xdr:spPr>
        <a:xfrm>
          <a:off x="4127500" y="993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5732</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CA101D8C-E25B-4248-B1CE-2DF87C9A9FEF}"/>
            </a:ext>
          </a:extLst>
        </xdr:cNvPr>
        <xdr:cNvSpPr txBox="1"/>
      </xdr:nvSpPr>
      <xdr:spPr>
        <a:xfrm>
          <a:off x="4216400"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38735</xdr:rowOff>
    </xdr:from>
    <xdr:to>
      <xdr:col>20</xdr:col>
      <xdr:colOff>38100</xdr:colOff>
      <xdr:row>60</xdr:row>
      <xdr:rowOff>140335</xdr:rowOff>
    </xdr:to>
    <xdr:sp macro="" textlink="">
      <xdr:nvSpPr>
        <xdr:cNvPr id="188" name="楕円 187">
          <a:extLst>
            <a:ext uri="{FF2B5EF4-FFF2-40B4-BE49-F238E27FC236}">
              <a16:creationId xmlns:a16="http://schemas.microsoft.com/office/drawing/2014/main" id="{739F8B04-5CA6-4C20-BE12-DCC025C541C6}"/>
            </a:ext>
          </a:extLst>
        </xdr:cNvPr>
        <xdr:cNvSpPr/>
      </xdr:nvSpPr>
      <xdr:spPr>
        <a:xfrm>
          <a:off x="3384550" y="99510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78105</xdr:rowOff>
    </xdr:from>
    <xdr:to>
      <xdr:col>24</xdr:col>
      <xdr:colOff>63500</xdr:colOff>
      <xdr:row>60</xdr:row>
      <xdr:rowOff>89535</xdr:rowOff>
    </xdr:to>
    <xdr:cxnSp macro="">
      <xdr:nvCxnSpPr>
        <xdr:cNvPr id="189" name="直線コネクタ 188">
          <a:extLst>
            <a:ext uri="{FF2B5EF4-FFF2-40B4-BE49-F238E27FC236}">
              <a16:creationId xmlns:a16="http://schemas.microsoft.com/office/drawing/2014/main" id="{44D0DAC4-50B2-48F9-8C3B-D4C67513CCCD}"/>
            </a:ext>
          </a:extLst>
        </xdr:cNvPr>
        <xdr:cNvCxnSpPr/>
      </xdr:nvCxnSpPr>
      <xdr:spPr>
        <a:xfrm flipV="1">
          <a:off x="3429000" y="9990455"/>
          <a:ext cx="7493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80645</xdr:rowOff>
    </xdr:from>
    <xdr:to>
      <xdr:col>15</xdr:col>
      <xdr:colOff>101600</xdr:colOff>
      <xdr:row>61</xdr:row>
      <xdr:rowOff>10795</xdr:rowOff>
    </xdr:to>
    <xdr:sp macro="" textlink="">
      <xdr:nvSpPr>
        <xdr:cNvPr id="190" name="楕円 189">
          <a:extLst>
            <a:ext uri="{FF2B5EF4-FFF2-40B4-BE49-F238E27FC236}">
              <a16:creationId xmlns:a16="http://schemas.microsoft.com/office/drawing/2014/main" id="{EB4D154A-A4EE-4AA0-9A4E-3255898662CA}"/>
            </a:ext>
          </a:extLst>
        </xdr:cNvPr>
        <xdr:cNvSpPr/>
      </xdr:nvSpPr>
      <xdr:spPr>
        <a:xfrm>
          <a:off x="2571750" y="99929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89535</xdr:rowOff>
    </xdr:from>
    <xdr:to>
      <xdr:col>19</xdr:col>
      <xdr:colOff>177800</xdr:colOff>
      <xdr:row>60</xdr:row>
      <xdr:rowOff>131445</xdr:rowOff>
    </xdr:to>
    <xdr:cxnSp macro="">
      <xdr:nvCxnSpPr>
        <xdr:cNvPr id="191" name="直線コネクタ 190">
          <a:extLst>
            <a:ext uri="{FF2B5EF4-FFF2-40B4-BE49-F238E27FC236}">
              <a16:creationId xmlns:a16="http://schemas.microsoft.com/office/drawing/2014/main" id="{D7C49579-1181-4E01-808E-BA8A47A78E79}"/>
            </a:ext>
          </a:extLst>
        </xdr:cNvPr>
        <xdr:cNvCxnSpPr/>
      </xdr:nvCxnSpPr>
      <xdr:spPr>
        <a:xfrm flipV="1">
          <a:off x="2622550" y="10001885"/>
          <a:ext cx="8064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38735</xdr:rowOff>
    </xdr:from>
    <xdr:to>
      <xdr:col>10</xdr:col>
      <xdr:colOff>165100</xdr:colOff>
      <xdr:row>60</xdr:row>
      <xdr:rowOff>140335</xdr:rowOff>
    </xdr:to>
    <xdr:sp macro="" textlink="">
      <xdr:nvSpPr>
        <xdr:cNvPr id="192" name="楕円 191">
          <a:extLst>
            <a:ext uri="{FF2B5EF4-FFF2-40B4-BE49-F238E27FC236}">
              <a16:creationId xmlns:a16="http://schemas.microsoft.com/office/drawing/2014/main" id="{470FE894-CBA1-41CF-B398-910996BD0CE2}"/>
            </a:ext>
          </a:extLst>
        </xdr:cNvPr>
        <xdr:cNvSpPr/>
      </xdr:nvSpPr>
      <xdr:spPr>
        <a:xfrm>
          <a:off x="1778000" y="995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89535</xdr:rowOff>
    </xdr:from>
    <xdr:to>
      <xdr:col>15</xdr:col>
      <xdr:colOff>50800</xdr:colOff>
      <xdr:row>60</xdr:row>
      <xdr:rowOff>131445</xdr:rowOff>
    </xdr:to>
    <xdr:cxnSp macro="">
      <xdr:nvCxnSpPr>
        <xdr:cNvPr id="193" name="直線コネクタ 192">
          <a:extLst>
            <a:ext uri="{FF2B5EF4-FFF2-40B4-BE49-F238E27FC236}">
              <a16:creationId xmlns:a16="http://schemas.microsoft.com/office/drawing/2014/main" id="{9DA9FED7-EFDB-4846-96BA-C9C74737D509}"/>
            </a:ext>
          </a:extLst>
        </xdr:cNvPr>
        <xdr:cNvCxnSpPr/>
      </xdr:nvCxnSpPr>
      <xdr:spPr>
        <a:xfrm>
          <a:off x="1828800" y="10001885"/>
          <a:ext cx="7937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13970</xdr:rowOff>
    </xdr:from>
    <xdr:to>
      <xdr:col>6</xdr:col>
      <xdr:colOff>38100</xdr:colOff>
      <xdr:row>60</xdr:row>
      <xdr:rowOff>115570</xdr:rowOff>
    </xdr:to>
    <xdr:sp macro="" textlink="">
      <xdr:nvSpPr>
        <xdr:cNvPr id="194" name="楕円 193">
          <a:extLst>
            <a:ext uri="{FF2B5EF4-FFF2-40B4-BE49-F238E27FC236}">
              <a16:creationId xmlns:a16="http://schemas.microsoft.com/office/drawing/2014/main" id="{D4DE2BB9-04DF-44FC-8A36-68CFD61F8B33}"/>
            </a:ext>
          </a:extLst>
        </xdr:cNvPr>
        <xdr:cNvSpPr/>
      </xdr:nvSpPr>
      <xdr:spPr>
        <a:xfrm>
          <a:off x="984250" y="99263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64770</xdr:rowOff>
    </xdr:from>
    <xdr:to>
      <xdr:col>10</xdr:col>
      <xdr:colOff>114300</xdr:colOff>
      <xdr:row>60</xdr:row>
      <xdr:rowOff>89535</xdr:rowOff>
    </xdr:to>
    <xdr:cxnSp macro="">
      <xdr:nvCxnSpPr>
        <xdr:cNvPr id="195" name="直線コネクタ 194">
          <a:extLst>
            <a:ext uri="{FF2B5EF4-FFF2-40B4-BE49-F238E27FC236}">
              <a16:creationId xmlns:a16="http://schemas.microsoft.com/office/drawing/2014/main" id="{B9DACB95-7CAC-480D-A846-B08FACB51FB6}"/>
            </a:ext>
          </a:extLst>
        </xdr:cNvPr>
        <xdr:cNvCxnSpPr/>
      </xdr:nvCxnSpPr>
      <xdr:spPr>
        <a:xfrm>
          <a:off x="1028700" y="9977120"/>
          <a:ext cx="8001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103522</xdr:rowOff>
    </xdr:from>
    <xdr:ext cx="405111" cy="259045"/>
    <xdr:sp macro="" textlink="">
      <xdr:nvSpPr>
        <xdr:cNvPr id="196" name="n_1aveValue【体育館・プール】&#10;有形固定資産減価償却率">
          <a:extLst>
            <a:ext uri="{FF2B5EF4-FFF2-40B4-BE49-F238E27FC236}">
              <a16:creationId xmlns:a16="http://schemas.microsoft.com/office/drawing/2014/main" id="{3A704DD7-3A31-4FBE-8530-192EE9A0DCF3}"/>
            </a:ext>
          </a:extLst>
        </xdr:cNvPr>
        <xdr:cNvSpPr txBox="1"/>
      </xdr:nvSpPr>
      <xdr:spPr>
        <a:xfrm>
          <a:off x="3239144" y="9520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92092</xdr:rowOff>
    </xdr:from>
    <xdr:ext cx="405111" cy="259045"/>
    <xdr:sp macro="" textlink="">
      <xdr:nvSpPr>
        <xdr:cNvPr id="197" name="n_2aveValue【体育館・プール】&#10;有形固定資産減価償却率">
          <a:extLst>
            <a:ext uri="{FF2B5EF4-FFF2-40B4-BE49-F238E27FC236}">
              <a16:creationId xmlns:a16="http://schemas.microsoft.com/office/drawing/2014/main" id="{A80F9EA0-D78E-4473-8425-D24E7CF8B1ED}"/>
            </a:ext>
          </a:extLst>
        </xdr:cNvPr>
        <xdr:cNvSpPr txBox="1"/>
      </xdr:nvSpPr>
      <xdr:spPr>
        <a:xfrm>
          <a:off x="2439044" y="9509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86377</xdr:rowOff>
    </xdr:from>
    <xdr:ext cx="405111" cy="259045"/>
    <xdr:sp macro="" textlink="">
      <xdr:nvSpPr>
        <xdr:cNvPr id="198" name="n_3aveValue【体育館・プール】&#10;有形固定資産減価償却率">
          <a:extLst>
            <a:ext uri="{FF2B5EF4-FFF2-40B4-BE49-F238E27FC236}">
              <a16:creationId xmlns:a16="http://schemas.microsoft.com/office/drawing/2014/main" id="{83595FF1-0729-4EDD-ACFE-FC0FD0FD38BA}"/>
            </a:ext>
          </a:extLst>
        </xdr:cNvPr>
        <xdr:cNvSpPr txBox="1"/>
      </xdr:nvSpPr>
      <xdr:spPr>
        <a:xfrm>
          <a:off x="1645294" y="950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48277</xdr:rowOff>
    </xdr:from>
    <xdr:ext cx="405111" cy="259045"/>
    <xdr:sp macro="" textlink="">
      <xdr:nvSpPr>
        <xdr:cNvPr id="199" name="n_4aveValue【体育館・プール】&#10;有形固定資産減価償却率">
          <a:extLst>
            <a:ext uri="{FF2B5EF4-FFF2-40B4-BE49-F238E27FC236}">
              <a16:creationId xmlns:a16="http://schemas.microsoft.com/office/drawing/2014/main" id="{6B215819-8A21-4FF2-B291-6AE38DD28FA0}"/>
            </a:ext>
          </a:extLst>
        </xdr:cNvPr>
        <xdr:cNvSpPr txBox="1"/>
      </xdr:nvSpPr>
      <xdr:spPr>
        <a:xfrm>
          <a:off x="851544" y="946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131462</xdr:rowOff>
    </xdr:from>
    <xdr:ext cx="405111" cy="259045"/>
    <xdr:sp macro="" textlink="">
      <xdr:nvSpPr>
        <xdr:cNvPr id="200" name="n_1mainValue【体育館・プール】&#10;有形固定資産減価償却率">
          <a:extLst>
            <a:ext uri="{FF2B5EF4-FFF2-40B4-BE49-F238E27FC236}">
              <a16:creationId xmlns:a16="http://schemas.microsoft.com/office/drawing/2014/main" id="{0C8BDF47-A5C0-47F8-93C0-1077FE1EF02F}"/>
            </a:ext>
          </a:extLst>
        </xdr:cNvPr>
        <xdr:cNvSpPr txBox="1"/>
      </xdr:nvSpPr>
      <xdr:spPr>
        <a:xfrm>
          <a:off x="32391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1922</xdr:rowOff>
    </xdr:from>
    <xdr:ext cx="405111" cy="259045"/>
    <xdr:sp macro="" textlink="">
      <xdr:nvSpPr>
        <xdr:cNvPr id="201" name="n_2mainValue【体育館・プール】&#10;有形固定資産減価償却率">
          <a:extLst>
            <a:ext uri="{FF2B5EF4-FFF2-40B4-BE49-F238E27FC236}">
              <a16:creationId xmlns:a16="http://schemas.microsoft.com/office/drawing/2014/main" id="{D6D06856-E742-4DCA-9705-3FBDBF1A3F6C}"/>
            </a:ext>
          </a:extLst>
        </xdr:cNvPr>
        <xdr:cNvSpPr txBox="1"/>
      </xdr:nvSpPr>
      <xdr:spPr>
        <a:xfrm>
          <a:off x="2439044" y="1007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131462</xdr:rowOff>
    </xdr:from>
    <xdr:ext cx="405111" cy="259045"/>
    <xdr:sp macro="" textlink="">
      <xdr:nvSpPr>
        <xdr:cNvPr id="202" name="n_3mainValue【体育館・プール】&#10;有形固定資産減価償却率">
          <a:extLst>
            <a:ext uri="{FF2B5EF4-FFF2-40B4-BE49-F238E27FC236}">
              <a16:creationId xmlns:a16="http://schemas.microsoft.com/office/drawing/2014/main" id="{E08203DB-EFE8-469A-8467-ED74F387FA47}"/>
            </a:ext>
          </a:extLst>
        </xdr:cNvPr>
        <xdr:cNvSpPr txBox="1"/>
      </xdr:nvSpPr>
      <xdr:spPr>
        <a:xfrm>
          <a:off x="164529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106697</xdr:rowOff>
    </xdr:from>
    <xdr:ext cx="405111" cy="259045"/>
    <xdr:sp macro="" textlink="">
      <xdr:nvSpPr>
        <xdr:cNvPr id="203" name="n_4mainValue【体育館・プール】&#10;有形固定資産減価償却率">
          <a:extLst>
            <a:ext uri="{FF2B5EF4-FFF2-40B4-BE49-F238E27FC236}">
              <a16:creationId xmlns:a16="http://schemas.microsoft.com/office/drawing/2014/main" id="{F9A6CC82-6286-40F2-8E25-CF50E3B22245}"/>
            </a:ext>
          </a:extLst>
        </xdr:cNvPr>
        <xdr:cNvSpPr txBox="1"/>
      </xdr:nvSpPr>
      <xdr:spPr>
        <a:xfrm>
          <a:off x="8515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DCF47541-676C-4F1E-8E85-E74A679E52BC}"/>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5A76F651-F690-4DF3-92ED-30408AD6B3E8}"/>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CA6A6525-1387-4628-B9D4-47A1DC87AE44}"/>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6B4EF190-079A-4828-9D83-1A4260F5381A}"/>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BD5B01F7-6BA7-4078-93F5-5140BED7CDF9}"/>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274EE1BF-4FBD-4CF4-A383-1F3A79267DB6}"/>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711EBF6A-D2D7-46B9-8494-B42C7F3323E3}"/>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5DEC8202-6FD0-4C2A-B6A2-83AEC8AC82DE}"/>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BA1EEB69-3CB3-4821-8D88-6155A5693AD2}"/>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3915BDE-A0D2-4AF3-9ADA-B894A91EF1E9}"/>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CDBDFC14-E93D-4C14-BF37-22FEC68AC2DE}"/>
            </a:ext>
          </a:extLst>
        </xdr:cNvPr>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a:extLst>
            <a:ext uri="{FF2B5EF4-FFF2-40B4-BE49-F238E27FC236}">
              <a16:creationId xmlns:a16="http://schemas.microsoft.com/office/drawing/2014/main" id="{9D17FBBC-6C19-4998-8FB6-C125B812DC86}"/>
            </a:ext>
          </a:extLst>
        </xdr:cNvPr>
        <xdr:cNvSpPr txBox="1"/>
      </xdr:nvSpPr>
      <xdr:spPr>
        <a:xfrm>
          <a:off x="552722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3174F9C7-498D-4DFE-99A8-425A210E8027}"/>
            </a:ext>
          </a:extLst>
        </xdr:cNvPr>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a:extLst>
            <a:ext uri="{FF2B5EF4-FFF2-40B4-BE49-F238E27FC236}">
              <a16:creationId xmlns:a16="http://schemas.microsoft.com/office/drawing/2014/main" id="{209E09B6-D8A9-4FAC-A12B-DE46B0EF39A5}"/>
            </a:ext>
          </a:extLst>
        </xdr:cNvPr>
        <xdr:cNvSpPr txBox="1"/>
      </xdr:nvSpPr>
      <xdr:spPr>
        <a:xfrm>
          <a:off x="552722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0D609CBD-351E-4BAE-B21F-FF449D650FC9}"/>
            </a:ext>
          </a:extLst>
        </xdr:cNvPr>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a:extLst>
            <a:ext uri="{FF2B5EF4-FFF2-40B4-BE49-F238E27FC236}">
              <a16:creationId xmlns:a16="http://schemas.microsoft.com/office/drawing/2014/main" id="{1890525E-5E0E-4629-A2B7-0F5526E501E0}"/>
            </a:ext>
          </a:extLst>
        </xdr:cNvPr>
        <xdr:cNvSpPr txBox="1"/>
      </xdr:nvSpPr>
      <xdr:spPr>
        <a:xfrm>
          <a:off x="552722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485BBEF8-2F7D-428B-BAC9-2426EF03D845}"/>
            </a:ext>
          </a:extLst>
        </xdr:cNvPr>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a:extLst>
            <a:ext uri="{FF2B5EF4-FFF2-40B4-BE49-F238E27FC236}">
              <a16:creationId xmlns:a16="http://schemas.microsoft.com/office/drawing/2014/main" id="{998AF719-74DF-49D1-BCCE-BC6BCBFAFCD8}"/>
            </a:ext>
          </a:extLst>
        </xdr:cNvPr>
        <xdr:cNvSpPr txBox="1"/>
      </xdr:nvSpPr>
      <xdr:spPr>
        <a:xfrm>
          <a:off x="552722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E50A990C-C6AF-49BE-9FAA-5F82CA2C5B06}"/>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F1605813-06B6-4AF1-A3D4-375A96024972}"/>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968D23A1-2CBB-4F08-895D-E778137D374B}"/>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130302</xdr:rowOff>
    </xdr:from>
    <xdr:to>
      <xdr:col>54</xdr:col>
      <xdr:colOff>189865</xdr:colOff>
      <xdr:row>63</xdr:row>
      <xdr:rowOff>157734</xdr:rowOff>
    </xdr:to>
    <xdr:cxnSp macro="">
      <xdr:nvCxnSpPr>
        <xdr:cNvPr id="225" name="直線コネクタ 224">
          <a:extLst>
            <a:ext uri="{FF2B5EF4-FFF2-40B4-BE49-F238E27FC236}">
              <a16:creationId xmlns:a16="http://schemas.microsoft.com/office/drawing/2014/main" id="{DCAEACA0-30E4-4746-9AE6-BAEDC4A7BAE7}"/>
            </a:ext>
          </a:extLst>
        </xdr:cNvPr>
        <xdr:cNvCxnSpPr/>
      </xdr:nvCxnSpPr>
      <xdr:spPr>
        <a:xfrm flipV="1">
          <a:off x="9429115" y="9382252"/>
          <a:ext cx="0" cy="1183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a:extLst>
            <a:ext uri="{FF2B5EF4-FFF2-40B4-BE49-F238E27FC236}">
              <a16:creationId xmlns:a16="http://schemas.microsoft.com/office/drawing/2014/main" id="{A85C0C7E-4D5E-4680-AEB2-D28470EB56A6}"/>
            </a:ext>
          </a:extLst>
        </xdr:cNvPr>
        <xdr:cNvSpPr txBox="1"/>
      </xdr:nvSpPr>
      <xdr:spPr>
        <a:xfrm>
          <a:off x="9467850" y="1056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a:extLst>
            <a:ext uri="{FF2B5EF4-FFF2-40B4-BE49-F238E27FC236}">
              <a16:creationId xmlns:a16="http://schemas.microsoft.com/office/drawing/2014/main" id="{A29FC9F8-E1FD-44C7-9227-611F69FE1E85}"/>
            </a:ext>
          </a:extLst>
        </xdr:cNvPr>
        <xdr:cNvCxnSpPr/>
      </xdr:nvCxnSpPr>
      <xdr:spPr>
        <a:xfrm>
          <a:off x="9359900" y="105653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76979</xdr:rowOff>
    </xdr:from>
    <xdr:ext cx="469744" cy="259045"/>
    <xdr:sp macro="" textlink="">
      <xdr:nvSpPr>
        <xdr:cNvPr id="228" name="【体育館・プール】&#10;一人当たり面積最大値テキスト">
          <a:extLst>
            <a:ext uri="{FF2B5EF4-FFF2-40B4-BE49-F238E27FC236}">
              <a16:creationId xmlns:a16="http://schemas.microsoft.com/office/drawing/2014/main" id="{4517D9BD-D780-4357-8121-D7C0C0564A66}"/>
            </a:ext>
          </a:extLst>
        </xdr:cNvPr>
        <xdr:cNvSpPr txBox="1"/>
      </xdr:nvSpPr>
      <xdr:spPr>
        <a:xfrm>
          <a:off x="9467850" y="916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130302</xdr:rowOff>
    </xdr:from>
    <xdr:to>
      <xdr:col>55</xdr:col>
      <xdr:colOff>88900</xdr:colOff>
      <xdr:row>56</xdr:row>
      <xdr:rowOff>130302</xdr:rowOff>
    </xdr:to>
    <xdr:cxnSp macro="">
      <xdr:nvCxnSpPr>
        <xdr:cNvPr id="229" name="直線コネクタ 228">
          <a:extLst>
            <a:ext uri="{FF2B5EF4-FFF2-40B4-BE49-F238E27FC236}">
              <a16:creationId xmlns:a16="http://schemas.microsoft.com/office/drawing/2014/main" id="{B63EE183-D336-4C3A-9E22-51C78207A659}"/>
            </a:ext>
          </a:extLst>
        </xdr:cNvPr>
        <xdr:cNvCxnSpPr/>
      </xdr:nvCxnSpPr>
      <xdr:spPr>
        <a:xfrm>
          <a:off x="9359900" y="93822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52087</xdr:rowOff>
    </xdr:from>
    <xdr:ext cx="469744" cy="259045"/>
    <xdr:sp macro="" textlink="">
      <xdr:nvSpPr>
        <xdr:cNvPr id="230" name="【体育館・プール】&#10;一人当たり面積平均値テキスト">
          <a:extLst>
            <a:ext uri="{FF2B5EF4-FFF2-40B4-BE49-F238E27FC236}">
              <a16:creationId xmlns:a16="http://schemas.microsoft.com/office/drawing/2014/main" id="{B8642E34-36B7-4620-800A-1FDA5871C541}"/>
            </a:ext>
          </a:extLst>
        </xdr:cNvPr>
        <xdr:cNvSpPr txBox="1"/>
      </xdr:nvSpPr>
      <xdr:spPr>
        <a:xfrm>
          <a:off x="9467850" y="10129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31" name="フローチャート: 判断 230">
          <a:extLst>
            <a:ext uri="{FF2B5EF4-FFF2-40B4-BE49-F238E27FC236}">
              <a16:creationId xmlns:a16="http://schemas.microsoft.com/office/drawing/2014/main" id="{D8143EE5-AF4C-4F0A-AF51-B1A488662E75}"/>
            </a:ext>
          </a:extLst>
        </xdr:cNvPr>
        <xdr:cNvSpPr/>
      </xdr:nvSpPr>
      <xdr:spPr>
        <a:xfrm>
          <a:off x="9398000" y="102717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33782</xdr:rowOff>
    </xdr:from>
    <xdr:to>
      <xdr:col>50</xdr:col>
      <xdr:colOff>165100</xdr:colOff>
      <xdr:row>62</xdr:row>
      <xdr:rowOff>135382</xdr:rowOff>
    </xdr:to>
    <xdr:sp macro="" textlink="">
      <xdr:nvSpPr>
        <xdr:cNvPr id="232" name="フローチャート: 判断 231">
          <a:extLst>
            <a:ext uri="{FF2B5EF4-FFF2-40B4-BE49-F238E27FC236}">
              <a16:creationId xmlns:a16="http://schemas.microsoft.com/office/drawing/2014/main" id="{AE206222-F7FA-4CC7-A77D-3D97812B415F}"/>
            </a:ext>
          </a:extLst>
        </xdr:cNvPr>
        <xdr:cNvSpPr/>
      </xdr:nvSpPr>
      <xdr:spPr>
        <a:xfrm>
          <a:off x="8636000" y="1027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a:extLst>
            <a:ext uri="{FF2B5EF4-FFF2-40B4-BE49-F238E27FC236}">
              <a16:creationId xmlns:a16="http://schemas.microsoft.com/office/drawing/2014/main" id="{F8648C57-5EF9-409C-A251-66E5906FA0DD}"/>
            </a:ext>
          </a:extLst>
        </xdr:cNvPr>
        <xdr:cNvSpPr/>
      </xdr:nvSpPr>
      <xdr:spPr>
        <a:xfrm>
          <a:off x="7842250" y="102786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36068</xdr:rowOff>
    </xdr:from>
    <xdr:to>
      <xdr:col>41</xdr:col>
      <xdr:colOff>101600</xdr:colOff>
      <xdr:row>62</xdr:row>
      <xdr:rowOff>137668</xdr:rowOff>
    </xdr:to>
    <xdr:sp macro="" textlink="">
      <xdr:nvSpPr>
        <xdr:cNvPr id="234" name="フローチャート: 判断 233">
          <a:extLst>
            <a:ext uri="{FF2B5EF4-FFF2-40B4-BE49-F238E27FC236}">
              <a16:creationId xmlns:a16="http://schemas.microsoft.com/office/drawing/2014/main" id="{48193F95-D023-4F23-A135-2A082F1888EC}"/>
            </a:ext>
          </a:extLst>
        </xdr:cNvPr>
        <xdr:cNvSpPr/>
      </xdr:nvSpPr>
      <xdr:spPr>
        <a:xfrm>
          <a:off x="7029450" y="1027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161798</xdr:rowOff>
    </xdr:from>
    <xdr:to>
      <xdr:col>36</xdr:col>
      <xdr:colOff>165100</xdr:colOff>
      <xdr:row>62</xdr:row>
      <xdr:rowOff>91948</xdr:rowOff>
    </xdr:to>
    <xdr:sp macro="" textlink="">
      <xdr:nvSpPr>
        <xdr:cNvPr id="235" name="フローチャート: 判断 234">
          <a:extLst>
            <a:ext uri="{FF2B5EF4-FFF2-40B4-BE49-F238E27FC236}">
              <a16:creationId xmlns:a16="http://schemas.microsoft.com/office/drawing/2014/main" id="{EF218A2F-3D45-4043-970D-1ABBC9F6FDEC}"/>
            </a:ext>
          </a:extLst>
        </xdr:cNvPr>
        <xdr:cNvSpPr/>
      </xdr:nvSpPr>
      <xdr:spPr>
        <a:xfrm>
          <a:off x="6235700" y="102392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13279F21-C2B0-4774-9D74-298339E12329}"/>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F2141E39-17FA-4ABA-8D67-26190694F85D}"/>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903B6E07-CD7A-41A5-BBCB-5E9DC6925949}"/>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8C24A479-AED0-4D9A-AD09-B832333F92BE}"/>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B13D4ED-ADAF-4977-ADCF-862442AAEB36}"/>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88646</xdr:rowOff>
    </xdr:from>
    <xdr:to>
      <xdr:col>55</xdr:col>
      <xdr:colOff>50800</xdr:colOff>
      <xdr:row>63</xdr:row>
      <xdr:rowOff>18796</xdr:rowOff>
    </xdr:to>
    <xdr:sp macro="" textlink="">
      <xdr:nvSpPr>
        <xdr:cNvPr id="241" name="楕円 240">
          <a:extLst>
            <a:ext uri="{FF2B5EF4-FFF2-40B4-BE49-F238E27FC236}">
              <a16:creationId xmlns:a16="http://schemas.microsoft.com/office/drawing/2014/main" id="{9C0DDCD0-245F-4B25-8C50-C37CAB2C7F52}"/>
            </a:ext>
          </a:extLst>
        </xdr:cNvPr>
        <xdr:cNvSpPr/>
      </xdr:nvSpPr>
      <xdr:spPr>
        <a:xfrm>
          <a:off x="9398000" y="1033119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67073</xdr:rowOff>
    </xdr:from>
    <xdr:ext cx="469744" cy="259045"/>
    <xdr:sp macro="" textlink="">
      <xdr:nvSpPr>
        <xdr:cNvPr id="242" name="【体育館・プール】&#10;一人当たり面積該当値テキスト">
          <a:extLst>
            <a:ext uri="{FF2B5EF4-FFF2-40B4-BE49-F238E27FC236}">
              <a16:creationId xmlns:a16="http://schemas.microsoft.com/office/drawing/2014/main" id="{F6C99AD1-3208-41B7-85FD-3FA31AC34650}"/>
            </a:ext>
          </a:extLst>
        </xdr:cNvPr>
        <xdr:cNvSpPr txBox="1"/>
      </xdr:nvSpPr>
      <xdr:spPr>
        <a:xfrm>
          <a:off x="9467850" y="1030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90932</xdr:rowOff>
    </xdr:from>
    <xdr:to>
      <xdr:col>50</xdr:col>
      <xdr:colOff>165100</xdr:colOff>
      <xdr:row>63</xdr:row>
      <xdr:rowOff>21082</xdr:rowOff>
    </xdr:to>
    <xdr:sp macro="" textlink="">
      <xdr:nvSpPr>
        <xdr:cNvPr id="243" name="楕円 242">
          <a:extLst>
            <a:ext uri="{FF2B5EF4-FFF2-40B4-BE49-F238E27FC236}">
              <a16:creationId xmlns:a16="http://schemas.microsoft.com/office/drawing/2014/main" id="{F09EDC4E-4846-47AE-A491-97A15FCE0926}"/>
            </a:ext>
          </a:extLst>
        </xdr:cNvPr>
        <xdr:cNvSpPr/>
      </xdr:nvSpPr>
      <xdr:spPr>
        <a:xfrm>
          <a:off x="8636000" y="103334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139446</xdr:rowOff>
    </xdr:from>
    <xdr:to>
      <xdr:col>55</xdr:col>
      <xdr:colOff>0</xdr:colOff>
      <xdr:row>62</xdr:row>
      <xdr:rowOff>141732</xdr:rowOff>
    </xdr:to>
    <xdr:cxnSp macro="">
      <xdr:nvCxnSpPr>
        <xdr:cNvPr id="244" name="直線コネクタ 243">
          <a:extLst>
            <a:ext uri="{FF2B5EF4-FFF2-40B4-BE49-F238E27FC236}">
              <a16:creationId xmlns:a16="http://schemas.microsoft.com/office/drawing/2014/main" id="{C741A517-1911-47C7-AA77-B3808A810A43}"/>
            </a:ext>
          </a:extLst>
        </xdr:cNvPr>
        <xdr:cNvCxnSpPr/>
      </xdr:nvCxnSpPr>
      <xdr:spPr>
        <a:xfrm flipV="1">
          <a:off x="8686800" y="10381996"/>
          <a:ext cx="7429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86360</xdr:rowOff>
    </xdr:from>
    <xdr:to>
      <xdr:col>46</xdr:col>
      <xdr:colOff>38100</xdr:colOff>
      <xdr:row>63</xdr:row>
      <xdr:rowOff>16510</xdr:rowOff>
    </xdr:to>
    <xdr:sp macro="" textlink="">
      <xdr:nvSpPr>
        <xdr:cNvPr id="245" name="楕円 244">
          <a:extLst>
            <a:ext uri="{FF2B5EF4-FFF2-40B4-BE49-F238E27FC236}">
              <a16:creationId xmlns:a16="http://schemas.microsoft.com/office/drawing/2014/main" id="{8E3CE392-BD8B-41EC-A9ED-E27AF63764FD}"/>
            </a:ext>
          </a:extLst>
        </xdr:cNvPr>
        <xdr:cNvSpPr/>
      </xdr:nvSpPr>
      <xdr:spPr>
        <a:xfrm>
          <a:off x="7842250" y="103289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137160</xdr:rowOff>
    </xdr:from>
    <xdr:to>
      <xdr:col>50</xdr:col>
      <xdr:colOff>114300</xdr:colOff>
      <xdr:row>62</xdr:row>
      <xdr:rowOff>141732</xdr:rowOff>
    </xdr:to>
    <xdr:cxnSp macro="">
      <xdr:nvCxnSpPr>
        <xdr:cNvPr id="246" name="直線コネクタ 245">
          <a:extLst>
            <a:ext uri="{FF2B5EF4-FFF2-40B4-BE49-F238E27FC236}">
              <a16:creationId xmlns:a16="http://schemas.microsoft.com/office/drawing/2014/main" id="{142103AC-3357-43FC-9C90-70A630448500}"/>
            </a:ext>
          </a:extLst>
        </xdr:cNvPr>
        <xdr:cNvCxnSpPr/>
      </xdr:nvCxnSpPr>
      <xdr:spPr>
        <a:xfrm>
          <a:off x="7886700" y="10379710"/>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88646</xdr:rowOff>
    </xdr:from>
    <xdr:to>
      <xdr:col>41</xdr:col>
      <xdr:colOff>101600</xdr:colOff>
      <xdr:row>63</xdr:row>
      <xdr:rowOff>18796</xdr:rowOff>
    </xdr:to>
    <xdr:sp macro="" textlink="">
      <xdr:nvSpPr>
        <xdr:cNvPr id="247" name="楕円 246">
          <a:extLst>
            <a:ext uri="{FF2B5EF4-FFF2-40B4-BE49-F238E27FC236}">
              <a16:creationId xmlns:a16="http://schemas.microsoft.com/office/drawing/2014/main" id="{8B954B43-66B9-483B-9D61-AD18DC33AF70}"/>
            </a:ext>
          </a:extLst>
        </xdr:cNvPr>
        <xdr:cNvSpPr/>
      </xdr:nvSpPr>
      <xdr:spPr>
        <a:xfrm>
          <a:off x="7029450" y="103311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137160</xdr:rowOff>
    </xdr:from>
    <xdr:to>
      <xdr:col>45</xdr:col>
      <xdr:colOff>177800</xdr:colOff>
      <xdr:row>62</xdr:row>
      <xdr:rowOff>139446</xdr:rowOff>
    </xdr:to>
    <xdr:cxnSp macro="">
      <xdr:nvCxnSpPr>
        <xdr:cNvPr id="248" name="直線コネクタ 247">
          <a:extLst>
            <a:ext uri="{FF2B5EF4-FFF2-40B4-BE49-F238E27FC236}">
              <a16:creationId xmlns:a16="http://schemas.microsoft.com/office/drawing/2014/main" id="{385B6DB8-1D11-4CAD-9C0B-C87B56B92DC4}"/>
            </a:ext>
          </a:extLst>
        </xdr:cNvPr>
        <xdr:cNvCxnSpPr/>
      </xdr:nvCxnSpPr>
      <xdr:spPr>
        <a:xfrm flipV="1">
          <a:off x="7080250" y="10379710"/>
          <a:ext cx="8064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93218</xdr:rowOff>
    </xdr:from>
    <xdr:to>
      <xdr:col>36</xdr:col>
      <xdr:colOff>165100</xdr:colOff>
      <xdr:row>63</xdr:row>
      <xdr:rowOff>23368</xdr:rowOff>
    </xdr:to>
    <xdr:sp macro="" textlink="">
      <xdr:nvSpPr>
        <xdr:cNvPr id="249" name="楕円 248">
          <a:extLst>
            <a:ext uri="{FF2B5EF4-FFF2-40B4-BE49-F238E27FC236}">
              <a16:creationId xmlns:a16="http://schemas.microsoft.com/office/drawing/2014/main" id="{F9E03442-A011-4A14-BC06-0BFDEC275F09}"/>
            </a:ext>
          </a:extLst>
        </xdr:cNvPr>
        <xdr:cNvSpPr/>
      </xdr:nvSpPr>
      <xdr:spPr>
        <a:xfrm>
          <a:off x="6235700" y="1033576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139446</xdr:rowOff>
    </xdr:from>
    <xdr:to>
      <xdr:col>41</xdr:col>
      <xdr:colOff>50800</xdr:colOff>
      <xdr:row>62</xdr:row>
      <xdr:rowOff>144018</xdr:rowOff>
    </xdr:to>
    <xdr:cxnSp macro="">
      <xdr:nvCxnSpPr>
        <xdr:cNvPr id="250" name="直線コネクタ 249">
          <a:extLst>
            <a:ext uri="{FF2B5EF4-FFF2-40B4-BE49-F238E27FC236}">
              <a16:creationId xmlns:a16="http://schemas.microsoft.com/office/drawing/2014/main" id="{F0B10506-EF6C-4828-9CE4-E9A7649EF340}"/>
            </a:ext>
          </a:extLst>
        </xdr:cNvPr>
        <xdr:cNvCxnSpPr/>
      </xdr:nvCxnSpPr>
      <xdr:spPr>
        <a:xfrm flipV="1">
          <a:off x="6286500" y="10381996"/>
          <a:ext cx="7937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151909</xdr:rowOff>
    </xdr:from>
    <xdr:ext cx="469744" cy="259045"/>
    <xdr:sp macro="" textlink="">
      <xdr:nvSpPr>
        <xdr:cNvPr id="251" name="n_1aveValue【体育館・プール】&#10;一人当たり面積">
          <a:extLst>
            <a:ext uri="{FF2B5EF4-FFF2-40B4-BE49-F238E27FC236}">
              <a16:creationId xmlns:a16="http://schemas.microsoft.com/office/drawing/2014/main" id="{E3B2A89A-59F8-4792-8324-1746E9748EF9}"/>
            </a:ext>
          </a:extLst>
        </xdr:cNvPr>
        <xdr:cNvSpPr txBox="1"/>
      </xdr:nvSpPr>
      <xdr:spPr>
        <a:xfrm>
          <a:off x="8458277" y="10064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52" name="n_2aveValue【体育館・プール】&#10;一人当たり面積">
          <a:extLst>
            <a:ext uri="{FF2B5EF4-FFF2-40B4-BE49-F238E27FC236}">
              <a16:creationId xmlns:a16="http://schemas.microsoft.com/office/drawing/2014/main" id="{D9A7929B-4C2F-423A-A643-DC794DBE5518}"/>
            </a:ext>
          </a:extLst>
        </xdr:cNvPr>
        <xdr:cNvSpPr txBox="1"/>
      </xdr:nvSpPr>
      <xdr:spPr>
        <a:xfrm>
          <a:off x="7677227" y="1006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154195</xdr:rowOff>
    </xdr:from>
    <xdr:ext cx="469744" cy="259045"/>
    <xdr:sp macro="" textlink="">
      <xdr:nvSpPr>
        <xdr:cNvPr id="253" name="n_3aveValue【体育館・プール】&#10;一人当たり面積">
          <a:extLst>
            <a:ext uri="{FF2B5EF4-FFF2-40B4-BE49-F238E27FC236}">
              <a16:creationId xmlns:a16="http://schemas.microsoft.com/office/drawing/2014/main" id="{7A28DB0B-BDFE-4A19-925B-6167A6B3DF6C}"/>
            </a:ext>
          </a:extLst>
        </xdr:cNvPr>
        <xdr:cNvSpPr txBox="1"/>
      </xdr:nvSpPr>
      <xdr:spPr>
        <a:xfrm>
          <a:off x="6864427" y="1006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108475</xdr:rowOff>
    </xdr:from>
    <xdr:ext cx="469744" cy="259045"/>
    <xdr:sp macro="" textlink="">
      <xdr:nvSpPr>
        <xdr:cNvPr id="254" name="n_4aveValue【体育館・プール】&#10;一人当たり面積">
          <a:extLst>
            <a:ext uri="{FF2B5EF4-FFF2-40B4-BE49-F238E27FC236}">
              <a16:creationId xmlns:a16="http://schemas.microsoft.com/office/drawing/2014/main" id="{14E98E2A-A516-4B61-AA77-CD7A35FD511A}"/>
            </a:ext>
          </a:extLst>
        </xdr:cNvPr>
        <xdr:cNvSpPr txBox="1"/>
      </xdr:nvSpPr>
      <xdr:spPr>
        <a:xfrm>
          <a:off x="6070677" y="10020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12209</xdr:rowOff>
    </xdr:from>
    <xdr:ext cx="469744" cy="259045"/>
    <xdr:sp macro="" textlink="">
      <xdr:nvSpPr>
        <xdr:cNvPr id="255" name="n_1mainValue【体育館・プール】&#10;一人当たり面積">
          <a:extLst>
            <a:ext uri="{FF2B5EF4-FFF2-40B4-BE49-F238E27FC236}">
              <a16:creationId xmlns:a16="http://schemas.microsoft.com/office/drawing/2014/main" id="{83AEE046-EEA9-4DFE-8462-68B3E11B9F2B}"/>
            </a:ext>
          </a:extLst>
        </xdr:cNvPr>
        <xdr:cNvSpPr txBox="1"/>
      </xdr:nvSpPr>
      <xdr:spPr>
        <a:xfrm>
          <a:off x="8458277" y="1041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7637</xdr:rowOff>
    </xdr:from>
    <xdr:ext cx="469744" cy="259045"/>
    <xdr:sp macro="" textlink="">
      <xdr:nvSpPr>
        <xdr:cNvPr id="256" name="n_2mainValue【体育館・プール】&#10;一人当たり面積">
          <a:extLst>
            <a:ext uri="{FF2B5EF4-FFF2-40B4-BE49-F238E27FC236}">
              <a16:creationId xmlns:a16="http://schemas.microsoft.com/office/drawing/2014/main" id="{E457AEF6-9B9D-4D17-8F31-695DD16BAA37}"/>
            </a:ext>
          </a:extLst>
        </xdr:cNvPr>
        <xdr:cNvSpPr txBox="1"/>
      </xdr:nvSpPr>
      <xdr:spPr>
        <a:xfrm>
          <a:off x="76772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9923</xdr:rowOff>
    </xdr:from>
    <xdr:ext cx="469744" cy="259045"/>
    <xdr:sp macro="" textlink="">
      <xdr:nvSpPr>
        <xdr:cNvPr id="257" name="n_3mainValue【体育館・プール】&#10;一人当たり面積">
          <a:extLst>
            <a:ext uri="{FF2B5EF4-FFF2-40B4-BE49-F238E27FC236}">
              <a16:creationId xmlns:a16="http://schemas.microsoft.com/office/drawing/2014/main" id="{E7A406F9-875B-44DD-9545-EF785FA9DED1}"/>
            </a:ext>
          </a:extLst>
        </xdr:cNvPr>
        <xdr:cNvSpPr txBox="1"/>
      </xdr:nvSpPr>
      <xdr:spPr>
        <a:xfrm>
          <a:off x="6864427" y="1041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14495</xdr:rowOff>
    </xdr:from>
    <xdr:ext cx="469744" cy="259045"/>
    <xdr:sp macro="" textlink="">
      <xdr:nvSpPr>
        <xdr:cNvPr id="258" name="n_4mainValue【体育館・プール】&#10;一人当たり面積">
          <a:extLst>
            <a:ext uri="{FF2B5EF4-FFF2-40B4-BE49-F238E27FC236}">
              <a16:creationId xmlns:a16="http://schemas.microsoft.com/office/drawing/2014/main" id="{F7E5B006-53FE-480B-A81D-2C2F1E4779CC}"/>
            </a:ext>
          </a:extLst>
        </xdr:cNvPr>
        <xdr:cNvSpPr txBox="1"/>
      </xdr:nvSpPr>
      <xdr:spPr>
        <a:xfrm>
          <a:off x="6070677" y="1042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E977B306-D9AF-4929-A9BB-3313356B1748}"/>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A9ED8F7C-02B3-454A-9AC1-BF0104031EF9}"/>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20785C8E-577A-497C-8EC1-B529E77434E4}"/>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A501FDE-1755-4892-B7AF-95B8CD9882A1}"/>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355DCC2E-E94E-44A4-B778-B2A1A48863DB}"/>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27AB75DB-9B53-4832-899F-1E2C7F375060}"/>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B07C753F-5FFD-4589-96D9-218C1712A8B3}"/>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6FF314DD-4567-4B7D-8C80-4D6D96A7B951}"/>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80207C92-292F-49A4-B932-AC809CD071F2}"/>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16ADFC15-1B28-4DE9-B9A3-59AE284621A3}"/>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1A9C3474-2815-4743-BBF5-4AF6CE23D619}"/>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F53229CB-18C4-49FC-9479-24D328035741}"/>
            </a:ext>
          </a:extLst>
        </xdr:cNvPr>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EDDFA24D-674F-484E-A7DE-D32CCB1767DB}"/>
            </a:ext>
          </a:extLst>
        </xdr:cNvPr>
        <xdr:cNvSpPr txBox="1"/>
      </xdr:nvSpPr>
      <xdr:spPr>
        <a:xfrm>
          <a:off x="2757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F03F44DD-142C-40E7-B6B0-B42E6549BEB7}"/>
            </a:ext>
          </a:extLst>
        </xdr:cNvPr>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8991FC77-EB07-4012-811D-FA0F74A8C5C2}"/>
            </a:ext>
          </a:extLst>
        </xdr:cNvPr>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8C68B1F9-9AB7-42B2-BE04-5FC7044FE399}"/>
            </a:ext>
          </a:extLst>
        </xdr:cNvPr>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C049BC4F-2309-43CB-AA97-8D9C69B68795}"/>
            </a:ext>
          </a:extLst>
        </xdr:cNvPr>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7416DC0E-D18C-4817-B196-5A2C6FAD1E53}"/>
            </a:ext>
          </a:extLst>
        </xdr:cNvPr>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1C0E8012-B8D4-4444-8FE0-3C3D21D5C46C}"/>
            </a:ext>
          </a:extLst>
        </xdr:cNvPr>
        <xdr:cNvSpPr txBox="1"/>
      </xdr:nvSpPr>
      <xdr:spPr>
        <a:xfrm>
          <a:off x="3398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06A2EC15-8DB2-4448-AF74-52125FCB678F}"/>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B8CE2FC7-6615-4124-ACD4-C8B48F20E667}"/>
            </a:ext>
          </a:extLst>
        </xdr:cNvPr>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a:extLst>
            <a:ext uri="{FF2B5EF4-FFF2-40B4-BE49-F238E27FC236}">
              <a16:creationId xmlns:a16="http://schemas.microsoft.com/office/drawing/2014/main" id="{76E793E1-EB6C-4360-AA68-76EE354F2249}"/>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31242</xdr:rowOff>
    </xdr:to>
    <xdr:cxnSp macro="">
      <xdr:nvCxnSpPr>
        <xdr:cNvPr id="281" name="直線コネクタ 280">
          <a:extLst>
            <a:ext uri="{FF2B5EF4-FFF2-40B4-BE49-F238E27FC236}">
              <a16:creationId xmlns:a16="http://schemas.microsoft.com/office/drawing/2014/main" id="{329FE1FC-83C7-4FEE-981A-806E480113C6}"/>
            </a:ext>
          </a:extLst>
        </xdr:cNvPr>
        <xdr:cNvCxnSpPr/>
      </xdr:nvCxnSpPr>
      <xdr:spPr>
        <a:xfrm flipV="1">
          <a:off x="4177665" y="12933680"/>
          <a:ext cx="0" cy="1137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35069</xdr:rowOff>
    </xdr:from>
    <xdr:ext cx="405111" cy="259045"/>
    <xdr:sp macro="" textlink="">
      <xdr:nvSpPr>
        <xdr:cNvPr id="282" name="【福祉施設】&#10;有形固定資産減価償却率最小値テキスト">
          <a:extLst>
            <a:ext uri="{FF2B5EF4-FFF2-40B4-BE49-F238E27FC236}">
              <a16:creationId xmlns:a16="http://schemas.microsoft.com/office/drawing/2014/main" id="{2727B331-279C-4167-B1AD-7B5C85709462}"/>
            </a:ext>
          </a:extLst>
        </xdr:cNvPr>
        <xdr:cNvSpPr txBox="1"/>
      </xdr:nvSpPr>
      <xdr:spPr>
        <a:xfrm>
          <a:off x="4216400" y="140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31242</xdr:rowOff>
    </xdr:from>
    <xdr:to>
      <xdr:col>24</xdr:col>
      <xdr:colOff>152400</xdr:colOff>
      <xdr:row>85</xdr:row>
      <xdr:rowOff>31242</xdr:rowOff>
    </xdr:to>
    <xdr:cxnSp macro="">
      <xdr:nvCxnSpPr>
        <xdr:cNvPr id="283" name="直線コネクタ 282">
          <a:extLst>
            <a:ext uri="{FF2B5EF4-FFF2-40B4-BE49-F238E27FC236}">
              <a16:creationId xmlns:a16="http://schemas.microsoft.com/office/drawing/2014/main" id="{6BEC27A4-BA17-4050-91E1-AD2447893B0C}"/>
            </a:ext>
          </a:extLst>
        </xdr:cNvPr>
        <xdr:cNvCxnSpPr/>
      </xdr:nvCxnSpPr>
      <xdr:spPr>
        <a:xfrm>
          <a:off x="4108450" y="140710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4" name="【福祉施設】&#10;有形固定資産減価償却率最大値テキスト">
          <a:extLst>
            <a:ext uri="{FF2B5EF4-FFF2-40B4-BE49-F238E27FC236}">
              <a16:creationId xmlns:a16="http://schemas.microsoft.com/office/drawing/2014/main" id="{E0D1C7BA-D85C-4F8A-899A-20C57E99C557}"/>
            </a:ext>
          </a:extLst>
        </xdr:cNvPr>
        <xdr:cNvSpPr txBox="1"/>
      </xdr:nvSpPr>
      <xdr:spPr>
        <a:xfrm>
          <a:off x="4216400" y="12721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5" name="直線コネクタ 284">
          <a:extLst>
            <a:ext uri="{FF2B5EF4-FFF2-40B4-BE49-F238E27FC236}">
              <a16:creationId xmlns:a16="http://schemas.microsoft.com/office/drawing/2014/main" id="{0E78E592-9DC2-4620-AA02-037C51588BF7}"/>
            </a:ext>
          </a:extLst>
        </xdr:cNvPr>
        <xdr:cNvCxnSpPr/>
      </xdr:nvCxnSpPr>
      <xdr:spPr>
        <a:xfrm>
          <a:off x="4108450" y="129336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35323</xdr:rowOff>
    </xdr:from>
    <xdr:ext cx="405111" cy="259045"/>
    <xdr:sp macro="" textlink="">
      <xdr:nvSpPr>
        <xdr:cNvPr id="286" name="【福祉施設】&#10;有形固定資産減価償却率平均値テキスト">
          <a:extLst>
            <a:ext uri="{FF2B5EF4-FFF2-40B4-BE49-F238E27FC236}">
              <a16:creationId xmlns:a16="http://schemas.microsoft.com/office/drawing/2014/main" id="{F4825B50-B2E4-4015-817B-7020A938FB7D}"/>
            </a:ext>
          </a:extLst>
        </xdr:cNvPr>
        <xdr:cNvSpPr txBox="1"/>
      </xdr:nvSpPr>
      <xdr:spPr>
        <a:xfrm>
          <a:off x="4216400" y="130845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macro="" textlink="">
      <xdr:nvSpPr>
        <xdr:cNvPr id="287" name="フローチャート: 判断 286">
          <a:extLst>
            <a:ext uri="{FF2B5EF4-FFF2-40B4-BE49-F238E27FC236}">
              <a16:creationId xmlns:a16="http://schemas.microsoft.com/office/drawing/2014/main" id="{8F3D444A-06EE-4F50-A4F8-12BF4F26FD48}"/>
            </a:ext>
          </a:extLst>
        </xdr:cNvPr>
        <xdr:cNvSpPr/>
      </xdr:nvSpPr>
      <xdr:spPr>
        <a:xfrm>
          <a:off x="4127500" y="132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147320</xdr:rowOff>
    </xdr:from>
    <xdr:to>
      <xdr:col>20</xdr:col>
      <xdr:colOff>38100</xdr:colOff>
      <xdr:row>80</xdr:row>
      <xdr:rowOff>77470</xdr:rowOff>
    </xdr:to>
    <xdr:sp macro="" textlink="">
      <xdr:nvSpPr>
        <xdr:cNvPr id="288" name="フローチャート: 判断 287">
          <a:extLst>
            <a:ext uri="{FF2B5EF4-FFF2-40B4-BE49-F238E27FC236}">
              <a16:creationId xmlns:a16="http://schemas.microsoft.com/office/drawing/2014/main" id="{850499D5-6C84-4D1F-B46E-CF9CDBC5BBA6}"/>
            </a:ext>
          </a:extLst>
        </xdr:cNvPr>
        <xdr:cNvSpPr/>
      </xdr:nvSpPr>
      <xdr:spPr>
        <a:xfrm>
          <a:off x="3384550" y="131965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110744</xdr:rowOff>
    </xdr:from>
    <xdr:to>
      <xdr:col>15</xdr:col>
      <xdr:colOff>101600</xdr:colOff>
      <xdr:row>80</xdr:row>
      <xdr:rowOff>40894</xdr:rowOff>
    </xdr:to>
    <xdr:sp macro="" textlink="">
      <xdr:nvSpPr>
        <xdr:cNvPr id="289" name="フローチャート: 判断 288">
          <a:extLst>
            <a:ext uri="{FF2B5EF4-FFF2-40B4-BE49-F238E27FC236}">
              <a16:creationId xmlns:a16="http://schemas.microsoft.com/office/drawing/2014/main" id="{DCF12D8F-DE3D-48FE-BF86-356F2FB9EE97}"/>
            </a:ext>
          </a:extLst>
        </xdr:cNvPr>
        <xdr:cNvSpPr/>
      </xdr:nvSpPr>
      <xdr:spPr>
        <a:xfrm>
          <a:off x="2571750" y="131599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90170</xdr:rowOff>
    </xdr:from>
    <xdr:to>
      <xdr:col>10</xdr:col>
      <xdr:colOff>165100</xdr:colOff>
      <xdr:row>80</xdr:row>
      <xdr:rowOff>20320</xdr:rowOff>
    </xdr:to>
    <xdr:sp macro="" textlink="">
      <xdr:nvSpPr>
        <xdr:cNvPr id="290" name="フローチャート: 判断 289">
          <a:extLst>
            <a:ext uri="{FF2B5EF4-FFF2-40B4-BE49-F238E27FC236}">
              <a16:creationId xmlns:a16="http://schemas.microsoft.com/office/drawing/2014/main" id="{6BF6BD0A-8EB0-4F99-AA10-5A3D651B3CAA}"/>
            </a:ext>
          </a:extLst>
        </xdr:cNvPr>
        <xdr:cNvSpPr/>
      </xdr:nvSpPr>
      <xdr:spPr>
        <a:xfrm>
          <a:off x="1778000" y="131394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51308</xdr:rowOff>
    </xdr:from>
    <xdr:to>
      <xdr:col>6</xdr:col>
      <xdr:colOff>38100</xdr:colOff>
      <xdr:row>79</xdr:row>
      <xdr:rowOff>152908</xdr:rowOff>
    </xdr:to>
    <xdr:sp macro="" textlink="">
      <xdr:nvSpPr>
        <xdr:cNvPr id="291" name="フローチャート: 判断 290">
          <a:extLst>
            <a:ext uri="{FF2B5EF4-FFF2-40B4-BE49-F238E27FC236}">
              <a16:creationId xmlns:a16="http://schemas.microsoft.com/office/drawing/2014/main" id="{EB0B92EB-CCF9-42E7-BE70-4B64292FFA70}"/>
            </a:ext>
          </a:extLst>
        </xdr:cNvPr>
        <xdr:cNvSpPr/>
      </xdr:nvSpPr>
      <xdr:spPr>
        <a:xfrm>
          <a:off x="984250" y="1310055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57D70D58-8F13-4A4A-B53E-7CFAC82A77A8}"/>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9DB9904A-0BC8-49E8-986C-4DABE1461256}"/>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1541391A-094F-4318-8FB1-ACCCFC96E1D9}"/>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FC76A61E-AB27-46FE-B576-71B238C6A08A}"/>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412D1445-E7EB-46D4-97E9-130633B548E9}"/>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87885</xdr:rowOff>
    </xdr:from>
    <xdr:to>
      <xdr:col>24</xdr:col>
      <xdr:colOff>114300</xdr:colOff>
      <xdr:row>81</xdr:row>
      <xdr:rowOff>18035</xdr:rowOff>
    </xdr:to>
    <xdr:sp macro="" textlink="">
      <xdr:nvSpPr>
        <xdr:cNvPr id="297" name="楕円 296">
          <a:extLst>
            <a:ext uri="{FF2B5EF4-FFF2-40B4-BE49-F238E27FC236}">
              <a16:creationId xmlns:a16="http://schemas.microsoft.com/office/drawing/2014/main" id="{DB0C6DA8-1F87-4E72-8F93-4C20343D25FC}"/>
            </a:ext>
          </a:extLst>
        </xdr:cNvPr>
        <xdr:cNvSpPr/>
      </xdr:nvSpPr>
      <xdr:spPr>
        <a:xfrm>
          <a:off x="4127500" y="133022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66312</xdr:rowOff>
    </xdr:from>
    <xdr:ext cx="405111" cy="259045"/>
    <xdr:sp macro="" textlink="">
      <xdr:nvSpPr>
        <xdr:cNvPr id="298" name="【福祉施設】&#10;有形固定資産減価償却率該当値テキスト">
          <a:extLst>
            <a:ext uri="{FF2B5EF4-FFF2-40B4-BE49-F238E27FC236}">
              <a16:creationId xmlns:a16="http://schemas.microsoft.com/office/drawing/2014/main" id="{038B153E-1CC3-4984-896D-30B0EE62C061}"/>
            </a:ext>
          </a:extLst>
        </xdr:cNvPr>
        <xdr:cNvSpPr txBox="1"/>
      </xdr:nvSpPr>
      <xdr:spPr>
        <a:xfrm>
          <a:off x="4216400" y="13280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58165</xdr:rowOff>
    </xdr:from>
    <xdr:to>
      <xdr:col>20</xdr:col>
      <xdr:colOff>38100</xdr:colOff>
      <xdr:row>80</xdr:row>
      <xdr:rowOff>159765</xdr:rowOff>
    </xdr:to>
    <xdr:sp macro="" textlink="">
      <xdr:nvSpPr>
        <xdr:cNvPr id="299" name="楕円 298">
          <a:extLst>
            <a:ext uri="{FF2B5EF4-FFF2-40B4-BE49-F238E27FC236}">
              <a16:creationId xmlns:a16="http://schemas.microsoft.com/office/drawing/2014/main" id="{26C2B65D-F783-4AAB-B038-998398EE28B5}"/>
            </a:ext>
          </a:extLst>
        </xdr:cNvPr>
        <xdr:cNvSpPr/>
      </xdr:nvSpPr>
      <xdr:spPr>
        <a:xfrm>
          <a:off x="3384550" y="132725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108965</xdr:rowOff>
    </xdr:from>
    <xdr:to>
      <xdr:col>24</xdr:col>
      <xdr:colOff>63500</xdr:colOff>
      <xdr:row>80</xdr:row>
      <xdr:rowOff>138685</xdr:rowOff>
    </xdr:to>
    <xdr:cxnSp macro="">
      <xdr:nvCxnSpPr>
        <xdr:cNvPr id="300" name="直線コネクタ 299">
          <a:extLst>
            <a:ext uri="{FF2B5EF4-FFF2-40B4-BE49-F238E27FC236}">
              <a16:creationId xmlns:a16="http://schemas.microsoft.com/office/drawing/2014/main" id="{79845EFA-05ED-4CBC-8F49-26B9EF25DFFA}"/>
            </a:ext>
          </a:extLst>
        </xdr:cNvPr>
        <xdr:cNvCxnSpPr/>
      </xdr:nvCxnSpPr>
      <xdr:spPr>
        <a:xfrm>
          <a:off x="3429000" y="13323315"/>
          <a:ext cx="749300" cy="2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14732</xdr:rowOff>
    </xdr:from>
    <xdr:to>
      <xdr:col>15</xdr:col>
      <xdr:colOff>101600</xdr:colOff>
      <xdr:row>80</xdr:row>
      <xdr:rowOff>116332</xdr:rowOff>
    </xdr:to>
    <xdr:sp macro="" textlink="">
      <xdr:nvSpPr>
        <xdr:cNvPr id="301" name="楕円 300">
          <a:extLst>
            <a:ext uri="{FF2B5EF4-FFF2-40B4-BE49-F238E27FC236}">
              <a16:creationId xmlns:a16="http://schemas.microsoft.com/office/drawing/2014/main" id="{816BBCDE-6544-448B-8C52-955BC5E0E815}"/>
            </a:ext>
          </a:extLst>
        </xdr:cNvPr>
        <xdr:cNvSpPr/>
      </xdr:nvSpPr>
      <xdr:spPr>
        <a:xfrm>
          <a:off x="2571750" y="1322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65532</xdr:rowOff>
    </xdr:from>
    <xdr:to>
      <xdr:col>19</xdr:col>
      <xdr:colOff>177800</xdr:colOff>
      <xdr:row>80</xdr:row>
      <xdr:rowOff>108965</xdr:rowOff>
    </xdr:to>
    <xdr:cxnSp macro="">
      <xdr:nvCxnSpPr>
        <xdr:cNvPr id="302" name="直線コネクタ 301">
          <a:extLst>
            <a:ext uri="{FF2B5EF4-FFF2-40B4-BE49-F238E27FC236}">
              <a16:creationId xmlns:a16="http://schemas.microsoft.com/office/drawing/2014/main" id="{A7EBD5A6-890F-4AE5-8D2C-FF9A375A6151}"/>
            </a:ext>
          </a:extLst>
        </xdr:cNvPr>
        <xdr:cNvCxnSpPr/>
      </xdr:nvCxnSpPr>
      <xdr:spPr>
        <a:xfrm>
          <a:off x="2622550" y="13279882"/>
          <a:ext cx="80645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140463</xdr:rowOff>
    </xdr:from>
    <xdr:to>
      <xdr:col>10</xdr:col>
      <xdr:colOff>165100</xdr:colOff>
      <xdr:row>80</xdr:row>
      <xdr:rowOff>70613</xdr:rowOff>
    </xdr:to>
    <xdr:sp macro="" textlink="">
      <xdr:nvSpPr>
        <xdr:cNvPr id="303" name="楕円 302">
          <a:extLst>
            <a:ext uri="{FF2B5EF4-FFF2-40B4-BE49-F238E27FC236}">
              <a16:creationId xmlns:a16="http://schemas.microsoft.com/office/drawing/2014/main" id="{91448779-C9FF-4314-94B4-73E883D67305}"/>
            </a:ext>
          </a:extLst>
        </xdr:cNvPr>
        <xdr:cNvSpPr/>
      </xdr:nvSpPr>
      <xdr:spPr>
        <a:xfrm>
          <a:off x="1778000" y="131897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19813</xdr:rowOff>
    </xdr:from>
    <xdr:to>
      <xdr:col>15</xdr:col>
      <xdr:colOff>50800</xdr:colOff>
      <xdr:row>80</xdr:row>
      <xdr:rowOff>65532</xdr:rowOff>
    </xdr:to>
    <xdr:cxnSp macro="">
      <xdr:nvCxnSpPr>
        <xdr:cNvPr id="304" name="直線コネクタ 303">
          <a:extLst>
            <a:ext uri="{FF2B5EF4-FFF2-40B4-BE49-F238E27FC236}">
              <a16:creationId xmlns:a16="http://schemas.microsoft.com/office/drawing/2014/main" id="{2A373A2D-56F6-4069-B612-EDAF7C311FBD}"/>
            </a:ext>
          </a:extLst>
        </xdr:cNvPr>
        <xdr:cNvCxnSpPr/>
      </xdr:nvCxnSpPr>
      <xdr:spPr>
        <a:xfrm>
          <a:off x="1828800" y="13234163"/>
          <a:ext cx="79375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94742</xdr:rowOff>
    </xdr:from>
    <xdr:to>
      <xdr:col>6</xdr:col>
      <xdr:colOff>38100</xdr:colOff>
      <xdr:row>80</xdr:row>
      <xdr:rowOff>24892</xdr:rowOff>
    </xdr:to>
    <xdr:sp macro="" textlink="">
      <xdr:nvSpPr>
        <xdr:cNvPr id="305" name="楕円 304">
          <a:extLst>
            <a:ext uri="{FF2B5EF4-FFF2-40B4-BE49-F238E27FC236}">
              <a16:creationId xmlns:a16="http://schemas.microsoft.com/office/drawing/2014/main" id="{F481BD5E-5F11-4DC1-8D5B-7EB785545809}"/>
            </a:ext>
          </a:extLst>
        </xdr:cNvPr>
        <xdr:cNvSpPr/>
      </xdr:nvSpPr>
      <xdr:spPr>
        <a:xfrm>
          <a:off x="984250" y="1314399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145542</xdr:rowOff>
    </xdr:from>
    <xdr:to>
      <xdr:col>10</xdr:col>
      <xdr:colOff>114300</xdr:colOff>
      <xdr:row>80</xdr:row>
      <xdr:rowOff>19813</xdr:rowOff>
    </xdr:to>
    <xdr:cxnSp macro="">
      <xdr:nvCxnSpPr>
        <xdr:cNvPr id="306" name="直線コネクタ 305">
          <a:extLst>
            <a:ext uri="{FF2B5EF4-FFF2-40B4-BE49-F238E27FC236}">
              <a16:creationId xmlns:a16="http://schemas.microsoft.com/office/drawing/2014/main" id="{8D645B1D-396D-4816-B895-6F0709F91DE6}"/>
            </a:ext>
          </a:extLst>
        </xdr:cNvPr>
        <xdr:cNvCxnSpPr/>
      </xdr:nvCxnSpPr>
      <xdr:spPr>
        <a:xfrm>
          <a:off x="1028700" y="13194792"/>
          <a:ext cx="800100" cy="3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93997</xdr:rowOff>
    </xdr:from>
    <xdr:ext cx="405111" cy="259045"/>
    <xdr:sp macro="" textlink="">
      <xdr:nvSpPr>
        <xdr:cNvPr id="307" name="n_1aveValue【福祉施設】&#10;有形固定資産減価償却率">
          <a:extLst>
            <a:ext uri="{FF2B5EF4-FFF2-40B4-BE49-F238E27FC236}">
              <a16:creationId xmlns:a16="http://schemas.microsoft.com/office/drawing/2014/main" id="{0C1EAF4A-5182-4B3C-BEDF-F089BD9089A5}"/>
            </a:ext>
          </a:extLst>
        </xdr:cNvPr>
        <xdr:cNvSpPr txBox="1"/>
      </xdr:nvSpPr>
      <xdr:spPr>
        <a:xfrm>
          <a:off x="3239144" y="12978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57421</xdr:rowOff>
    </xdr:from>
    <xdr:ext cx="405111" cy="259045"/>
    <xdr:sp macro="" textlink="">
      <xdr:nvSpPr>
        <xdr:cNvPr id="308" name="n_2aveValue【福祉施設】&#10;有形固定資産減価償却率">
          <a:extLst>
            <a:ext uri="{FF2B5EF4-FFF2-40B4-BE49-F238E27FC236}">
              <a16:creationId xmlns:a16="http://schemas.microsoft.com/office/drawing/2014/main" id="{50BD0ABF-A159-46AF-BC4C-D6BB26985496}"/>
            </a:ext>
          </a:extLst>
        </xdr:cNvPr>
        <xdr:cNvSpPr txBox="1"/>
      </xdr:nvSpPr>
      <xdr:spPr>
        <a:xfrm>
          <a:off x="2439044" y="12941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36847</xdr:rowOff>
    </xdr:from>
    <xdr:ext cx="405111" cy="259045"/>
    <xdr:sp macro="" textlink="">
      <xdr:nvSpPr>
        <xdr:cNvPr id="309" name="n_3aveValue【福祉施設】&#10;有形固定資産減価償却率">
          <a:extLst>
            <a:ext uri="{FF2B5EF4-FFF2-40B4-BE49-F238E27FC236}">
              <a16:creationId xmlns:a16="http://schemas.microsoft.com/office/drawing/2014/main" id="{C6B39C6A-E0C9-4550-B269-458C62C33D58}"/>
            </a:ext>
          </a:extLst>
        </xdr:cNvPr>
        <xdr:cNvSpPr txBox="1"/>
      </xdr:nvSpPr>
      <xdr:spPr>
        <a:xfrm>
          <a:off x="1645294" y="1292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169435</xdr:rowOff>
    </xdr:from>
    <xdr:ext cx="405111" cy="259045"/>
    <xdr:sp macro="" textlink="">
      <xdr:nvSpPr>
        <xdr:cNvPr id="310" name="n_4aveValue【福祉施設】&#10;有形固定資産減価償却率">
          <a:extLst>
            <a:ext uri="{FF2B5EF4-FFF2-40B4-BE49-F238E27FC236}">
              <a16:creationId xmlns:a16="http://schemas.microsoft.com/office/drawing/2014/main" id="{9CCC634C-5A52-40FF-AAF8-ECC7F7609EBF}"/>
            </a:ext>
          </a:extLst>
        </xdr:cNvPr>
        <xdr:cNvSpPr txBox="1"/>
      </xdr:nvSpPr>
      <xdr:spPr>
        <a:xfrm>
          <a:off x="851544" y="12882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150892</xdr:rowOff>
    </xdr:from>
    <xdr:ext cx="405111" cy="259045"/>
    <xdr:sp macro="" textlink="">
      <xdr:nvSpPr>
        <xdr:cNvPr id="311" name="n_1mainValue【福祉施設】&#10;有形固定資産減価償却率">
          <a:extLst>
            <a:ext uri="{FF2B5EF4-FFF2-40B4-BE49-F238E27FC236}">
              <a16:creationId xmlns:a16="http://schemas.microsoft.com/office/drawing/2014/main" id="{89E2D7F1-83E8-4435-91D0-5BCC9570CE42}"/>
            </a:ext>
          </a:extLst>
        </xdr:cNvPr>
        <xdr:cNvSpPr txBox="1"/>
      </xdr:nvSpPr>
      <xdr:spPr>
        <a:xfrm>
          <a:off x="3239144" y="1336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107459</xdr:rowOff>
    </xdr:from>
    <xdr:ext cx="405111" cy="259045"/>
    <xdr:sp macro="" textlink="">
      <xdr:nvSpPr>
        <xdr:cNvPr id="312" name="n_2mainValue【福祉施設】&#10;有形固定資産減価償却率">
          <a:extLst>
            <a:ext uri="{FF2B5EF4-FFF2-40B4-BE49-F238E27FC236}">
              <a16:creationId xmlns:a16="http://schemas.microsoft.com/office/drawing/2014/main" id="{3B0D3F8F-DEF9-4647-AE0B-8C1B39040574}"/>
            </a:ext>
          </a:extLst>
        </xdr:cNvPr>
        <xdr:cNvSpPr txBox="1"/>
      </xdr:nvSpPr>
      <xdr:spPr>
        <a:xfrm>
          <a:off x="2439044" y="13321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61740</xdr:rowOff>
    </xdr:from>
    <xdr:ext cx="405111" cy="259045"/>
    <xdr:sp macro="" textlink="">
      <xdr:nvSpPr>
        <xdr:cNvPr id="313" name="n_3mainValue【福祉施設】&#10;有形固定資産減価償却率">
          <a:extLst>
            <a:ext uri="{FF2B5EF4-FFF2-40B4-BE49-F238E27FC236}">
              <a16:creationId xmlns:a16="http://schemas.microsoft.com/office/drawing/2014/main" id="{8F699297-FCFB-4E08-AA45-728555A98B6C}"/>
            </a:ext>
          </a:extLst>
        </xdr:cNvPr>
        <xdr:cNvSpPr txBox="1"/>
      </xdr:nvSpPr>
      <xdr:spPr>
        <a:xfrm>
          <a:off x="1645294" y="13276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16019</xdr:rowOff>
    </xdr:from>
    <xdr:ext cx="405111" cy="259045"/>
    <xdr:sp macro="" textlink="">
      <xdr:nvSpPr>
        <xdr:cNvPr id="314" name="n_4mainValue【福祉施設】&#10;有形固定資産減価償却率">
          <a:extLst>
            <a:ext uri="{FF2B5EF4-FFF2-40B4-BE49-F238E27FC236}">
              <a16:creationId xmlns:a16="http://schemas.microsoft.com/office/drawing/2014/main" id="{4EE283EA-CA08-48A7-AB4D-98015A183890}"/>
            </a:ext>
          </a:extLst>
        </xdr:cNvPr>
        <xdr:cNvSpPr txBox="1"/>
      </xdr:nvSpPr>
      <xdr:spPr>
        <a:xfrm>
          <a:off x="851544" y="13230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C0A9BC5A-10D8-4AD0-BA81-71645AE0EA32}"/>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586F7516-D2D0-448D-A190-892FB0E9F81E}"/>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D7447311-0CC7-4FC1-9C7C-3AB74673D87B}"/>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45AE526B-863D-4A39-97CA-4344B74B9579}"/>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2F9C4708-5A00-4FCA-8AEA-022BE55CDBCB}"/>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9C7AD5E7-B658-4586-9F20-C14368C82573}"/>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639AE4D1-5885-4EFA-8ECD-B566E5346AAE}"/>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6612CC73-BD91-465F-964E-38034652B078}"/>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FB6CADD5-9833-43CA-8003-FED5CA8691E2}"/>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B9DAD5BD-1370-494F-9771-9818DEEBB36B}"/>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id="{A41E1DE6-68F9-4E84-9D54-132106487E52}"/>
            </a:ext>
          </a:extLst>
        </xdr:cNvPr>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id="{CCA1AEA2-D1D7-4161-A7C1-155324A6E73B}"/>
            </a:ext>
          </a:extLst>
        </xdr:cNvPr>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id="{BD992A98-6539-433B-8CA6-4DDEC2EBC2BB}"/>
            </a:ext>
          </a:extLst>
        </xdr:cNvPr>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id="{16D40C15-E9C3-4E28-A440-461BCB028F18}"/>
            </a:ext>
          </a:extLst>
        </xdr:cNvPr>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id="{461E9931-DA83-472A-86B7-D4298357A847}"/>
            </a:ext>
          </a:extLst>
        </xdr:cNvPr>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id="{96E472A2-E958-492C-8E8D-FA827273A9CA}"/>
            </a:ext>
          </a:extLst>
        </xdr:cNvPr>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id="{CCE2DB4C-88CE-4ED9-85BA-B4A857DC74B8}"/>
            </a:ext>
          </a:extLst>
        </xdr:cNvPr>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id="{8777F1C3-656C-4283-9F5C-B148B4A4E976}"/>
            </a:ext>
          </a:extLst>
        </xdr:cNvPr>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id="{5AF1D3C4-1DED-472B-8E4F-FB3046E8CE41}"/>
            </a:ext>
          </a:extLst>
        </xdr:cNvPr>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a:extLst>
            <a:ext uri="{FF2B5EF4-FFF2-40B4-BE49-F238E27FC236}">
              <a16:creationId xmlns:a16="http://schemas.microsoft.com/office/drawing/2014/main" id="{710628D0-9DDC-4F91-B4FE-3A58A3A0FBDC}"/>
            </a:ext>
          </a:extLst>
        </xdr:cNvPr>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id="{C6C54051-D54B-4488-ACDD-59BAD9B375B3}"/>
            </a:ext>
          </a:extLst>
        </xdr:cNvPr>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a:extLst>
            <a:ext uri="{FF2B5EF4-FFF2-40B4-BE49-F238E27FC236}">
              <a16:creationId xmlns:a16="http://schemas.microsoft.com/office/drawing/2014/main" id="{C3D7040E-B627-4A7D-9495-6BD6473E725D}"/>
            </a:ext>
          </a:extLst>
        </xdr:cNvPr>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397F38A5-2A9C-4989-80F6-559AFA5B4487}"/>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C322F650-7C25-4B79-B656-2F8DE4608D34}"/>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B7DCCE50-A0F0-47B0-BE18-7A2AF101ED5E}"/>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0" name="直線コネクタ 339">
          <a:extLst>
            <a:ext uri="{FF2B5EF4-FFF2-40B4-BE49-F238E27FC236}">
              <a16:creationId xmlns:a16="http://schemas.microsoft.com/office/drawing/2014/main" id="{6D9EBC30-CDA1-4B2F-83E4-912760E595EA}"/>
            </a:ext>
          </a:extLst>
        </xdr:cNvPr>
        <xdr:cNvCxnSpPr/>
      </xdr:nvCxnSpPr>
      <xdr:spPr>
        <a:xfrm flipV="1">
          <a:off x="9429115" y="12998450"/>
          <a:ext cx="0" cy="1331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a:extLst>
            <a:ext uri="{FF2B5EF4-FFF2-40B4-BE49-F238E27FC236}">
              <a16:creationId xmlns:a16="http://schemas.microsoft.com/office/drawing/2014/main" id="{21B05C4E-256E-48DD-8467-BC69BB300727}"/>
            </a:ext>
          </a:extLst>
        </xdr:cNvPr>
        <xdr:cNvSpPr txBox="1"/>
      </xdr:nvSpPr>
      <xdr:spPr>
        <a:xfrm>
          <a:off x="9467850" y="14333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a:extLst>
            <a:ext uri="{FF2B5EF4-FFF2-40B4-BE49-F238E27FC236}">
              <a16:creationId xmlns:a16="http://schemas.microsoft.com/office/drawing/2014/main" id="{A0BB7C37-1919-49B9-9212-F2BB2AE07D0D}"/>
            </a:ext>
          </a:extLst>
        </xdr:cNvPr>
        <xdr:cNvCxnSpPr/>
      </xdr:nvCxnSpPr>
      <xdr:spPr>
        <a:xfrm>
          <a:off x="9359900" y="143301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43" name="【福祉施設】&#10;一人当たり面積最大値テキスト">
          <a:extLst>
            <a:ext uri="{FF2B5EF4-FFF2-40B4-BE49-F238E27FC236}">
              <a16:creationId xmlns:a16="http://schemas.microsoft.com/office/drawing/2014/main" id="{87EA49CA-F740-4EBB-8BF4-18E94C834046}"/>
            </a:ext>
          </a:extLst>
        </xdr:cNvPr>
        <xdr:cNvSpPr txBox="1"/>
      </xdr:nvSpPr>
      <xdr:spPr>
        <a:xfrm>
          <a:off x="9467850" y="1278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44" name="直線コネクタ 343">
          <a:extLst>
            <a:ext uri="{FF2B5EF4-FFF2-40B4-BE49-F238E27FC236}">
              <a16:creationId xmlns:a16="http://schemas.microsoft.com/office/drawing/2014/main" id="{AD5C88DE-6274-4596-B10E-CC53C335A914}"/>
            </a:ext>
          </a:extLst>
        </xdr:cNvPr>
        <xdr:cNvCxnSpPr/>
      </xdr:nvCxnSpPr>
      <xdr:spPr>
        <a:xfrm>
          <a:off x="9359900" y="12998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44648</xdr:rowOff>
    </xdr:from>
    <xdr:ext cx="469744" cy="259045"/>
    <xdr:sp macro="" textlink="">
      <xdr:nvSpPr>
        <xdr:cNvPr id="345" name="【福祉施設】&#10;一人当たり面積平均値テキスト">
          <a:extLst>
            <a:ext uri="{FF2B5EF4-FFF2-40B4-BE49-F238E27FC236}">
              <a16:creationId xmlns:a16="http://schemas.microsoft.com/office/drawing/2014/main" id="{8366A7E6-8A7E-4627-9D5E-DAF77398C7E2}"/>
            </a:ext>
          </a:extLst>
        </xdr:cNvPr>
        <xdr:cNvSpPr txBox="1"/>
      </xdr:nvSpPr>
      <xdr:spPr>
        <a:xfrm>
          <a:off x="9467850" y="137542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46" name="フローチャート: 判断 345">
          <a:extLst>
            <a:ext uri="{FF2B5EF4-FFF2-40B4-BE49-F238E27FC236}">
              <a16:creationId xmlns:a16="http://schemas.microsoft.com/office/drawing/2014/main" id="{3766A469-C8FE-49EE-9E8F-B08C0DD98B66}"/>
            </a:ext>
          </a:extLst>
        </xdr:cNvPr>
        <xdr:cNvSpPr/>
      </xdr:nvSpPr>
      <xdr:spPr>
        <a:xfrm>
          <a:off x="9398000" y="1377587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a:extLst>
            <a:ext uri="{FF2B5EF4-FFF2-40B4-BE49-F238E27FC236}">
              <a16:creationId xmlns:a16="http://schemas.microsoft.com/office/drawing/2014/main" id="{B7B37412-8FB2-42B7-8C79-7FA052454876}"/>
            </a:ext>
          </a:extLst>
        </xdr:cNvPr>
        <xdr:cNvSpPr/>
      </xdr:nvSpPr>
      <xdr:spPr>
        <a:xfrm>
          <a:off x="8636000" y="137976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a:extLst>
            <a:ext uri="{FF2B5EF4-FFF2-40B4-BE49-F238E27FC236}">
              <a16:creationId xmlns:a16="http://schemas.microsoft.com/office/drawing/2014/main" id="{052BA29D-BBDC-4456-A13C-7768246BAF80}"/>
            </a:ext>
          </a:extLst>
        </xdr:cNvPr>
        <xdr:cNvSpPr/>
      </xdr:nvSpPr>
      <xdr:spPr>
        <a:xfrm>
          <a:off x="7842250" y="1379764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87993</xdr:rowOff>
    </xdr:from>
    <xdr:to>
      <xdr:col>41</xdr:col>
      <xdr:colOff>101600</xdr:colOff>
      <xdr:row>84</xdr:row>
      <xdr:rowOff>18143</xdr:rowOff>
    </xdr:to>
    <xdr:sp macro="" textlink="">
      <xdr:nvSpPr>
        <xdr:cNvPr id="349" name="フローチャート: 判断 348">
          <a:extLst>
            <a:ext uri="{FF2B5EF4-FFF2-40B4-BE49-F238E27FC236}">
              <a16:creationId xmlns:a16="http://schemas.microsoft.com/office/drawing/2014/main" id="{90751672-5DE9-46BC-894D-49598F4262A9}"/>
            </a:ext>
          </a:extLst>
        </xdr:cNvPr>
        <xdr:cNvSpPr/>
      </xdr:nvSpPr>
      <xdr:spPr>
        <a:xfrm>
          <a:off x="7029450" y="137976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a:extLst>
            <a:ext uri="{FF2B5EF4-FFF2-40B4-BE49-F238E27FC236}">
              <a16:creationId xmlns:a16="http://schemas.microsoft.com/office/drawing/2014/main" id="{3C0D546D-5FF4-4C8D-91DD-23B0D50AA01E}"/>
            </a:ext>
          </a:extLst>
        </xdr:cNvPr>
        <xdr:cNvSpPr/>
      </xdr:nvSpPr>
      <xdr:spPr>
        <a:xfrm>
          <a:off x="6235700" y="1375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282D3086-6F57-4602-95DD-9DFEEC2E15F7}"/>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C9577E47-68EA-4A54-8C3C-FF819C1B4E34}"/>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8CD3EE12-7559-424F-91DF-7A6A487A62EF}"/>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2A74B1E1-E669-41F5-BDB6-2116282E70E4}"/>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6DFE04DE-D170-4381-8BB1-59B045C4C558}"/>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117929</xdr:rowOff>
    </xdr:from>
    <xdr:to>
      <xdr:col>55</xdr:col>
      <xdr:colOff>50800</xdr:colOff>
      <xdr:row>83</xdr:row>
      <xdr:rowOff>48079</xdr:rowOff>
    </xdr:to>
    <xdr:sp macro="" textlink="">
      <xdr:nvSpPr>
        <xdr:cNvPr id="356" name="楕円 355">
          <a:extLst>
            <a:ext uri="{FF2B5EF4-FFF2-40B4-BE49-F238E27FC236}">
              <a16:creationId xmlns:a16="http://schemas.microsoft.com/office/drawing/2014/main" id="{4E796690-7D18-4744-91BB-E7CD9BBF4596}"/>
            </a:ext>
          </a:extLst>
        </xdr:cNvPr>
        <xdr:cNvSpPr/>
      </xdr:nvSpPr>
      <xdr:spPr>
        <a:xfrm>
          <a:off x="9398000" y="1366247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140806</xdr:rowOff>
    </xdr:from>
    <xdr:ext cx="469744" cy="259045"/>
    <xdr:sp macro="" textlink="">
      <xdr:nvSpPr>
        <xdr:cNvPr id="357" name="【福祉施設】&#10;一人当たり面積該当値テキスト">
          <a:extLst>
            <a:ext uri="{FF2B5EF4-FFF2-40B4-BE49-F238E27FC236}">
              <a16:creationId xmlns:a16="http://schemas.microsoft.com/office/drawing/2014/main" id="{2A3B73A4-9089-465B-AA4E-A7F51618BE83}"/>
            </a:ext>
          </a:extLst>
        </xdr:cNvPr>
        <xdr:cNvSpPr txBox="1"/>
      </xdr:nvSpPr>
      <xdr:spPr>
        <a:xfrm>
          <a:off x="9467850" y="1352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107043</xdr:rowOff>
    </xdr:from>
    <xdr:to>
      <xdr:col>50</xdr:col>
      <xdr:colOff>165100</xdr:colOff>
      <xdr:row>83</xdr:row>
      <xdr:rowOff>37193</xdr:rowOff>
    </xdr:to>
    <xdr:sp macro="" textlink="">
      <xdr:nvSpPr>
        <xdr:cNvPr id="358" name="楕円 357">
          <a:extLst>
            <a:ext uri="{FF2B5EF4-FFF2-40B4-BE49-F238E27FC236}">
              <a16:creationId xmlns:a16="http://schemas.microsoft.com/office/drawing/2014/main" id="{5478428D-7190-4619-9B10-BA60F585CD50}"/>
            </a:ext>
          </a:extLst>
        </xdr:cNvPr>
        <xdr:cNvSpPr/>
      </xdr:nvSpPr>
      <xdr:spPr>
        <a:xfrm>
          <a:off x="8636000" y="136515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157843</xdr:rowOff>
    </xdr:from>
    <xdr:to>
      <xdr:col>55</xdr:col>
      <xdr:colOff>0</xdr:colOff>
      <xdr:row>82</xdr:row>
      <xdr:rowOff>168729</xdr:rowOff>
    </xdr:to>
    <xdr:cxnSp macro="">
      <xdr:nvCxnSpPr>
        <xdr:cNvPr id="359" name="直線コネクタ 358">
          <a:extLst>
            <a:ext uri="{FF2B5EF4-FFF2-40B4-BE49-F238E27FC236}">
              <a16:creationId xmlns:a16="http://schemas.microsoft.com/office/drawing/2014/main" id="{BF24DDE8-752D-409A-93C6-D47F94458D4B}"/>
            </a:ext>
          </a:extLst>
        </xdr:cNvPr>
        <xdr:cNvCxnSpPr/>
      </xdr:nvCxnSpPr>
      <xdr:spPr>
        <a:xfrm>
          <a:off x="8686800" y="13702393"/>
          <a:ext cx="742950" cy="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117929</xdr:rowOff>
    </xdr:from>
    <xdr:to>
      <xdr:col>46</xdr:col>
      <xdr:colOff>38100</xdr:colOff>
      <xdr:row>83</xdr:row>
      <xdr:rowOff>48079</xdr:rowOff>
    </xdr:to>
    <xdr:sp macro="" textlink="">
      <xdr:nvSpPr>
        <xdr:cNvPr id="360" name="楕円 359">
          <a:extLst>
            <a:ext uri="{FF2B5EF4-FFF2-40B4-BE49-F238E27FC236}">
              <a16:creationId xmlns:a16="http://schemas.microsoft.com/office/drawing/2014/main" id="{336DDD13-59BD-4595-9107-3621D7972F19}"/>
            </a:ext>
          </a:extLst>
        </xdr:cNvPr>
        <xdr:cNvSpPr/>
      </xdr:nvSpPr>
      <xdr:spPr>
        <a:xfrm>
          <a:off x="7842250" y="1366247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157843</xdr:rowOff>
    </xdr:from>
    <xdr:to>
      <xdr:col>50</xdr:col>
      <xdr:colOff>114300</xdr:colOff>
      <xdr:row>82</xdr:row>
      <xdr:rowOff>168729</xdr:rowOff>
    </xdr:to>
    <xdr:cxnSp macro="">
      <xdr:nvCxnSpPr>
        <xdr:cNvPr id="361" name="直線コネクタ 360">
          <a:extLst>
            <a:ext uri="{FF2B5EF4-FFF2-40B4-BE49-F238E27FC236}">
              <a16:creationId xmlns:a16="http://schemas.microsoft.com/office/drawing/2014/main" id="{AA040E80-D1D4-4266-ABB9-B7D1688D29CB}"/>
            </a:ext>
          </a:extLst>
        </xdr:cNvPr>
        <xdr:cNvCxnSpPr/>
      </xdr:nvCxnSpPr>
      <xdr:spPr>
        <a:xfrm flipV="1">
          <a:off x="7886700" y="13702393"/>
          <a:ext cx="800100" cy="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117929</xdr:rowOff>
    </xdr:from>
    <xdr:to>
      <xdr:col>41</xdr:col>
      <xdr:colOff>101600</xdr:colOff>
      <xdr:row>83</xdr:row>
      <xdr:rowOff>48079</xdr:rowOff>
    </xdr:to>
    <xdr:sp macro="" textlink="">
      <xdr:nvSpPr>
        <xdr:cNvPr id="362" name="楕円 361">
          <a:extLst>
            <a:ext uri="{FF2B5EF4-FFF2-40B4-BE49-F238E27FC236}">
              <a16:creationId xmlns:a16="http://schemas.microsoft.com/office/drawing/2014/main" id="{8BDB243A-A665-4D17-9B21-1E37A36FC032}"/>
            </a:ext>
          </a:extLst>
        </xdr:cNvPr>
        <xdr:cNvSpPr/>
      </xdr:nvSpPr>
      <xdr:spPr>
        <a:xfrm>
          <a:off x="7029450" y="136624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168729</xdr:rowOff>
    </xdr:from>
    <xdr:to>
      <xdr:col>45</xdr:col>
      <xdr:colOff>177800</xdr:colOff>
      <xdr:row>82</xdr:row>
      <xdr:rowOff>168729</xdr:rowOff>
    </xdr:to>
    <xdr:cxnSp macro="">
      <xdr:nvCxnSpPr>
        <xdr:cNvPr id="363" name="直線コネクタ 362">
          <a:extLst>
            <a:ext uri="{FF2B5EF4-FFF2-40B4-BE49-F238E27FC236}">
              <a16:creationId xmlns:a16="http://schemas.microsoft.com/office/drawing/2014/main" id="{9D3552D4-034A-43BC-902C-898F43B2DFFE}"/>
            </a:ext>
          </a:extLst>
        </xdr:cNvPr>
        <xdr:cNvCxnSpPr/>
      </xdr:nvCxnSpPr>
      <xdr:spPr>
        <a:xfrm>
          <a:off x="7080250" y="1370692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128814</xdr:rowOff>
    </xdr:from>
    <xdr:to>
      <xdr:col>36</xdr:col>
      <xdr:colOff>165100</xdr:colOff>
      <xdr:row>83</xdr:row>
      <xdr:rowOff>58964</xdr:rowOff>
    </xdr:to>
    <xdr:sp macro="" textlink="">
      <xdr:nvSpPr>
        <xdr:cNvPr id="364" name="楕円 363">
          <a:extLst>
            <a:ext uri="{FF2B5EF4-FFF2-40B4-BE49-F238E27FC236}">
              <a16:creationId xmlns:a16="http://schemas.microsoft.com/office/drawing/2014/main" id="{FC59D001-5E27-4BD4-B63A-CD0577980FE3}"/>
            </a:ext>
          </a:extLst>
        </xdr:cNvPr>
        <xdr:cNvSpPr/>
      </xdr:nvSpPr>
      <xdr:spPr>
        <a:xfrm>
          <a:off x="6235700" y="136733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168729</xdr:rowOff>
    </xdr:from>
    <xdr:to>
      <xdr:col>41</xdr:col>
      <xdr:colOff>50800</xdr:colOff>
      <xdr:row>83</xdr:row>
      <xdr:rowOff>8164</xdr:rowOff>
    </xdr:to>
    <xdr:cxnSp macro="">
      <xdr:nvCxnSpPr>
        <xdr:cNvPr id="365" name="直線コネクタ 364">
          <a:extLst>
            <a:ext uri="{FF2B5EF4-FFF2-40B4-BE49-F238E27FC236}">
              <a16:creationId xmlns:a16="http://schemas.microsoft.com/office/drawing/2014/main" id="{C9244B04-DC82-4FC5-87F6-7B0542DC59A6}"/>
            </a:ext>
          </a:extLst>
        </xdr:cNvPr>
        <xdr:cNvCxnSpPr/>
      </xdr:nvCxnSpPr>
      <xdr:spPr>
        <a:xfrm flipV="1">
          <a:off x="6286500" y="13706929"/>
          <a:ext cx="79375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66" name="n_1aveValue【福祉施設】&#10;一人当たり面積">
          <a:extLst>
            <a:ext uri="{FF2B5EF4-FFF2-40B4-BE49-F238E27FC236}">
              <a16:creationId xmlns:a16="http://schemas.microsoft.com/office/drawing/2014/main" id="{64C6C365-2736-46DA-AB79-B69185499054}"/>
            </a:ext>
          </a:extLst>
        </xdr:cNvPr>
        <xdr:cNvSpPr txBox="1"/>
      </xdr:nvSpPr>
      <xdr:spPr>
        <a:xfrm>
          <a:off x="8458277" y="138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9270</xdr:rowOff>
    </xdr:from>
    <xdr:ext cx="469744" cy="259045"/>
    <xdr:sp macro="" textlink="">
      <xdr:nvSpPr>
        <xdr:cNvPr id="367" name="n_2aveValue【福祉施設】&#10;一人当たり面積">
          <a:extLst>
            <a:ext uri="{FF2B5EF4-FFF2-40B4-BE49-F238E27FC236}">
              <a16:creationId xmlns:a16="http://schemas.microsoft.com/office/drawing/2014/main" id="{7EA37499-2E56-4D15-A80F-FAFFF1EF4E08}"/>
            </a:ext>
          </a:extLst>
        </xdr:cNvPr>
        <xdr:cNvSpPr txBox="1"/>
      </xdr:nvSpPr>
      <xdr:spPr>
        <a:xfrm>
          <a:off x="7677227" y="138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9270</xdr:rowOff>
    </xdr:from>
    <xdr:ext cx="469744" cy="259045"/>
    <xdr:sp macro="" textlink="">
      <xdr:nvSpPr>
        <xdr:cNvPr id="368" name="n_3aveValue【福祉施設】&#10;一人当たり面積">
          <a:extLst>
            <a:ext uri="{FF2B5EF4-FFF2-40B4-BE49-F238E27FC236}">
              <a16:creationId xmlns:a16="http://schemas.microsoft.com/office/drawing/2014/main" id="{3DFA2AB8-F355-40BF-BC42-FDEAD586E6DE}"/>
            </a:ext>
          </a:extLst>
        </xdr:cNvPr>
        <xdr:cNvSpPr txBox="1"/>
      </xdr:nvSpPr>
      <xdr:spPr>
        <a:xfrm>
          <a:off x="6864427" y="138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69" name="n_4aveValue【福祉施設】&#10;一人当たり面積">
          <a:extLst>
            <a:ext uri="{FF2B5EF4-FFF2-40B4-BE49-F238E27FC236}">
              <a16:creationId xmlns:a16="http://schemas.microsoft.com/office/drawing/2014/main" id="{34E991E8-86D3-41CC-A711-410FD84243B3}"/>
            </a:ext>
          </a:extLst>
        </xdr:cNvPr>
        <xdr:cNvSpPr txBox="1"/>
      </xdr:nvSpPr>
      <xdr:spPr>
        <a:xfrm>
          <a:off x="6070677"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53720</xdr:rowOff>
    </xdr:from>
    <xdr:ext cx="469744" cy="259045"/>
    <xdr:sp macro="" textlink="">
      <xdr:nvSpPr>
        <xdr:cNvPr id="370" name="n_1mainValue【福祉施設】&#10;一人当たり面積">
          <a:extLst>
            <a:ext uri="{FF2B5EF4-FFF2-40B4-BE49-F238E27FC236}">
              <a16:creationId xmlns:a16="http://schemas.microsoft.com/office/drawing/2014/main" id="{B34D3187-2292-4729-AAD9-1E800F66ED7E}"/>
            </a:ext>
          </a:extLst>
        </xdr:cNvPr>
        <xdr:cNvSpPr txBox="1"/>
      </xdr:nvSpPr>
      <xdr:spPr>
        <a:xfrm>
          <a:off x="8458277" y="1343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64606</xdr:rowOff>
    </xdr:from>
    <xdr:ext cx="469744" cy="259045"/>
    <xdr:sp macro="" textlink="">
      <xdr:nvSpPr>
        <xdr:cNvPr id="371" name="n_2mainValue【福祉施設】&#10;一人当たり面積">
          <a:extLst>
            <a:ext uri="{FF2B5EF4-FFF2-40B4-BE49-F238E27FC236}">
              <a16:creationId xmlns:a16="http://schemas.microsoft.com/office/drawing/2014/main" id="{1FF1DD92-8E1A-499D-B004-A5302A01F578}"/>
            </a:ext>
          </a:extLst>
        </xdr:cNvPr>
        <xdr:cNvSpPr txBox="1"/>
      </xdr:nvSpPr>
      <xdr:spPr>
        <a:xfrm>
          <a:off x="7677227" y="1344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64606</xdr:rowOff>
    </xdr:from>
    <xdr:ext cx="469744" cy="259045"/>
    <xdr:sp macro="" textlink="">
      <xdr:nvSpPr>
        <xdr:cNvPr id="372" name="n_3mainValue【福祉施設】&#10;一人当たり面積">
          <a:extLst>
            <a:ext uri="{FF2B5EF4-FFF2-40B4-BE49-F238E27FC236}">
              <a16:creationId xmlns:a16="http://schemas.microsoft.com/office/drawing/2014/main" id="{2FDF565D-93AF-497F-B249-36DB88E81432}"/>
            </a:ext>
          </a:extLst>
        </xdr:cNvPr>
        <xdr:cNvSpPr txBox="1"/>
      </xdr:nvSpPr>
      <xdr:spPr>
        <a:xfrm>
          <a:off x="6864427" y="1344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75491</xdr:rowOff>
    </xdr:from>
    <xdr:ext cx="469744" cy="259045"/>
    <xdr:sp macro="" textlink="">
      <xdr:nvSpPr>
        <xdr:cNvPr id="373" name="n_4mainValue【福祉施設】&#10;一人当たり面積">
          <a:extLst>
            <a:ext uri="{FF2B5EF4-FFF2-40B4-BE49-F238E27FC236}">
              <a16:creationId xmlns:a16="http://schemas.microsoft.com/office/drawing/2014/main" id="{0816CF7B-3DA7-4D56-A115-030791401EA6}"/>
            </a:ext>
          </a:extLst>
        </xdr:cNvPr>
        <xdr:cNvSpPr txBox="1"/>
      </xdr:nvSpPr>
      <xdr:spPr>
        <a:xfrm>
          <a:off x="6070677" y="1345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895E48F0-A2DF-49EF-B66F-4E0CD2A6EFB0}"/>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28DB3F6D-4991-48C8-BD8E-003DCD67E285}"/>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76BC5003-BDD1-494B-9D40-D66427BF3D6D}"/>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6EF116E6-6A48-4FCF-A510-5DABB2D21D2C}"/>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285702B5-3106-4F57-90B7-D8413F6635E0}"/>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854FD290-61AB-427A-B7F6-629DEAD5B789}"/>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1ED294E4-C99C-4B49-A3C5-3C1DB98ACA90}"/>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D42C8B5A-FE9C-4C54-815B-438D2CC3D409}"/>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2582141D-5722-41F6-9A4F-12A92143B4E7}"/>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02440C5C-8603-476B-877A-8CF4D3C309DB}"/>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B7AFD740-2010-4B92-87F0-204E1D4F7715}"/>
            </a:ext>
          </a:extLst>
        </xdr:cNvPr>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a:extLst>
            <a:ext uri="{FF2B5EF4-FFF2-40B4-BE49-F238E27FC236}">
              <a16:creationId xmlns:a16="http://schemas.microsoft.com/office/drawing/2014/main" id="{15B64B00-636E-4B40-8F14-CBC24A9118AD}"/>
            </a:ext>
          </a:extLst>
        </xdr:cNvPr>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a:extLst>
            <a:ext uri="{FF2B5EF4-FFF2-40B4-BE49-F238E27FC236}">
              <a16:creationId xmlns:a16="http://schemas.microsoft.com/office/drawing/2014/main" id="{7F36F665-5E0A-431A-9B9D-3B17EDFAA91A}"/>
            </a:ext>
          </a:extLst>
        </xdr:cNvPr>
        <xdr:cNvSpPr txBox="1"/>
      </xdr:nvSpPr>
      <xdr:spPr>
        <a:xfrm>
          <a:off x="2757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a:extLst>
            <a:ext uri="{FF2B5EF4-FFF2-40B4-BE49-F238E27FC236}">
              <a16:creationId xmlns:a16="http://schemas.microsoft.com/office/drawing/2014/main" id="{80D7125B-AF30-460C-8109-E5356EABD399}"/>
            </a:ext>
          </a:extLst>
        </xdr:cNvPr>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a:extLst>
            <a:ext uri="{FF2B5EF4-FFF2-40B4-BE49-F238E27FC236}">
              <a16:creationId xmlns:a16="http://schemas.microsoft.com/office/drawing/2014/main" id="{172E8452-160D-451C-8144-C724133CAEE9}"/>
            </a:ext>
          </a:extLst>
        </xdr:cNvPr>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a:extLst>
            <a:ext uri="{FF2B5EF4-FFF2-40B4-BE49-F238E27FC236}">
              <a16:creationId xmlns:a16="http://schemas.microsoft.com/office/drawing/2014/main" id="{12A2C09B-47C7-490C-B2CA-0FE6B61A45C2}"/>
            </a:ext>
          </a:extLst>
        </xdr:cNvPr>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a:extLst>
            <a:ext uri="{FF2B5EF4-FFF2-40B4-BE49-F238E27FC236}">
              <a16:creationId xmlns:a16="http://schemas.microsoft.com/office/drawing/2014/main" id="{9F84DFA1-EDDF-4429-9B63-217DFC47C2EB}"/>
            </a:ext>
          </a:extLst>
        </xdr:cNvPr>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a:extLst>
            <a:ext uri="{FF2B5EF4-FFF2-40B4-BE49-F238E27FC236}">
              <a16:creationId xmlns:a16="http://schemas.microsoft.com/office/drawing/2014/main" id="{BD3419B7-E967-4365-847C-6F139E312562}"/>
            </a:ext>
          </a:extLst>
        </xdr:cNvPr>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a:extLst>
            <a:ext uri="{FF2B5EF4-FFF2-40B4-BE49-F238E27FC236}">
              <a16:creationId xmlns:a16="http://schemas.microsoft.com/office/drawing/2014/main" id="{DA93E95F-3FC2-4285-A36A-D98CCBDB8BC1}"/>
            </a:ext>
          </a:extLst>
        </xdr:cNvPr>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a:extLst>
            <a:ext uri="{FF2B5EF4-FFF2-40B4-BE49-F238E27FC236}">
              <a16:creationId xmlns:a16="http://schemas.microsoft.com/office/drawing/2014/main" id="{A81E0AA1-4D3D-4B48-A3EE-3FCB65806CE8}"/>
            </a:ext>
          </a:extLst>
        </xdr:cNvPr>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a:extLst>
            <a:ext uri="{FF2B5EF4-FFF2-40B4-BE49-F238E27FC236}">
              <a16:creationId xmlns:a16="http://schemas.microsoft.com/office/drawing/2014/main" id="{63D96C18-DDCC-4D3F-AF93-E13AE29F8AB5}"/>
            </a:ext>
          </a:extLst>
        </xdr:cNvPr>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C2E59C82-E1CF-4811-ACD9-04FD0179E9A1}"/>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a:extLst>
            <a:ext uri="{FF2B5EF4-FFF2-40B4-BE49-F238E27FC236}">
              <a16:creationId xmlns:a16="http://schemas.microsoft.com/office/drawing/2014/main" id="{8F939A90-78B9-40A9-B7AB-069C7E04E415}"/>
            </a:ext>
          </a:extLst>
        </xdr:cNvPr>
        <xdr:cNvSpPr txBox="1"/>
      </xdr:nvSpPr>
      <xdr:spPr>
        <a:xfrm>
          <a:off x="38496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0CE14B6A-68BA-4A7A-967D-173C91B90B51}"/>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152400</xdr:rowOff>
    </xdr:to>
    <xdr:cxnSp macro="">
      <xdr:nvCxnSpPr>
        <xdr:cNvPr id="398" name="直線コネクタ 397">
          <a:extLst>
            <a:ext uri="{FF2B5EF4-FFF2-40B4-BE49-F238E27FC236}">
              <a16:creationId xmlns:a16="http://schemas.microsoft.com/office/drawing/2014/main" id="{815A0A89-9703-4F19-B430-CCC429D3E758}"/>
            </a:ext>
          </a:extLst>
        </xdr:cNvPr>
        <xdr:cNvCxnSpPr/>
      </xdr:nvCxnSpPr>
      <xdr:spPr>
        <a:xfrm flipV="1">
          <a:off x="4177665" y="165354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a:extLst>
            <a:ext uri="{FF2B5EF4-FFF2-40B4-BE49-F238E27FC236}">
              <a16:creationId xmlns:a16="http://schemas.microsoft.com/office/drawing/2014/main" id="{F30B4125-8165-45B3-BBB3-25CFBCF20D4E}"/>
            </a:ext>
          </a:extLst>
        </xdr:cNvPr>
        <xdr:cNvSpPr txBox="1"/>
      </xdr:nvSpPr>
      <xdr:spPr>
        <a:xfrm>
          <a:off x="4216400"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a:extLst>
            <a:ext uri="{FF2B5EF4-FFF2-40B4-BE49-F238E27FC236}">
              <a16:creationId xmlns:a16="http://schemas.microsoft.com/office/drawing/2014/main" id="{E9668ECD-EBE7-478D-BC43-9377F060481B}"/>
            </a:ext>
          </a:extLst>
        </xdr:cNvPr>
        <xdr:cNvCxnSpPr/>
      </xdr:nvCxnSpPr>
      <xdr:spPr>
        <a:xfrm>
          <a:off x="4108450" y="18097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401" name="【市民会館】&#10;有形固定資産減価償却率最大値テキスト">
          <a:extLst>
            <a:ext uri="{FF2B5EF4-FFF2-40B4-BE49-F238E27FC236}">
              <a16:creationId xmlns:a16="http://schemas.microsoft.com/office/drawing/2014/main" id="{2994B7A9-5917-49C8-AEF4-CD42653B48F8}"/>
            </a:ext>
          </a:extLst>
        </xdr:cNvPr>
        <xdr:cNvSpPr txBox="1"/>
      </xdr:nvSpPr>
      <xdr:spPr>
        <a:xfrm>
          <a:off x="4216400" y="16310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402" name="直線コネクタ 401">
          <a:extLst>
            <a:ext uri="{FF2B5EF4-FFF2-40B4-BE49-F238E27FC236}">
              <a16:creationId xmlns:a16="http://schemas.microsoft.com/office/drawing/2014/main" id="{C2CD3F4E-DFA7-4EEB-8F4E-C863D55284D1}"/>
            </a:ext>
          </a:extLst>
        </xdr:cNvPr>
        <xdr:cNvCxnSpPr/>
      </xdr:nvCxnSpPr>
      <xdr:spPr>
        <a:xfrm>
          <a:off x="4108450" y="16535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48277</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62AB29D4-92D8-46FC-BBF3-DF8E12E88A87}"/>
            </a:ext>
          </a:extLst>
        </xdr:cNvPr>
        <xdr:cNvSpPr txBox="1"/>
      </xdr:nvSpPr>
      <xdr:spPr>
        <a:xfrm>
          <a:off x="4216400" y="1696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404" name="フローチャート: 判断 403">
          <a:extLst>
            <a:ext uri="{FF2B5EF4-FFF2-40B4-BE49-F238E27FC236}">
              <a16:creationId xmlns:a16="http://schemas.microsoft.com/office/drawing/2014/main" id="{0D57D342-CF0F-4B2E-AD45-44822DFD031B}"/>
            </a:ext>
          </a:extLst>
        </xdr:cNvPr>
        <xdr:cNvSpPr/>
      </xdr:nvSpPr>
      <xdr:spPr>
        <a:xfrm>
          <a:off x="4127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23495</xdr:rowOff>
    </xdr:from>
    <xdr:to>
      <xdr:col>20</xdr:col>
      <xdr:colOff>38100</xdr:colOff>
      <xdr:row>103</xdr:row>
      <xdr:rowOff>125095</xdr:rowOff>
    </xdr:to>
    <xdr:sp macro="" textlink="">
      <xdr:nvSpPr>
        <xdr:cNvPr id="405" name="フローチャート: 判断 404">
          <a:extLst>
            <a:ext uri="{FF2B5EF4-FFF2-40B4-BE49-F238E27FC236}">
              <a16:creationId xmlns:a16="http://schemas.microsoft.com/office/drawing/2014/main" id="{6EE778E6-809F-4649-9DB6-B59C5EA7DE91}"/>
            </a:ext>
          </a:extLst>
        </xdr:cNvPr>
        <xdr:cNvSpPr/>
      </xdr:nvSpPr>
      <xdr:spPr>
        <a:xfrm>
          <a:off x="3384550" y="171113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170180</xdr:rowOff>
    </xdr:from>
    <xdr:to>
      <xdr:col>15</xdr:col>
      <xdr:colOff>101600</xdr:colOff>
      <xdr:row>103</xdr:row>
      <xdr:rowOff>100330</xdr:rowOff>
    </xdr:to>
    <xdr:sp macro="" textlink="">
      <xdr:nvSpPr>
        <xdr:cNvPr id="406" name="フローチャート: 判断 405">
          <a:extLst>
            <a:ext uri="{FF2B5EF4-FFF2-40B4-BE49-F238E27FC236}">
              <a16:creationId xmlns:a16="http://schemas.microsoft.com/office/drawing/2014/main" id="{BF913BDF-2238-4003-B967-F4F37E9C7992}"/>
            </a:ext>
          </a:extLst>
        </xdr:cNvPr>
        <xdr:cNvSpPr/>
      </xdr:nvSpPr>
      <xdr:spPr>
        <a:xfrm>
          <a:off x="2571750" y="1708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a:extLst>
            <a:ext uri="{FF2B5EF4-FFF2-40B4-BE49-F238E27FC236}">
              <a16:creationId xmlns:a16="http://schemas.microsoft.com/office/drawing/2014/main" id="{C91ADE9E-DF58-415E-94C6-FBCB2917FEA9}"/>
            </a:ext>
          </a:extLst>
        </xdr:cNvPr>
        <xdr:cNvSpPr/>
      </xdr:nvSpPr>
      <xdr:spPr>
        <a:xfrm>
          <a:off x="1778000" y="1713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8255</xdr:rowOff>
    </xdr:from>
    <xdr:to>
      <xdr:col>6</xdr:col>
      <xdr:colOff>38100</xdr:colOff>
      <xdr:row>103</xdr:row>
      <xdr:rowOff>109855</xdr:rowOff>
    </xdr:to>
    <xdr:sp macro="" textlink="">
      <xdr:nvSpPr>
        <xdr:cNvPr id="408" name="フローチャート: 判断 407">
          <a:extLst>
            <a:ext uri="{FF2B5EF4-FFF2-40B4-BE49-F238E27FC236}">
              <a16:creationId xmlns:a16="http://schemas.microsoft.com/office/drawing/2014/main" id="{683D331A-5BB6-4A99-8FAE-E648592BB7E8}"/>
            </a:ext>
          </a:extLst>
        </xdr:cNvPr>
        <xdr:cNvSpPr/>
      </xdr:nvSpPr>
      <xdr:spPr>
        <a:xfrm>
          <a:off x="984250" y="170961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2E49E124-5BD6-4CAE-A8AC-81EC5AB1F1CF}"/>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31F0A0AE-74FD-463C-B168-316C36A89604}"/>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B1ABB6DB-29A1-4541-8FC2-7309D4A715FB}"/>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392986CE-8548-4AAD-8C7E-ABECE036962C}"/>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C63C36AF-ADDC-41C7-B4EE-0CB67EE90340}"/>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113030</xdr:rowOff>
    </xdr:from>
    <xdr:to>
      <xdr:col>24</xdr:col>
      <xdr:colOff>114300</xdr:colOff>
      <xdr:row>105</xdr:row>
      <xdr:rowOff>43180</xdr:rowOff>
    </xdr:to>
    <xdr:sp macro="" textlink="">
      <xdr:nvSpPr>
        <xdr:cNvPr id="414" name="楕円 413">
          <a:extLst>
            <a:ext uri="{FF2B5EF4-FFF2-40B4-BE49-F238E27FC236}">
              <a16:creationId xmlns:a16="http://schemas.microsoft.com/office/drawing/2014/main" id="{40CE8498-ACBE-4B8F-BD61-299DB4D77BF8}"/>
            </a:ext>
          </a:extLst>
        </xdr:cNvPr>
        <xdr:cNvSpPr/>
      </xdr:nvSpPr>
      <xdr:spPr>
        <a:xfrm>
          <a:off x="4127500" y="1737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91457</xdr:rowOff>
    </xdr:from>
    <xdr:ext cx="405111" cy="259045"/>
    <xdr:sp macro="" textlink="">
      <xdr:nvSpPr>
        <xdr:cNvPr id="415" name="【市民会館】&#10;有形固定資産減価償却率該当値テキスト">
          <a:extLst>
            <a:ext uri="{FF2B5EF4-FFF2-40B4-BE49-F238E27FC236}">
              <a16:creationId xmlns:a16="http://schemas.microsoft.com/office/drawing/2014/main" id="{BB93835C-D7EF-4509-AF35-07355E607C1B}"/>
            </a:ext>
          </a:extLst>
        </xdr:cNvPr>
        <xdr:cNvSpPr txBox="1"/>
      </xdr:nvSpPr>
      <xdr:spPr>
        <a:xfrm>
          <a:off x="4216400" y="17350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73025</xdr:rowOff>
    </xdr:from>
    <xdr:to>
      <xdr:col>20</xdr:col>
      <xdr:colOff>38100</xdr:colOff>
      <xdr:row>105</xdr:row>
      <xdr:rowOff>3175</xdr:rowOff>
    </xdr:to>
    <xdr:sp macro="" textlink="">
      <xdr:nvSpPr>
        <xdr:cNvPr id="416" name="楕円 415">
          <a:extLst>
            <a:ext uri="{FF2B5EF4-FFF2-40B4-BE49-F238E27FC236}">
              <a16:creationId xmlns:a16="http://schemas.microsoft.com/office/drawing/2014/main" id="{1944EB44-D62D-4F33-934A-BC7CB21D41FF}"/>
            </a:ext>
          </a:extLst>
        </xdr:cNvPr>
        <xdr:cNvSpPr/>
      </xdr:nvSpPr>
      <xdr:spPr>
        <a:xfrm>
          <a:off x="3384550" y="173323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123825</xdr:rowOff>
    </xdr:from>
    <xdr:to>
      <xdr:col>24</xdr:col>
      <xdr:colOff>63500</xdr:colOff>
      <xdr:row>104</xdr:row>
      <xdr:rowOff>163830</xdr:rowOff>
    </xdr:to>
    <xdr:cxnSp macro="">
      <xdr:nvCxnSpPr>
        <xdr:cNvPr id="417" name="直線コネクタ 416">
          <a:extLst>
            <a:ext uri="{FF2B5EF4-FFF2-40B4-BE49-F238E27FC236}">
              <a16:creationId xmlns:a16="http://schemas.microsoft.com/office/drawing/2014/main" id="{64FD101B-DD67-4048-8707-507E6F212898}"/>
            </a:ext>
          </a:extLst>
        </xdr:cNvPr>
        <xdr:cNvCxnSpPr/>
      </xdr:nvCxnSpPr>
      <xdr:spPr>
        <a:xfrm>
          <a:off x="3429000" y="17383125"/>
          <a:ext cx="7493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33020</xdr:rowOff>
    </xdr:from>
    <xdr:to>
      <xdr:col>15</xdr:col>
      <xdr:colOff>101600</xdr:colOff>
      <xdr:row>104</xdr:row>
      <xdr:rowOff>134620</xdr:rowOff>
    </xdr:to>
    <xdr:sp macro="" textlink="">
      <xdr:nvSpPr>
        <xdr:cNvPr id="418" name="楕円 417">
          <a:extLst>
            <a:ext uri="{FF2B5EF4-FFF2-40B4-BE49-F238E27FC236}">
              <a16:creationId xmlns:a16="http://schemas.microsoft.com/office/drawing/2014/main" id="{C127E3BF-814D-4BAE-B7ED-A9608828AEDE}"/>
            </a:ext>
          </a:extLst>
        </xdr:cNvPr>
        <xdr:cNvSpPr/>
      </xdr:nvSpPr>
      <xdr:spPr>
        <a:xfrm>
          <a:off x="2571750" y="1729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83820</xdr:rowOff>
    </xdr:from>
    <xdr:to>
      <xdr:col>19</xdr:col>
      <xdr:colOff>177800</xdr:colOff>
      <xdr:row>104</xdr:row>
      <xdr:rowOff>123825</xdr:rowOff>
    </xdr:to>
    <xdr:cxnSp macro="">
      <xdr:nvCxnSpPr>
        <xdr:cNvPr id="419" name="直線コネクタ 418">
          <a:extLst>
            <a:ext uri="{FF2B5EF4-FFF2-40B4-BE49-F238E27FC236}">
              <a16:creationId xmlns:a16="http://schemas.microsoft.com/office/drawing/2014/main" id="{F5D464E5-1A5A-41A1-8D82-428F25EC1017}"/>
            </a:ext>
          </a:extLst>
        </xdr:cNvPr>
        <xdr:cNvCxnSpPr/>
      </xdr:nvCxnSpPr>
      <xdr:spPr>
        <a:xfrm>
          <a:off x="2622550" y="17343120"/>
          <a:ext cx="8064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166370</xdr:rowOff>
    </xdr:from>
    <xdr:to>
      <xdr:col>10</xdr:col>
      <xdr:colOff>165100</xdr:colOff>
      <xdr:row>104</xdr:row>
      <xdr:rowOff>96520</xdr:rowOff>
    </xdr:to>
    <xdr:sp macro="" textlink="">
      <xdr:nvSpPr>
        <xdr:cNvPr id="420" name="楕円 419">
          <a:extLst>
            <a:ext uri="{FF2B5EF4-FFF2-40B4-BE49-F238E27FC236}">
              <a16:creationId xmlns:a16="http://schemas.microsoft.com/office/drawing/2014/main" id="{34B6C1DC-7C39-459C-A7C8-633D6EF2F248}"/>
            </a:ext>
          </a:extLst>
        </xdr:cNvPr>
        <xdr:cNvSpPr/>
      </xdr:nvSpPr>
      <xdr:spPr>
        <a:xfrm>
          <a:off x="1778000" y="1725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45720</xdr:rowOff>
    </xdr:from>
    <xdr:to>
      <xdr:col>15</xdr:col>
      <xdr:colOff>50800</xdr:colOff>
      <xdr:row>104</xdr:row>
      <xdr:rowOff>83820</xdr:rowOff>
    </xdr:to>
    <xdr:cxnSp macro="">
      <xdr:nvCxnSpPr>
        <xdr:cNvPr id="421" name="直線コネクタ 420">
          <a:extLst>
            <a:ext uri="{FF2B5EF4-FFF2-40B4-BE49-F238E27FC236}">
              <a16:creationId xmlns:a16="http://schemas.microsoft.com/office/drawing/2014/main" id="{FAB1E150-205F-4392-BC65-3B4AD3C6AB3B}"/>
            </a:ext>
          </a:extLst>
        </xdr:cNvPr>
        <xdr:cNvCxnSpPr/>
      </xdr:nvCxnSpPr>
      <xdr:spPr>
        <a:xfrm>
          <a:off x="1828800" y="17305020"/>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126364</xdr:rowOff>
    </xdr:from>
    <xdr:to>
      <xdr:col>6</xdr:col>
      <xdr:colOff>38100</xdr:colOff>
      <xdr:row>104</xdr:row>
      <xdr:rowOff>56514</xdr:rowOff>
    </xdr:to>
    <xdr:sp macro="" textlink="">
      <xdr:nvSpPr>
        <xdr:cNvPr id="422" name="楕円 421">
          <a:extLst>
            <a:ext uri="{FF2B5EF4-FFF2-40B4-BE49-F238E27FC236}">
              <a16:creationId xmlns:a16="http://schemas.microsoft.com/office/drawing/2014/main" id="{BD3689AB-1C72-4982-9AF0-E16F2A7815E7}"/>
            </a:ext>
          </a:extLst>
        </xdr:cNvPr>
        <xdr:cNvSpPr/>
      </xdr:nvSpPr>
      <xdr:spPr>
        <a:xfrm>
          <a:off x="984250" y="172142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5714</xdr:rowOff>
    </xdr:from>
    <xdr:to>
      <xdr:col>10</xdr:col>
      <xdr:colOff>114300</xdr:colOff>
      <xdr:row>104</xdr:row>
      <xdr:rowOff>45720</xdr:rowOff>
    </xdr:to>
    <xdr:cxnSp macro="">
      <xdr:nvCxnSpPr>
        <xdr:cNvPr id="423" name="直線コネクタ 422">
          <a:extLst>
            <a:ext uri="{FF2B5EF4-FFF2-40B4-BE49-F238E27FC236}">
              <a16:creationId xmlns:a16="http://schemas.microsoft.com/office/drawing/2014/main" id="{9C7AACA9-71BB-4495-B715-18806E24967D}"/>
            </a:ext>
          </a:extLst>
        </xdr:cNvPr>
        <xdr:cNvCxnSpPr/>
      </xdr:nvCxnSpPr>
      <xdr:spPr>
        <a:xfrm>
          <a:off x="1028700" y="17265014"/>
          <a:ext cx="8001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141622</xdr:rowOff>
    </xdr:from>
    <xdr:ext cx="405111" cy="259045"/>
    <xdr:sp macro="" textlink="">
      <xdr:nvSpPr>
        <xdr:cNvPr id="424" name="n_1aveValue【市民会館】&#10;有形固定資産減価償却率">
          <a:extLst>
            <a:ext uri="{FF2B5EF4-FFF2-40B4-BE49-F238E27FC236}">
              <a16:creationId xmlns:a16="http://schemas.microsoft.com/office/drawing/2014/main" id="{8CDB68A9-64DF-4F64-8226-AD228FF004A5}"/>
            </a:ext>
          </a:extLst>
        </xdr:cNvPr>
        <xdr:cNvSpPr txBox="1"/>
      </xdr:nvSpPr>
      <xdr:spPr>
        <a:xfrm>
          <a:off x="3239144" y="1688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116857</xdr:rowOff>
    </xdr:from>
    <xdr:ext cx="405111" cy="259045"/>
    <xdr:sp macro="" textlink="">
      <xdr:nvSpPr>
        <xdr:cNvPr id="425" name="n_2aveValue【市民会館】&#10;有形固定資産減価償却率">
          <a:extLst>
            <a:ext uri="{FF2B5EF4-FFF2-40B4-BE49-F238E27FC236}">
              <a16:creationId xmlns:a16="http://schemas.microsoft.com/office/drawing/2014/main" id="{2862EBC4-7CC0-4AF1-961D-EB5EA88EFEC9}"/>
            </a:ext>
          </a:extLst>
        </xdr:cNvPr>
        <xdr:cNvSpPr txBox="1"/>
      </xdr:nvSpPr>
      <xdr:spPr>
        <a:xfrm>
          <a:off x="2439044" y="1686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26" name="n_3aveValue【市民会館】&#10;有形固定資産減価償却率">
          <a:extLst>
            <a:ext uri="{FF2B5EF4-FFF2-40B4-BE49-F238E27FC236}">
              <a16:creationId xmlns:a16="http://schemas.microsoft.com/office/drawing/2014/main" id="{BB8DFC35-4FFA-4FE9-ABCF-3BBF19A0BC2F}"/>
            </a:ext>
          </a:extLst>
        </xdr:cNvPr>
        <xdr:cNvSpPr txBox="1"/>
      </xdr:nvSpPr>
      <xdr:spPr>
        <a:xfrm>
          <a:off x="1645294" y="1691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126382</xdr:rowOff>
    </xdr:from>
    <xdr:ext cx="405111" cy="259045"/>
    <xdr:sp macro="" textlink="">
      <xdr:nvSpPr>
        <xdr:cNvPr id="427" name="n_4aveValue【市民会館】&#10;有形固定資産減価償却率">
          <a:extLst>
            <a:ext uri="{FF2B5EF4-FFF2-40B4-BE49-F238E27FC236}">
              <a16:creationId xmlns:a16="http://schemas.microsoft.com/office/drawing/2014/main" id="{B499CDB2-0D31-43B6-89E8-7B47B7ADFB3C}"/>
            </a:ext>
          </a:extLst>
        </xdr:cNvPr>
        <xdr:cNvSpPr txBox="1"/>
      </xdr:nvSpPr>
      <xdr:spPr>
        <a:xfrm>
          <a:off x="851544" y="1687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165752</xdr:rowOff>
    </xdr:from>
    <xdr:ext cx="405111" cy="259045"/>
    <xdr:sp macro="" textlink="">
      <xdr:nvSpPr>
        <xdr:cNvPr id="428" name="n_1mainValue【市民会館】&#10;有形固定資産減価償却率">
          <a:extLst>
            <a:ext uri="{FF2B5EF4-FFF2-40B4-BE49-F238E27FC236}">
              <a16:creationId xmlns:a16="http://schemas.microsoft.com/office/drawing/2014/main" id="{9E919735-0EB5-469E-A9AB-3F02E3604B9A}"/>
            </a:ext>
          </a:extLst>
        </xdr:cNvPr>
        <xdr:cNvSpPr txBox="1"/>
      </xdr:nvSpPr>
      <xdr:spPr>
        <a:xfrm>
          <a:off x="3239144" y="17425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125747</xdr:rowOff>
    </xdr:from>
    <xdr:ext cx="405111" cy="259045"/>
    <xdr:sp macro="" textlink="">
      <xdr:nvSpPr>
        <xdr:cNvPr id="429" name="n_2mainValue【市民会館】&#10;有形固定資産減価償却率">
          <a:extLst>
            <a:ext uri="{FF2B5EF4-FFF2-40B4-BE49-F238E27FC236}">
              <a16:creationId xmlns:a16="http://schemas.microsoft.com/office/drawing/2014/main" id="{9BFD8F50-1B4E-4679-AF36-760FE487528C}"/>
            </a:ext>
          </a:extLst>
        </xdr:cNvPr>
        <xdr:cNvSpPr txBox="1"/>
      </xdr:nvSpPr>
      <xdr:spPr>
        <a:xfrm>
          <a:off x="2439044" y="17385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87647</xdr:rowOff>
    </xdr:from>
    <xdr:ext cx="405111" cy="259045"/>
    <xdr:sp macro="" textlink="">
      <xdr:nvSpPr>
        <xdr:cNvPr id="430" name="n_3mainValue【市民会館】&#10;有形固定資産減価償却率">
          <a:extLst>
            <a:ext uri="{FF2B5EF4-FFF2-40B4-BE49-F238E27FC236}">
              <a16:creationId xmlns:a16="http://schemas.microsoft.com/office/drawing/2014/main" id="{4CBDEC75-041B-4E97-8C52-7B78ADE3EE98}"/>
            </a:ext>
          </a:extLst>
        </xdr:cNvPr>
        <xdr:cNvSpPr txBox="1"/>
      </xdr:nvSpPr>
      <xdr:spPr>
        <a:xfrm>
          <a:off x="1645294" y="17346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47641</xdr:rowOff>
    </xdr:from>
    <xdr:ext cx="405111" cy="259045"/>
    <xdr:sp macro="" textlink="">
      <xdr:nvSpPr>
        <xdr:cNvPr id="431" name="n_4mainValue【市民会館】&#10;有形固定資産減価償却率">
          <a:extLst>
            <a:ext uri="{FF2B5EF4-FFF2-40B4-BE49-F238E27FC236}">
              <a16:creationId xmlns:a16="http://schemas.microsoft.com/office/drawing/2014/main" id="{6DE01D7C-41A4-4B1E-AB27-206BB4E68B1A}"/>
            </a:ext>
          </a:extLst>
        </xdr:cNvPr>
        <xdr:cNvSpPr txBox="1"/>
      </xdr:nvSpPr>
      <xdr:spPr>
        <a:xfrm>
          <a:off x="851544" y="17306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5A1B02B9-8B1D-43BE-82D6-ADBFC7E7CBAA}"/>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E8B5D862-FEB4-47B6-AA10-12D9364CF3F5}"/>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737B8B6D-7F7E-448B-8DF0-643066DAD37E}"/>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A8BE1224-0407-4875-8F27-5CC237845F42}"/>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FCC6F2B7-8996-4F7B-851A-72C766E24F86}"/>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8276D588-085E-4D2E-9016-E017BAC802F9}"/>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6AD69402-6596-45C8-BAD4-12EC78AB5E0C}"/>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CF3702D4-934C-4B12-B6AB-4A8B9DA7B5D3}"/>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42EDAE92-21F2-4E4C-9F3F-B8C36AD208DD}"/>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3FC4AC41-60C6-48E4-A9F1-BE5A1B48797E}"/>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a:extLst>
            <a:ext uri="{FF2B5EF4-FFF2-40B4-BE49-F238E27FC236}">
              <a16:creationId xmlns:a16="http://schemas.microsoft.com/office/drawing/2014/main" id="{90633862-508F-4A78-A380-C699CCDC7CFA}"/>
            </a:ext>
          </a:extLst>
        </xdr:cNvPr>
        <xdr:cNvCxnSpPr/>
      </xdr:nvCxnSpPr>
      <xdr:spPr>
        <a:xfrm>
          <a:off x="595630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a:extLst>
            <a:ext uri="{FF2B5EF4-FFF2-40B4-BE49-F238E27FC236}">
              <a16:creationId xmlns:a16="http://schemas.microsoft.com/office/drawing/2014/main" id="{46BD117B-6A1E-479D-942E-B3B97A53DEEF}"/>
            </a:ext>
          </a:extLst>
        </xdr:cNvPr>
        <xdr:cNvSpPr txBox="1"/>
      </xdr:nvSpPr>
      <xdr:spPr>
        <a:xfrm>
          <a:off x="55272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id="{07F5347E-663C-4636-94BC-898AF27A302F}"/>
            </a:ext>
          </a:extLst>
        </xdr:cNvPr>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a:extLst>
            <a:ext uri="{FF2B5EF4-FFF2-40B4-BE49-F238E27FC236}">
              <a16:creationId xmlns:a16="http://schemas.microsoft.com/office/drawing/2014/main" id="{C065B68A-AF9E-4D6C-A9CE-3071157AE8E9}"/>
            </a:ext>
          </a:extLst>
        </xdr:cNvPr>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a:extLst>
            <a:ext uri="{FF2B5EF4-FFF2-40B4-BE49-F238E27FC236}">
              <a16:creationId xmlns:a16="http://schemas.microsoft.com/office/drawing/2014/main" id="{67577A6E-A8CC-46C7-9551-A2D075803A9C}"/>
            </a:ext>
          </a:extLst>
        </xdr:cNvPr>
        <xdr:cNvCxnSpPr/>
      </xdr:nvCxnSpPr>
      <xdr:spPr>
        <a:xfrm>
          <a:off x="5956300" y="1676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a:extLst>
            <a:ext uri="{FF2B5EF4-FFF2-40B4-BE49-F238E27FC236}">
              <a16:creationId xmlns:a16="http://schemas.microsoft.com/office/drawing/2014/main" id="{298F612E-3AE1-410E-B050-60F684DC116D}"/>
            </a:ext>
          </a:extLst>
        </xdr:cNvPr>
        <xdr:cNvSpPr txBox="1"/>
      </xdr:nvSpPr>
      <xdr:spPr>
        <a:xfrm>
          <a:off x="55272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FD409063-ADFB-4A78-A4EC-9432BCEC9136}"/>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a:extLst>
            <a:ext uri="{FF2B5EF4-FFF2-40B4-BE49-F238E27FC236}">
              <a16:creationId xmlns:a16="http://schemas.microsoft.com/office/drawing/2014/main" id="{B8572D88-ACC6-4FAA-8F4B-DA6F53B2660E}"/>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a:extLst>
            <a:ext uri="{FF2B5EF4-FFF2-40B4-BE49-F238E27FC236}">
              <a16:creationId xmlns:a16="http://schemas.microsoft.com/office/drawing/2014/main" id="{185B5CF9-4E57-47E0-90C8-6FA820E54E56}"/>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116205</xdr:rowOff>
    </xdr:from>
    <xdr:to>
      <xdr:col>54</xdr:col>
      <xdr:colOff>189865</xdr:colOff>
      <xdr:row>107</xdr:row>
      <xdr:rowOff>104775</xdr:rowOff>
    </xdr:to>
    <xdr:cxnSp macro="">
      <xdr:nvCxnSpPr>
        <xdr:cNvPr id="451" name="直線コネクタ 450">
          <a:extLst>
            <a:ext uri="{FF2B5EF4-FFF2-40B4-BE49-F238E27FC236}">
              <a16:creationId xmlns:a16="http://schemas.microsoft.com/office/drawing/2014/main" id="{7232E682-58B1-4C48-A12D-A1FE9AF5E010}"/>
            </a:ext>
          </a:extLst>
        </xdr:cNvPr>
        <xdr:cNvCxnSpPr/>
      </xdr:nvCxnSpPr>
      <xdr:spPr>
        <a:xfrm flipV="1">
          <a:off x="9429115" y="1668970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a:extLst>
            <a:ext uri="{FF2B5EF4-FFF2-40B4-BE49-F238E27FC236}">
              <a16:creationId xmlns:a16="http://schemas.microsoft.com/office/drawing/2014/main" id="{32680357-AE8E-4A56-B449-ACE65A56E5BE}"/>
            </a:ext>
          </a:extLst>
        </xdr:cNvPr>
        <xdr:cNvSpPr txBox="1"/>
      </xdr:nvSpPr>
      <xdr:spPr>
        <a:xfrm>
          <a:off x="9467850" y="17882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a:extLst>
            <a:ext uri="{FF2B5EF4-FFF2-40B4-BE49-F238E27FC236}">
              <a16:creationId xmlns:a16="http://schemas.microsoft.com/office/drawing/2014/main" id="{4EB307EF-C073-4275-B13F-CED152C2DAFA}"/>
            </a:ext>
          </a:extLst>
        </xdr:cNvPr>
        <xdr:cNvCxnSpPr/>
      </xdr:nvCxnSpPr>
      <xdr:spPr>
        <a:xfrm>
          <a:off x="9359900" y="178784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62882</xdr:rowOff>
    </xdr:from>
    <xdr:ext cx="469744" cy="259045"/>
    <xdr:sp macro="" textlink="">
      <xdr:nvSpPr>
        <xdr:cNvPr id="454" name="【市民会館】&#10;一人当たり面積最大値テキスト">
          <a:extLst>
            <a:ext uri="{FF2B5EF4-FFF2-40B4-BE49-F238E27FC236}">
              <a16:creationId xmlns:a16="http://schemas.microsoft.com/office/drawing/2014/main" id="{3AF097B5-DB64-445D-8D90-C7E56D3C465F}"/>
            </a:ext>
          </a:extLst>
        </xdr:cNvPr>
        <xdr:cNvSpPr txBox="1"/>
      </xdr:nvSpPr>
      <xdr:spPr>
        <a:xfrm>
          <a:off x="9467850" y="16464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116205</xdr:rowOff>
    </xdr:from>
    <xdr:to>
      <xdr:col>55</xdr:col>
      <xdr:colOff>88900</xdr:colOff>
      <xdr:row>100</xdr:row>
      <xdr:rowOff>116205</xdr:rowOff>
    </xdr:to>
    <xdr:cxnSp macro="">
      <xdr:nvCxnSpPr>
        <xdr:cNvPr id="455" name="直線コネクタ 454">
          <a:extLst>
            <a:ext uri="{FF2B5EF4-FFF2-40B4-BE49-F238E27FC236}">
              <a16:creationId xmlns:a16="http://schemas.microsoft.com/office/drawing/2014/main" id="{6058823A-F991-4B5B-B30D-BA4FC92C4CEF}"/>
            </a:ext>
          </a:extLst>
        </xdr:cNvPr>
        <xdr:cNvCxnSpPr/>
      </xdr:nvCxnSpPr>
      <xdr:spPr>
        <a:xfrm>
          <a:off x="9359900" y="166897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140988</xdr:rowOff>
    </xdr:from>
    <xdr:ext cx="469744" cy="259045"/>
    <xdr:sp macro="" textlink="">
      <xdr:nvSpPr>
        <xdr:cNvPr id="456" name="【市民会館】&#10;一人当たり面積平均値テキスト">
          <a:extLst>
            <a:ext uri="{FF2B5EF4-FFF2-40B4-BE49-F238E27FC236}">
              <a16:creationId xmlns:a16="http://schemas.microsoft.com/office/drawing/2014/main" id="{8B89CFA0-45D6-4B3B-A533-E3B6BF3C7D8E}"/>
            </a:ext>
          </a:extLst>
        </xdr:cNvPr>
        <xdr:cNvSpPr txBox="1"/>
      </xdr:nvSpPr>
      <xdr:spPr>
        <a:xfrm>
          <a:off x="9467850" y="17400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57" name="フローチャート: 判断 456">
          <a:extLst>
            <a:ext uri="{FF2B5EF4-FFF2-40B4-BE49-F238E27FC236}">
              <a16:creationId xmlns:a16="http://schemas.microsoft.com/office/drawing/2014/main" id="{6897BE8E-F38E-4C50-ADEB-7FB4AC9C9D96}"/>
            </a:ext>
          </a:extLst>
        </xdr:cNvPr>
        <xdr:cNvSpPr/>
      </xdr:nvSpPr>
      <xdr:spPr>
        <a:xfrm>
          <a:off x="9398000" y="174218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a:extLst>
            <a:ext uri="{FF2B5EF4-FFF2-40B4-BE49-F238E27FC236}">
              <a16:creationId xmlns:a16="http://schemas.microsoft.com/office/drawing/2014/main" id="{BE67BDEC-7611-4417-B974-C652C9BC7D30}"/>
            </a:ext>
          </a:extLst>
        </xdr:cNvPr>
        <xdr:cNvSpPr/>
      </xdr:nvSpPr>
      <xdr:spPr>
        <a:xfrm>
          <a:off x="8636000" y="1744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59" name="フローチャート: 判断 458">
          <a:extLst>
            <a:ext uri="{FF2B5EF4-FFF2-40B4-BE49-F238E27FC236}">
              <a16:creationId xmlns:a16="http://schemas.microsoft.com/office/drawing/2014/main" id="{B6AF3AB0-5C33-4EBF-B9A8-C1CA8E6E9CEB}"/>
            </a:ext>
          </a:extLst>
        </xdr:cNvPr>
        <xdr:cNvSpPr/>
      </xdr:nvSpPr>
      <xdr:spPr>
        <a:xfrm>
          <a:off x="7842250" y="174447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60" name="フローチャート: 判断 459">
          <a:extLst>
            <a:ext uri="{FF2B5EF4-FFF2-40B4-BE49-F238E27FC236}">
              <a16:creationId xmlns:a16="http://schemas.microsoft.com/office/drawing/2014/main" id="{44269496-A257-4DE8-9424-90CAB12C4954}"/>
            </a:ext>
          </a:extLst>
        </xdr:cNvPr>
        <xdr:cNvSpPr/>
      </xdr:nvSpPr>
      <xdr:spPr>
        <a:xfrm>
          <a:off x="7029450" y="1745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a:extLst>
            <a:ext uri="{FF2B5EF4-FFF2-40B4-BE49-F238E27FC236}">
              <a16:creationId xmlns:a16="http://schemas.microsoft.com/office/drawing/2014/main" id="{AC3F98DE-1597-45DB-A263-9C5154722592}"/>
            </a:ext>
          </a:extLst>
        </xdr:cNvPr>
        <xdr:cNvSpPr/>
      </xdr:nvSpPr>
      <xdr:spPr>
        <a:xfrm>
          <a:off x="6235700" y="1743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7536DA3D-AC3D-40D7-87BF-54E04F0FFDFE}"/>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4F48996B-A151-4907-8D80-4836184B9195}"/>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BD76871-3ACC-4801-A032-AED846EFDC60}"/>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A8126532-A6BE-4954-BAB1-6BD91C3AA724}"/>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BD43A74C-86CC-4AE6-94DA-23FF44C149D0}"/>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99695</xdr:rowOff>
    </xdr:from>
    <xdr:to>
      <xdr:col>55</xdr:col>
      <xdr:colOff>50800</xdr:colOff>
      <xdr:row>105</xdr:row>
      <xdr:rowOff>29845</xdr:rowOff>
    </xdr:to>
    <xdr:sp macro="" textlink="">
      <xdr:nvSpPr>
        <xdr:cNvPr id="467" name="楕円 466">
          <a:extLst>
            <a:ext uri="{FF2B5EF4-FFF2-40B4-BE49-F238E27FC236}">
              <a16:creationId xmlns:a16="http://schemas.microsoft.com/office/drawing/2014/main" id="{D1FB865A-8244-4E0C-A815-C69826A1A78D}"/>
            </a:ext>
          </a:extLst>
        </xdr:cNvPr>
        <xdr:cNvSpPr/>
      </xdr:nvSpPr>
      <xdr:spPr>
        <a:xfrm>
          <a:off x="9398000" y="173589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122572</xdr:rowOff>
    </xdr:from>
    <xdr:ext cx="469744" cy="259045"/>
    <xdr:sp macro="" textlink="">
      <xdr:nvSpPr>
        <xdr:cNvPr id="468" name="【市民会館】&#10;一人当たり面積該当値テキスト">
          <a:extLst>
            <a:ext uri="{FF2B5EF4-FFF2-40B4-BE49-F238E27FC236}">
              <a16:creationId xmlns:a16="http://schemas.microsoft.com/office/drawing/2014/main" id="{BA0966C1-A75C-430B-AA2E-0B9B4048E5E4}"/>
            </a:ext>
          </a:extLst>
        </xdr:cNvPr>
        <xdr:cNvSpPr txBox="1"/>
      </xdr:nvSpPr>
      <xdr:spPr>
        <a:xfrm>
          <a:off x="9467850" y="1721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105411</xdr:rowOff>
    </xdr:from>
    <xdr:to>
      <xdr:col>50</xdr:col>
      <xdr:colOff>165100</xdr:colOff>
      <xdr:row>105</xdr:row>
      <xdr:rowOff>35561</xdr:rowOff>
    </xdr:to>
    <xdr:sp macro="" textlink="">
      <xdr:nvSpPr>
        <xdr:cNvPr id="469" name="楕円 468">
          <a:extLst>
            <a:ext uri="{FF2B5EF4-FFF2-40B4-BE49-F238E27FC236}">
              <a16:creationId xmlns:a16="http://schemas.microsoft.com/office/drawing/2014/main" id="{479CBCAD-CB32-42C1-9B00-13CC0699A86C}"/>
            </a:ext>
          </a:extLst>
        </xdr:cNvPr>
        <xdr:cNvSpPr/>
      </xdr:nvSpPr>
      <xdr:spPr>
        <a:xfrm>
          <a:off x="86360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150495</xdr:rowOff>
    </xdr:from>
    <xdr:to>
      <xdr:col>55</xdr:col>
      <xdr:colOff>0</xdr:colOff>
      <xdr:row>104</xdr:row>
      <xdr:rowOff>156211</xdr:rowOff>
    </xdr:to>
    <xdr:cxnSp macro="">
      <xdr:nvCxnSpPr>
        <xdr:cNvPr id="470" name="直線コネクタ 469">
          <a:extLst>
            <a:ext uri="{FF2B5EF4-FFF2-40B4-BE49-F238E27FC236}">
              <a16:creationId xmlns:a16="http://schemas.microsoft.com/office/drawing/2014/main" id="{C00DB5BC-7DFF-41D1-8D9D-639F8BEB2CEE}"/>
            </a:ext>
          </a:extLst>
        </xdr:cNvPr>
        <xdr:cNvCxnSpPr/>
      </xdr:nvCxnSpPr>
      <xdr:spPr>
        <a:xfrm flipV="1">
          <a:off x="8686800" y="17409795"/>
          <a:ext cx="74295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111125</xdr:rowOff>
    </xdr:from>
    <xdr:to>
      <xdr:col>46</xdr:col>
      <xdr:colOff>38100</xdr:colOff>
      <xdr:row>105</xdr:row>
      <xdr:rowOff>41275</xdr:rowOff>
    </xdr:to>
    <xdr:sp macro="" textlink="">
      <xdr:nvSpPr>
        <xdr:cNvPr id="471" name="楕円 470">
          <a:extLst>
            <a:ext uri="{FF2B5EF4-FFF2-40B4-BE49-F238E27FC236}">
              <a16:creationId xmlns:a16="http://schemas.microsoft.com/office/drawing/2014/main" id="{93014CCC-7919-4A51-A3C2-13E32C7EB125}"/>
            </a:ext>
          </a:extLst>
        </xdr:cNvPr>
        <xdr:cNvSpPr/>
      </xdr:nvSpPr>
      <xdr:spPr>
        <a:xfrm>
          <a:off x="7842250" y="173704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156211</xdr:rowOff>
    </xdr:from>
    <xdr:to>
      <xdr:col>50</xdr:col>
      <xdr:colOff>114300</xdr:colOff>
      <xdr:row>104</xdr:row>
      <xdr:rowOff>161925</xdr:rowOff>
    </xdr:to>
    <xdr:cxnSp macro="">
      <xdr:nvCxnSpPr>
        <xdr:cNvPr id="472" name="直線コネクタ 471">
          <a:extLst>
            <a:ext uri="{FF2B5EF4-FFF2-40B4-BE49-F238E27FC236}">
              <a16:creationId xmlns:a16="http://schemas.microsoft.com/office/drawing/2014/main" id="{11C76735-C48E-4F20-A994-F5CFE2FEA217}"/>
            </a:ext>
          </a:extLst>
        </xdr:cNvPr>
        <xdr:cNvCxnSpPr/>
      </xdr:nvCxnSpPr>
      <xdr:spPr>
        <a:xfrm flipV="1">
          <a:off x="7886700" y="17415511"/>
          <a:ext cx="8001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111125</xdr:rowOff>
    </xdr:from>
    <xdr:to>
      <xdr:col>41</xdr:col>
      <xdr:colOff>101600</xdr:colOff>
      <xdr:row>105</xdr:row>
      <xdr:rowOff>41275</xdr:rowOff>
    </xdr:to>
    <xdr:sp macro="" textlink="">
      <xdr:nvSpPr>
        <xdr:cNvPr id="473" name="楕円 472">
          <a:extLst>
            <a:ext uri="{FF2B5EF4-FFF2-40B4-BE49-F238E27FC236}">
              <a16:creationId xmlns:a16="http://schemas.microsoft.com/office/drawing/2014/main" id="{515F3859-6EB6-4922-8819-F8F8816B6D08}"/>
            </a:ext>
          </a:extLst>
        </xdr:cNvPr>
        <xdr:cNvSpPr/>
      </xdr:nvSpPr>
      <xdr:spPr>
        <a:xfrm>
          <a:off x="7029450" y="173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161925</xdr:rowOff>
    </xdr:from>
    <xdr:to>
      <xdr:col>45</xdr:col>
      <xdr:colOff>177800</xdr:colOff>
      <xdr:row>104</xdr:row>
      <xdr:rowOff>161925</xdr:rowOff>
    </xdr:to>
    <xdr:cxnSp macro="">
      <xdr:nvCxnSpPr>
        <xdr:cNvPr id="474" name="直線コネクタ 473">
          <a:extLst>
            <a:ext uri="{FF2B5EF4-FFF2-40B4-BE49-F238E27FC236}">
              <a16:creationId xmlns:a16="http://schemas.microsoft.com/office/drawing/2014/main" id="{E3775FB4-4EF1-4F17-9F03-2D721F3ECD3A}"/>
            </a:ext>
          </a:extLst>
        </xdr:cNvPr>
        <xdr:cNvCxnSpPr/>
      </xdr:nvCxnSpPr>
      <xdr:spPr>
        <a:xfrm>
          <a:off x="7080250" y="17421225"/>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116839</xdr:rowOff>
    </xdr:from>
    <xdr:to>
      <xdr:col>36</xdr:col>
      <xdr:colOff>165100</xdr:colOff>
      <xdr:row>105</xdr:row>
      <xdr:rowOff>46989</xdr:rowOff>
    </xdr:to>
    <xdr:sp macro="" textlink="">
      <xdr:nvSpPr>
        <xdr:cNvPr id="475" name="楕円 474">
          <a:extLst>
            <a:ext uri="{FF2B5EF4-FFF2-40B4-BE49-F238E27FC236}">
              <a16:creationId xmlns:a16="http://schemas.microsoft.com/office/drawing/2014/main" id="{5A354C01-1284-47D0-988B-1D674A27E9F1}"/>
            </a:ext>
          </a:extLst>
        </xdr:cNvPr>
        <xdr:cNvSpPr/>
      </xdr:nvSpPr>
      <xdr:spPr>
        <a:xfrm>
          <a:off x="62357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161925</xdr:rowOff>
    </xdr:from>
    <xdr:to>
      <xdr:col>41</xdr:col>
      <xdr:colOff>50800</xdr:colOff>
      <xdr:row>104</xdr:row>
      <xdr:rowOff>167639</xdr:rowOff>
    </xdr:to>
    <xdr:cxnSp macro="">
      <xdr:nvCxnSpPr>
        <xdr:cNvPr id="476" name="直線コネクタ 475">
          <a:extLst>
            <a:ext uri="{FF2B5EF4-FFF2-40B4-BE49-F238E27FC236}">
              <a16:creationId xmlns:a16="http://schemas.microsoft.com/office/drawing/2014/main" id="{E6D65792-4D25-4604-A04B-6D14EC7CE39F}"/>
            </a:ext>
          </a:extLst>
        </xdr:cNvPr>
        <xdr:cNvCxnSpPr/>
      </xdr:nvCxnSpPr>
      <xdr:spPr>
        <a:xfrm flipV="1">
          <a:off x="6286500" y="17421225"/>
          <a:ext cx="79375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77" name="n_1aveValue【市民会館】&#10;一人当たり面積">
          <a:extLst>
            <a:ext uri="{FF2B5EF4-FFF2-40B4-BE49-F238E27FC236}">
              <a16:creationId xmlns:a16="http://schemas.microsoft.com/office/drawing/2014/main" id="{39503EC0-007E-477A-B9AC-3427CD84CFEB}"/>
            </a:ext>
          </a:extLst>
        </xdr:cNvPr>
        <xdr:cNvSpPr txBox="1"/>
      </xdr:nvSpPr>
      <xdr:spPr>
        <a:xfrm>
          <a:off x="8458277" y="1753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78" name="n_2aveValue【市民会館】&#10;一人当たり面積">
          <a:extLst>
            <a:ext uri="{FF2B5EF4-FFF2-40B4-BE49-F238E27FC236}">
              <a16:creationId xmlns:a16="http://schemas.microsoft.com/office/drawing/2014/main" id="{0067AAC2-34B2-4592-8F65-96B933E064CC}"/>
            </a:ext>
          </a:extLst>
        </xdr:cNvPr>
        <xdr:cNvSpPr txBox="1"/>
      </xdr:nvSpPr>
      <xdr:spPr>
        <a:xfrm>
          <a:off x="7677227" y="1753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112413</xdr:rowOff>
    </xdr:from>
    <xdr:ext cx="469744" cy="259045"/>
    <xdr:sp macro="" textlink="">
      <xdr:nvSpPr>
        <xdr:cNvPr id="479" name="n_3aveValue【市民会館】&#10;一人当たり面積">
          <a:extLst>
            <a:ext uri="{FF2B5EF4-FFF2-40B4-BE49-F238E27FC236}">
              <a16:creationId xmlns:a16="http://schemas.microsoft.com/office/drawing/2014/main" id="{E14D9A49-9788-425F-8318-3468DBFC4137}"/>
            </a:ext>
          </a:extLst>
        </xdr:cNvPr>
        <xdr:cNvSpPr txBox="1"/>
      </xdr:nvSpPr>
      <xdr:spPr>
        <a:xfrm>
          <a:off x="6864427" y="1754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100982</xdr:rowOff>
    </xdr:from>
    <xdr:ext cx="469744" cy="259045"/>
    <xdr:sp macro="" textlink="">
      <xdr:nvSpPr>
        <xdr:cNvPr id="480" name="n_4aveValue【市民会館】&#10;一人当たり面積">
          <a:extLst>
            <a:ext uri="{FF2B5EF4-FFF2-40B4-BE49-F238E27FC236}">
              <a16:creationId xmlns:a16="http://schemas.microsoft.com/office/drawing/2014/main" id="{FA1BBB2B-4C0D-48EE-AAFF-67151265138B}"/>
            </a:ext>
          </a:extLst>
        </xdr:cNvPr>
        <xdr:cNvSpPr txBox="1"/>
      </xdr:nvSpPr>
      <xdr:spPr>
        <a:xfrm>
          <a:off x="6070677" y="1753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52088</xdr:rowOff>
    </xdr:from>
    <xdr:ext cx="469744" cy="259045"/>
    <xdr:sp macro="" textlink="">
      <xdr:nvSpPr>
        <xdr:cNvPr id="481" name="n_1mainValue【市民会館】&#10;一人当たり面積">
          <a:extLst>
            <a:ext uri="{FF2B5EF4-FFF2-40B4-BE49-F238E27FC236}">
              <a16:creationId xmlns:a16="http://schemas.microsoft.com/office/drawing/2014/main" id="{FFE4A5F5-9FC1-4DB2-A296-A47CA489901A}"/>
            </a:ext>
          </a:extLst>
        </xdr:cNvPr>
        <xdr:cNvSpPr txBox="1"/>
      </xdr:nvSpPr>
      <xdr:spPr>
        <a:xfrm>
          <a:off x="8458277" y="171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57802</xdr:rowOff>
    </xdr:from>
    <xdr:ext cx="469744" cy="259045"/>
    <xdr:sp macro="" textlink="">
      <xdr:nvSpPr>
        <xdr:cNvPr id="482" name="n_2mainValue【市民会館】&#10;一人当たり面積">
          <a:extLst>
            <a:ext uri="{FF2B5EF4-FFF2-40B4-BE49-F238E27FC236}">
              <a16:creationId xmlns:a16="http://schemas.microsoft.com/office/drawing/2014/main" id="{C8F84304-5298-4C08-A825-E6ACD67E4111}"/>
            </a:ext>
          </a:extLst>
        </xdr:cNvPr>
        <xdr:cNvSpPr txBox="1"/>
      </xdr:nvSpPr>
      <xdr:spPr>
        <a:xfrm>
          <a:off x="7677227" y="1714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57802</xdr:rowOff>
    </xdr:from>
    <xdr:ext cx="469744" cy="259045"/>
    <xdr:sp macro="" textlink="">
      <xdr:nvSpPr>
        <xdr:cNvPr id="483" name="n_3mainValue【市民会館】&#10;一人当たり面積">
          <a:extLst>
            <a:ext uri="{FF2B5EF4-FFF2-40B4-BE49-F238E27FC236}">
              <a16:creationId xmlns:a16="http://schemas.microsoft.com/office/drawing/2014/main" id="{3B5453B0-B9D5-40B6-BCF0-8903BECE94EF}"/>
            </a:ext>
          </a:extLst>
        </xdr:cNvPr>
        <xdr:cNvSpPr txBox="1"/>
      </xdr:nvSpPr>
      <xdr:spPr>
        <a:xfrm>
          <a:off x="6864427" y="1714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63516</xdr:rowOff>
    </xdr:from>
    <xdr:ext cx="469744" cy="259045"/>
    <xdr:sp macro="" textlink="">
      <xdr:nvSpPr>
        <xdr:cNvPr id="484" name="n_4mainValue【市民会館】&#10;一人当たり面積">
          <a:extLst>
            <a:ext uri="{FF2B5EF4-FFF2-40B4-BE49-F238E27FC236}">
              <a16:creationId xmlns:a16="http://schemas.microsoft.com/office/drawing/2014/main" id="{F217036C-BD00-47D8-9E46-AE44A33D5306}"/>
            </a:ext>
          </a:extLst>
        </xdr:cNvPr>
        <xdr:cNvSpPr txBox="1"/>
      </xdr:nvSpPr>
      <xdr:spPr>
        <a:xfrm>
          <a:off x="6070677" y="1715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AE441B8C-9B9D-44F5-9B82-F4DA515F877B}"/>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CA352BC6-4ED6-4BDC-B7D0-DF217585EBD0}"/>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1D81FA03-86EA-494D-894B-015F2D311AF2}"/>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783C7B72-2E44-4FD3-8B09-A54FCF070D6F}"/>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055CD470-AD85-41ED-BB2B-3E2E399E792A}"/>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67999D9A-C15F-4D0A-A784-2745F93C4D3E}"/>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4A294F11-2950-48DB-A7DC-B53ECE43F347}"/>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BBD7B8D5-6B46-470F-B7E8-53322AF7F37C}"/>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A5A4FCB2-FD71-4208-9736-BCDE555E6192}"/>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AD2A1C61-6977-4F19-AA1E-0328CF822D7C}"/>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0A1FE8E5-1214-4941-95F7-F821BB0A8C52}"/>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BCB6178D-0A22-411F-A12D-079AF562F74D}"/>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a:extLst>
            <a:ext uri="{FF2B5EF4-FFF2-40B4-BE49-F238E27FC236}">
              <a16:creationId xmlns:a16="http://schemas.microsoft.com/office/drawing/2014/main" id="{825C0AF9-8B08-4E1E-9BA4-FF5DB094DDC3}"/>
            </a:ext>
          </a:extLst>
        </xdr:cNvPr>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88A5443F-4571-48C1-973C-E75082438751}"/>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7C84C7D8-89E1-480A-B723-1C6B3B49A952}"/>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9A4F2092-ADD0-4E91-B2B1-74A850CA978C}"/>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BCED08E8-5A85-416D-A3AD-9961F188EB42}"/>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221480E8-3763-4C0F-ADC9-8A14F72AB1F5}"/>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C260C5AC-5990-49DE-9BE7-4CD1C0FBEFA3}"/>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3DFD6255-6ED5-45B3-A6AE-D13C82D66BF3}"/>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6F935A2C-49CF-4FD9-BBA0-98A35DBDC860}"/>
            </a:ext>
          </a:extLst>
        </xdr:cNvPr>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7DF9D4F0-DB63-471B-9DD8-A5EF5C2646C5}"/>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a:extLst>
            <a:ext uri="{FF2B5EF4-FFF2-40B4-BE49-F238E27FC236}">
              <a16:creationId xmlns:a16="http://schemas.microsoft.com/office/drawing/2014/main" id="{66F912A7-01BB-424B-ACD8-B3DE2AC97785}"/>
            </a:ext>
          </a:extLst>
        </xdr:cNvPr>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a:extLst>
            <a:ext uri="{FF2B5EF4-FFF2-40B4-BE49-F238E27FC236}">
              <a16:creationId xmlns:a16="http://schemas.microsoft.com/office/drawing/2014/main" id="{4905AD0F-E559-4730-A22C-DD21BC247A0B}"/>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41</xdr:row>
      <xdr:rowOff>100965</xdr:rowOff>
    </xdr:to>
    <xdr:cxnSp macro="">
      <xdr:nvCxnSpPr>
        <xdr:cNvPr id="509" name="直線コネクタ 508">
          <a:extLst>
            <a:ext uri="{FF2B5EF4-FFF2-40B4-BE49-F238E27FC236}">
              <a16:creationId xmlns:a16="http://schemas.microsoft.com/office/drawing/2014/main" id="{1B63ADE5-CF29-41FB-B261-E66F23C08080}"/>
            </a:ext>
          </a:extLst>
        </xdr:cNvPr>
        <xdr:cNvCxnSpPr/>
      </xdr:nvCxnSpPr>
      <xdr:spPr>
        <a:xfrm flipV="1">
          <a:off x="14699614" y="5481320"/>
          <a:ext cx="0" cy="139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104792</xdr:rowOff>
    </xdr:from>
    <xdr:ext cx="405111" cy="259045"/>
    <xdr:sp macro="" textlink="">
      <xdr:nvSpPr>
        <xdr:cNvPr id="510" name="【一般廃棄物処理施設】&#10;有形固定資産減価償却率最小値テキスト">
          <a:extLst>
            <a:ext uri="{FF2B5EF4-FFF2-40B4-BE49-F238E27FC236}">
              <a16:creationId xmlns:a16="http://schemas.microsoft.com/office/drawing/2014/main" id="{4B38E2FA-3CC2-4FEA-BFA0-909BC1776140}"/>
            </a:ext>
          </a:extLst>
        </xdr:cNvPr>
        <xdr:cNvSpPr txBox="1"/>
      </xdr:nvSpPr>
      <xdr:spPr>
        <a:xfrm>
          <a:off x="14738350" y="6880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100965</xdr:rowOff>
    </xdr:from>
    <xdr:to>
      <xdr:col>86</xdr:col>
      <xdr:colOff>25400</xdr:colOff>
      <xdr:row>41</xdr:row>
      <xdr:rowOff>100965</xdr:rowOff>
    </xdr:to>
    <xdr:cxnSp macro="">
      <xdr:nvCxnSpPr>
        <xdr:cNvPr id="511" name="直線コネクタ 510">
          <a:extLst>
            <a:ext uri="{FF2B5EF4-FFF2-40B4-BE49-F238E27FC236}">
              <a16:creationId xmlns:a16="http://schemas.microsoft.com/office/drawing/2014/main" id="{3C9E05ED-970F-402C-AF91-1A1E5480195F}"/>
            </a:ext>
          </a:extLst>
        </xdr:cNvPr>
        <xdr:cNvCxnSpPr/>
      </xdr:nvCxnSpPr>
      <xdr:spPr>
        <a:xfrm>
          <a:off x="14611350" y="68764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2" name="【一般廃棄物処理施設】&#10;有形固定資産減価償却率最大値テキスト">
          <a:extLst>
            <a:ext uri="{FF2B5EF4-FFF2-40B4-BE49-F238E27FC236}">
              <a16:creationId xmlns:a16="http://schemas.microsoft.com/office/drawing/2014/main" id="{4DC9B359-6D40-4D97-94C1-06B272A46572}"/>
            </a:ext>
          </a:extLst>
        </xdr:cNvPr>
        <xdr:cNvSpPr txBox="1"/>
      </xdr:nvSpPr>
      <xdr:spPr>
        <a:xfrm>
          <a:off x="14738350" y="526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3" name="直線コネクタ 512">
          <a:extLst>
            <a:ext uri="{FF2B5EF4-FFF2-40B4-BE49-F238E27FC236}">
              <a16:creationId xmlns:a16="http://schemas.microsoft.com/office/drawing/2014/main" id="{97E20512-CA0A-4350-87B5-1BE47BB35022}"/>
            </a:ext>
          </a:extLst>
        </xdr:cNvPr>
        <xdr:cNvCxnSpPr/>
      </xdr:nvCxnSpPr>
      <xdr:spPr>
        <a:xfrm>
          <a:off x="14611350" y="54813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82567</xdr:rowOff>
    </xdr:from>
    <xdr:ext cx="405111" cy="259045"/>
    <xdr:sp macro="" textlink="">
      <xdr:nvSpPr>
        <xdr:cNvPr id="514" name="【一般廃棄物処理施設】&#10;有形固定資産減価償却率平均値テキスト">
          <a:extLst>
            <a:ext uri="{FF2B5EF4-FFF2-40B4-BE49-F238E27FC236}">
              <a16:creationId xmlns:a16="http://schemas.microsoft.com/office/drawing/2014/main" id="{4BFB6699-8665-4151-8792-11C341947316}"/>
            </a:ext>
          </a:extLst>
        </xdr:cNvPr>
        <xdr:cNvSpPr txBox="1"/>
      </xdr:nvSpPr>
      <xdr:spPr>
        <a:xfrm>
          <a:off x="14738350" y="6032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15" name="フローチャート: 判断 514">
          <a:extLst>
            <a:ext uri="{FF2B5EF4-FFF2-40B4-BE49-F238E27FC236}">
              <a16:creationId xmlns:a16="http://schemas.microsoft.com/office/drawing/2014/main" id="{83E952A0-E10A-4720-9378-C7F707DA67E8}"/>
            </a:ext>
          </a:extLst>
        </xdr:cNvPr>
        <xdr:cNvSpPr/>
      </xdr:nvSpPr>
      <xdr:spPr>
        <a:xfrm>
          <a:off x="14649450" y="61747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516" name="フローチャート: 判断 515">
          <a:extLst>
            <a:ext uri="{FF2B5EF4-FFF2-40B4-BE49-F238E27FC236}">
              <a16:creationId xmlns:a16="http://schemas.microsoft.com/office/drawing/2014/main" id="{DF65C4BC-FA26-45D5-AD9D-5C657CE97748}"/>
            </a:ext>
          </a:extLst>
        </xdr:cNvPr>
        <xdr:cNvSpPr/>
      </xdr:nvSpPr>
      <xdr:spPr>
        <a:xfrm>
          <a:off x="1388745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17" name="フローチャート: 判断 516">
          <a:extLst>
            <a:ext uri="{FF2B5EF4-FFF2-40B4-BE49-F238E27FC236}">
              <a16:creationId xmlns:a16="http://schemas.microsoft.com/office/drawing/2014/main" id="{2AA2E5E9-F095-439D-9EB9-96A0EB4D7649}"/>
            </a:ext>
          </a:extLst>
        </xdr:cNvPr>
        <xdr:cNvSpPr/>
      </xdr:nvSpPr>
      <xdr:spPr>
        <a:xfrm>
          <a:off x="130937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61595</xdr:rowOff>
    </xdr:from>
    <xdr:to>
      <xdr:col>72</xdr:col>
      <xdr:colOff>38100</xdr:colOff>
      <xdr:row>37</xdr:row>
      <xdr:rowOff>163195</xdr:rowOff>
    </xdr:to>
    <xdr:sp macro="" textlink="">
      <xdr:nvSpPr>
        <xdr:cNvPr id="518" name="フローチャート: 判断 517">
          <a:extLst>
            <a:ext uri="{FF2B5EF4-FFF2-40B4-BE49-F238E27FC236}">
              <a16:creationId xmlns:a16="http://schemas.microsoft.com/office/drawing/2014/main" id="{F22F67E5-11E1-4592-A31D-6823864643E7}"/>
            </a:ext>
          </a:extLst>
        </xdr:cNvPr>
        <xdr:cNvSpPr/>
      </xdr:nvSpPr>
      <xdr:spPr>
        <a:xfrm>
          <a:off x="12299950" y="61766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65405</xdr:rowOff>
    </xdr:from>
    <xdr:to>
      <xdr:col>67</xdr:col>
      <xdr:colOff>101600</xdr:colOff>
      <xdr:row>37</xdr:row>
      <xdr:rowOff>167005</xdr:rowOff>
    </xdr:to>
    <xdr:sp macro="" textlink="">
      <xdr:nvSpPr>
        <xdr:cNvPr id="519" name="フローチャート: 判断 518">
          <a:extLst>
            <a:ext uri="{FF2B5EF4-FFF2-40B4-BE49-F238E27FC236}">
              <a16:creationId xmlns:a16="http://schemas.microsoft.com/office/drawing/2014/main" id="{5E4AECA8-6391-4FFA-80FB-83108C15C2D7}"/>
            </a:ext>
          </a:extLst>
        </xdr:cNvPr>
        <xdr:cNvSpPr/>
      </xdr:nvSpPr>
      <xdr:spPr>
        <a:xfrm>
          <a:off x="1148715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1C40057D-ACD2-400A-A914-57B5A1A7AF6E}"/>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839F3C53-A1E1-41C7-A704-25B53481CD9B}"/>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820ED0F1-EC7B-4D5B-AFD3-E8E74DF6E541}"/>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CD097603-01DE-4AB9-9629-B0A388CB3CC7}"/>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237042DF-1E1F-41C2-8ED1-44B4B8C1A362}"/>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525" name="楕円 524">
          <a:extLst>
            <a:ext uri="{FF2B5EF4-FFF2-40B4-BE49-F238E27FC236}">
              <a16:creationId xmlns:a16="http://schemas.microsoft.com/office/drawing/2014/main" id="{1AB1C9D8-A959-41CB-8663-1F0227AD2F16}"/>
            </a:ext>
          </a:extLst>
        </xdr:cNvPr>
        <xdr:cNvSpPr/>
      </xdr:nvSpPr>
      <xdr:spPr>
        <a:xfrm>
          <a:off x="14649450" y="62528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116222</xdr:rowOff>
    </xdr:from>
    <xdr:ext cx="405111" cy="259045"/>
    <xdr:sp macro="" textlink="">
      <xdr:nvSpPr>
        <xdr:cNvPr id="526" name="【一般廃棄物処理施設】&#10;有形固定資産減価償却率該当値テキスト">
          <a:extLst>
            <a:ext uri="{FF2B5EF4-FFF2-40B4-BE49-F238E27FC236}">
              <a16:creationId xmlns:a16="http://schemas.microsoft.com/office/drawing/2014/main" id="{9C1DD9B0-2F0E-4D6A-91E5-04AB884668AC}"/>
            </a:ext>
          </a:extLst>
        </xdr:cNvPr>
        <xdr:cNvSpPr txBox="1"/>
      </xdr:nvSpPr>
      <xdr:spPr>
        <a:xfrm>
          <a:off x="14738350" y="623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27305</xdr:rowOff>
    </xdr:from>
    <xdr:to>
      <xdr:col>81</xdr:col>
      <xdr:colOff>101600</xdr:colOff>
      <xdr:row>36</xdr:row>
      <xdr:rowOff>128905</xdr:rowOff>
    </xdr:to>
    <xdr:sp macro="" textlink="">
      <xdr:nvSpPr>
        <xdr:cNvPr id="527" name="楕円 526">
          <a:extLst>
            <a:ext uri="{FF2B5EF4-FFF2-40B4-BE49-F238E27FC236}">
              <a16:creationId xmlns:a16="http://schemas.microsoft.com/office/drawing/2014/main" id="{660DF0C2-AB30-425D-9EBA-94FD6E4D35D8}"/>
            </a:ext>
          </a:extLst>
        </xdr:cNvPr>
        <xdr:cNvSpPr/>
      </xdr:nvSpPr>
      <xdr:spPr>
        <a:xfrm>
          <a:off x="13887450" y="597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78105</xdr:rowOff>
    </xdr:from>
    <xdr:to>
      <xdr:col>85</xdr:col>
      <xdr:colOff>127000</xdr:colOff>
      <xdr:row>38</xdr:row>
      <xdr:rowOff>17145</xdr:rowOff>
    </xdr:to>
    <xdr:cxnSp macro="">
      <xdr:nvCxnSpPr>
        <xdr:cNvPr id="528" name="直線コネクタ 527">
          <a:extLst>
            <a:ext uri="{FF2B5EF4-FFF2-40B4-BE49-F238E27FC236}">
              <a16:creationId xmlns:a16="http://schemas.microsoft.com/office/drawing/2014/main" id="{F648AE1B-5C1C-437C-BCEB-16E61F96ACE1}"/>
            </a:ext>
          </a:extLst>
        </xdr:cNvPr>
        <xdr:cNvCxnSpPr/>
      </xdr:nvCxnSpPr>
      <xdr:spPr>
        <a:xfrm>
          <a:off x="13938250" y="6028055"/>
          <a:ext cx="762000" cy="26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126365</xdr:rowOff>
    </xdr:from>
    <xdr:to>
      <xdr:col>76</xdr:col>
      <xdr:colOff>165100</xdr:colOff>
      <xdr:row>36</xdr:row>
      <xdr:rowOff>56515</xdr:rowOff>
    </xdr:to>
    <xdr:sp macro="" textlink="">
      <xdr:nvSpPr>
        <xdr:cNvPr id="529" name="楕円 528">
          <a:extLst>
            <a:ext uri="{FF2B5EF4-FFF2-40B4-BE49-F238E27FC236}">
              <a16:creationId xmlns:a16="http://schemas.microsoft.com/office/drawing/2014/main" id="{D0915FA7-CBD7-4728-A2CD-E5E928EEB88E}"/>
            </a:ext>
          </a:extLst>
        </xdr:cNvPr>
        <xdr:cNvSpPr/>
      </xdr:nvSpPr>
      <xdr:spPr>
        <a:xfrm>
          <a:off x="13093700" y="59112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5715</xdr:rowOff>
    </xdr:from>
    <xdr:to>
      <xdr:col>81</xdr:col>
      <xdr:colOff>50800</xdr:colOff>
      <xdr:row>36</xdr:row>
      <xdr:rowOff>78105</xdr:rowOff>
    </xdr:to>
    <xdr:cxnSp macro="">
      <xdr:nvCxnSpPr>
        <xdr:cNvPr id="530" name="直線コネクタ 529">
          <a:extLst>
            <a:ext uri="{FF2B5EF4-FFF2-40B4-BE49-F238E27FC236}">
              <a16:creationId xmlns:a16="http://schemas.microsoft.com/office/drawing/2014/main" id="{9A6E4EFC-1791-455B-BC84-994BAAF2BABA}"/>
            </a:ext>
          </a:extLst>
        </xdr:cNvPr>
        <xdr:cNvCxnSpPr/>
      </xdr:nvCxnSpPr>
      <xdr:spPr>
        <a:xfrm>
          <a:off x="13144500" y="5955665"/>
          <a:ext cx="79375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52070</xdr:rowOff>
    </xdr:from>
    <xdr:to>
      <xdr:col>72</xdr:col>
      <xdr:colOff>38100</xdr:colOff>
      <xdr:row>39</xdr:row>
      <xdr:rowOff>153670</xdr:rowOff>
    </xdr:to>
    <xdr:sp macro="" textlink="">
      <xdr:nvSpPr>
        <xdr:cNvPr id="531" name="楕円 530">
          <a:extLst>
            <a:ext uri="{FF2B5EF4-FFF2-40B4-BE49-F238E27FC236}">
              <a16:creationId xmlns:a16="http://schemas.microsoft.com/office/drawing/2014/main" id="{17343182-C999-4637-BD06-2426E4994489}"/>
            </a:ext>
          </a:extLst>
        </xdr:cNvPr>
        <xdr:cNvSpPr/>
      </xdr:nvSpPr>
      <xdr:spPr>
        <a:xfrm>
          <a:off x="12299950" y="64973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5715</xdr:rowOff>
    </xdr:from>
    <xdr:to>
      <xdr:col>76</xdr:col>
      <xdr:colOff>114300</xdr:colOff>
      <xdr:row>39</xdr:row>
      <xdr:rowOff>102870</xdr:rowOff>
    </xdr:to>
    <xdr:cxnSp macro="">
      <xdr:nvCxnSpPr>
        <xdr:cNvPr id="532" name="直線コネクタ 531">
          <a:extLst>
            <a:ext uri="{FF2B5EF4-FFF2-40B4-BE49-F238E27FC236}">
              <a16:creationId xmlns:a16="http://schemas.microsoft.com/office/drawing/2014/main" id="{777A99C7-D9C5-492C-9A77-9747C1180940}"/>
            </a:ext>
          </a:extLst>
        </xdr:cNvPr>
        <xdr:cNvCxnSpPr/>
      </xdr:nvCxnSpPr>
      <xdr:spPr>
        <a:xfrm flipV="1">
          <a:off x="12344400" y="5955665"/>
          <a:ext cx="800100" cy="59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149225</xdr:rowOff>
    </xdr:from>
    <xdr:to>
      <xdr:col>67</xdr:col>
      <xdr:colOff>101600</xdr:colOff>
      <xdr:row>40</xdr:row>
      <xdr:rowOff>79375</xdr:rowOff>
    </xdr:to>
    <xdr:sp macro="" textlink="">
      <xdr:nvSpPr>
        <xdr:cNvPr id="533" name="楕円 532">
          <a:extLst>
            <a:ext uri="{FF2B5EF4-FFF2-40B4-BE49-F238E27FC236}">
              <a16:creationId xmlns:a16="http://schemas.microsoft.com/office/drawing/2014/main" id="{E9B18B7E-68CD-46ED-9754-72076DD7D0EF}"/>
            </a:ext>
          </a:extLst>
        </xdr:cNvPr>
        <xdr:cNvSpPr/>
      </xdr:nvSpPr>
      <xdr:spPr>
        <a:xfrm>
          <a:off x="11487150" y="65944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102870</xdr:rowOff>
    </xdr:from>
    <xdr:to>
      <xdr:col>71</xdr:col>
      <xdr:colOff>177800</xdr:colOff>
      <xdr:row>40</xdr:row>
      <xdr:rowOff>28575</xdr:rowOff>
    </xdr:to>
    <xdr:cxnSp macro="">
      <xdr:nvCxnSpPr>
        <xdr:cNvPr id="534" name="直線コネクタ 533">
          <a:extLst>
            <a:ext uri="{FF2B5EF4-FFF2-40B4-BE49-F238E27FC236}">
              <a16:creationId xmlns:a16="http://schemas.microsoft.com/office/drawing/2014/main" id="{0CBE6F65-A629-4938-BE2F-A377693A0799}"/>
            </a:ext>
          </a:extLst>
        </xdr:cNvPr>
        <xdr:cNvCxnSpPr/>
      </xdr:nvCxnSpPr>
      <xdr:spPr>
        <a:xfrm flipV="1">
          <a:off x="11537950" y="6548120"/>
          <a:ext cx="806450" cy="9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137177</xdr:rowOff>
    </xdr:from>
    <xdr:ext cx="405111" cy="259045"/>
    <xdr:sp macro="" textlink="">
      <xdr:nvSpPr>
        <xdr:cNvPr id="535" name="n_1aveValue【一般廃棄物処理施設】&#10;有形固定資産減価償却率">
          <a:extLst>
            <a:ext uri="{FF2B5EF4-FFF2-40B4-BE49-F238E27FC236}">
              <a16:creationId xmlns:a16="http://schemas.microsoft.com/office/drawing/2014/main" id="{344E81C6-9B1D-40E0-B085-08194DDF62EE}"/>
            </a:ext>
          </a:extLst>
        </xdr:cNvPr>
        <xdr:cNvSpPr txBox="1"/>
      </xdr:nvSpPr>
      <xdr:spPr>
        <a:xfrm>
          <a:off x="13742044" y="625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536" name="n_2aveValue【一般廃棄物処理施設】&#10;有形固定資産減価償却率">
          <a:extLst>
            <a:ext uri="{FF2B5EF4-FFF2-40B4-BE49-F238E27FC236}">
              <a16:creationId xmlns:a16="http://schemas.microsoft.com/office/drawing/2014/main" id="{C99C0368-5D17-4E00-8B8A-A5A8EAD0B5B9}"/>
            </a:ext>
          </a:extLst>
        </xdr:cNvPr>
        <xdr:cNvSpPr txBox="1"/>
      </xdr:nvSpPr>
      <xdr:spPr>
        <a:xfrm>
          <a:off x="12960994" y="624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8272</xdr:rowOff>
    </xdr:from>
    <xdr:ext cx="405111" cy="259045"/>
    <xdr:sp macro="" textlink="">
      <xdr:nvSpPr>
        <xdr:cNvPr id="537" name="n_3aveValue【一般廃棄物処理施設】&#10;有形固定資産減価償却率">
          <a:extLst>
            <a:ext uri="{FF2B5EF4-FFF2-40B4-BE49-F238E27FC236}">
              <a16:creationId xmlns:a16="http://schemas.microsoft.com/office/drawing/2014/main" id="{A695C885-CBE9-4E5F-832D-58DC3A312957}"/>
            </a:ext>
          </a:extLst>
        </xdr:cNvPr>
        <xdr:cNvSpPr txBox="1"/>
      </xdr:nvSpPr>
      <xdr:spPr>
        <a:xfrm>
          <a:off x="12167244" y="5958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12082</xdr:rowOff>
    </xdr:from>
    <xdr:ext cx="405111" cy="259045"/>
    <xdr:sp macro="" textlink="">
      <xdr:nvSpPr>
        <xdr:cNvPr id="538" name="n_4aveValue【一般廃棄物処理施設】&#10;有形固定資産減価償却率">
          <a:extLst>
            <a:ext uri="{FF2B5EF4-FFF2-40B4-BE49-F238E27FC236}">
              <a16:creationId xmlns:a16="http://schemas.microsoft.com/office/drawing/2014/main" id="{BEB6DF25-A05C-4ED1-BC57-A7B27DEBDCFB}"/>
            </a:ext>
          </a:extLst>
        </xdr:cNvPr>
        <xdr:cNvSpPr txBox="1"/>
      </xdr:nvSpPr>
      <xdr:spPr>
        <a:xfrm>
          <a:off x="11354444" y="5962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145432</xdr:rowOff>
    </xdr:from>
    <xdr:ext cx="405111" cy="259045"/>
    <xdr:sp macro="" textlink="">
      <xdr:nvSpPr>
        <xdr:cNvPr id="539" name="n_1mainValue【一般廃棄物処理施設】&#10;有形固定資産減価償却率">
          <a:extLst>
            <a:ext uri="{FF2B5EF4-FFF2-40B4-BE49-F238E27FC236}">
              <a16:creationId xmlns:a16="http://schemas.microsoft.com/office/drawing/2014/main" id="{AD4D6417-2E3B-4F56-9CB0-8A4DF70D9F5C}"/>
            </a:ext>
          </a:extLst>
        </xdr:cNvPr>
        <xdr:cNvSpPr txBox="1"/>
      </xdr:nvSpPr>
      <xdr:spPr>
        <a:xfrm>
          <a:off x="13742044" y="576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73042</xdr:rowOff>
    </xdr:from>
    <xdr:ext cx="405111" cy="259045"/>
    <xdr:sp macro="" textlink="">
      <xdr:nvSpPr>
        <xdr:cNvPr id="540" name="n_2mainValue【一般廃棄物処理施設】&#10;有形固定資産減価償却率">
          <a:extLst>
            <a:ext uri="{FF2B5EF4-FFF2-40B4-BE49-F238E27FC236}">
              <a16:creationId xmlns:a16="http://schemas.microsoft.com/office/drawing/2014/main" id="{CF617048-9E1E-4552-BD44-F2F1271B45DC}"/>
            </a:ext>
          </a:extLst>
        </xdr:cNvPr>
        <xdr:cNvSpPr txBox="1"/>
      </xdr:nvSpPr>
      <xdr:spPr>
        <a:xfrm>
          <a:off x="12960994" y="569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144797</xdr:rowOff>
    </xdr:from>
    <xdr:ext cx="405111" cy="259045"/>
    <xdr:sp macro="" textlink="">
      <xdr:nvSpPr>
        <xdr:cNvPr id="541" name="n_3mainValue【一般廃棄物処理施設】&#10;有形固定資産減価償却率">
          <a:extLst>
            <a:ext uri="{FF2B5EF4-FFF2-40B4-BE49-F238E27FC236}">
              <a16:creationId xmlns:a16="http://schemas.microsoft.com/office/drawing/2014/main" id="{A89A4261-D11E-4E67-A227-BE277FEF20DF}"/>
            </a:ext>
          </a:extLst>
        </xdr:cNvPr>
        <xdr:cNvSpPr txBox="1"/>
      </xdr:nvSpPr>
      <xdr:spPr>
        <a:xfrm>
          <a:off x="12167244" y="659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70502</xdr:rowOff>
    </xdr:from>
    <xdr:ext cx="405111" cy="259045"/>
    <xdr:sp macro="" textlink="">
      <xdr:nvSpPr>
        <xdr:cNvPr id="542" name="n_4mainValue【一般廃棄物処理施設】&#10;有形固定資産減価償却率">
          <a:extLst>
            <a:ext uri="{FF2B5EF4-FFF2-40B4-BE49-F238E27FC236}">
              <a16:creationId xmlns:a16="http://schemas.microsoft.com/office/drawing/2014/main" id="{9348C531-D9F6-42B7-A24D-8DFB0B5F7255}"/>
            </a:ext>
          </a:extLst>
        </xdr:cNvPr>
        <xdr:cNvSpPr txBox="1"/>
      </xdr:nvSpPr>
      <xdr:spPr>
        <a:xfrm>
          <a:off x="113544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7A069E31-E6DD-4C4E-8C1F-1CDDD0EEC99B}"/>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A397E4D9-AB1F-4354-9ABB-48FF4624CCDA}"/>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262BE0AE-C724-42E5-9CC7-081B0E002E74}"/>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392F2F84-5C1F-485F-8598-26C0DE4CEB62}"/>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521EF455-8972-4F9A-94D5-FA95F4306894}"/>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2BD2D8A8-BA35-41A5-993C-BE26D98FEFA5}"/>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EEDE8EF3-53FA-4CE8-8A2F-78A53B1D0EBA}"/>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99206125-66D6-4250-8228-AFD2E825E88B}"/>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C069C7D7-ECB4-45A1-9338-4B658A63EB3E}"/>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DEF1191D-C6A1-4EEA-B0FB-623D352ED61A}"/>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a:extLst>
            <a:ext uri="{FF2B5EF4-FFF2-40B4-BE49-F238E27FC236}">
              <a16:creationId xmlns:a16="http://schemas.microsoft.com/office/drawing/2014/main" id="{448CBDDB-640D-4199-A6B3-409A05419AF7}"/>
            </a:ext>
          </a:extLst>
        </xdr:cNvPr>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a:extLst>
            <a:ext uri="{FF2B5EF4-FFF2-40B4-BE49-F238E27FC236}">
              <a16:creationId xmlns:a16="http://schemas.microsoft.com/office/drawing/2014/main" id="{418183BE-0CAA-4707-B324-1F1CFDDC0D7B}"/>
            </a:ext>
          </a:extLst>
        </xdr:cNvPr>
        <xdr:cNvSpPr txBox="1"/>
      </xdr:nvSpPr>
      <xdr:spPr>
        <a:xfrm>
          <a:off x="16248514" y="684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a:extLst>
            <a:ext uri="{FF2B5EF4-FFF2-40B4-BE49-F238E27FC236}">
              <a16:creationId xmlns:a16="http://schemas.microsoft.com/office/drawing/2014/main" id="{9E12FD12-CF98-4688-BC41-B6642DD2C5BE}"/>
            </a:ext>
          </a:extLst>
        </xdr:cNvPr>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a:extLst>
            <a:ext uri="{FF2B5EF4-FFF2-40B4-BE49-F238E27FC236}">
              <a16:creationId xmlns:a16="http://schemas.microsoft.com/office/drawing/2014/main" id="{F1DA88D9-3238-471D-87AA-17A286603C73}"/>
            </a:ext>
          </a:extLst>
        </xdr:cNvPr>
        <xdr:cNvSpPr txBox="1"/>
      </xdr:nvSpPr>
      <xdr:spPr>
        <a:xfrm>
          <a:off x="159850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a:extLst>
            <a:ext uri="{FF2B5EF4-FFF2-40B4-BE49-F238E27FC236}">
              <a16:creationId xmlns:a16="http://schemas.microsoft.com/office/drawing/2014/main" id="{56A1ADF0-4629-414E-AF5F-A26CDBE441C6}"/>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a:extLst>
            <a:ext uri="{FF2B5EF4-FFF2-40B4-BE49-F238E27FC236}">
              <a16:creationId xmlns:a16="http://schemas.microsoft.com/office/drawing/2014/main" id="{B363420D-05EA-492D-ABC5-24B702AF9DAC}"/>
            </a:ext>
          </a:extLst>
        </xdr:cNvPr>
        <xdr:cNvSpPr txBox="1"/>
      </xdr:nvSpPr>
      <xdr:spPr>
        <a:xfrm>
          <a:off x="159399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a:extLst>
            <a:ext uri="{FF2B5EF4-FFF2-40B4-BE49-F238E27FC236}">
              <a16:creationId xmlns:a16="http://schemas.microsoft.com/office/drawing/2014/main" id="{DE8A391E-4BDB-4BFC-8D95-9BF9EFA952DA}"/>
            </a:ext>
          </a:extLst>
        </xdr:cNvPr>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a:extLst>
            <a:ext uri="{FF2B5EF4-FFF2-40B4-BE49-F238E27FC236}">
              <a16:creationId xmlns:a16="http://schemas.microsoft.com/office/drawing/2014/main" id="{E78ABC86-BC35-46EA-B9D1-5D9529ED0200}"/>
            </a:ext>
          </a:extLst>
        </xdr:cNvPr>
        <xdr:cNvSpPr txBox="1"/>
      </xdr:nvSpPr>
      <xdr:spPr>
        <a:xfrm>
          <a:off x="15939981" y="5744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a:extLst>
            <a:ext uri="{FF2B5EF4-FFF2-40B4-BE49-F238E27FC236}">
              <a16:creationId xmlns:a16="http://schemas.microsoft.com/office/drawing/2014/main" id="{48D4EEC3-E9FD-4DD7-8B09-C5EDC4927B57}"/>
            </a:ext>
          </a:extLst>
        </xdr:cNvPr>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a:extLst>
            <a:ext uri="{FF2B5EF4-FFF2-40B4-BE49-F238E27FC236}">
              <a16:creationId xmlns:a16="http://schemas.microsoft.com/office/drawing/2014/main" id="{ED7B0A43-53ED-4A87-96DF-839DD35822F4}"/>
            </a:ext>
          </a:extLst>
        </xdr:cNvPr>
        <xdr:cNvSpPr txBox="1"/>
      </xdr:nvSpPr>
      <xdr:spPr>
        <a:xfrm>
          <a:off x="1593998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0369B3A4-6BBE-4BFA-95E4-0A0EC48DFA7A}"/>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FB1FC18F-9FC8-40EE-8C3C-430FBE7D9601}"/>
            </a:ext>
          </a:extLst>
        </xdr:cNvPr>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859F3F36-2570-4AA5-9E15-BE80ECA061DD}"/>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83188</xdr:rowOff>
    </xdr:from>
    <xdr:to>
      <xdr:col>116</xdr:col>
      <xdr:colOff>62864</xdr:colOff>
      <xdr:row>42</xdr:row>
      <xdr:rowOff>17526</xdr:rowOff>
    </xdr:to>
    <xdr:cxnSp macro="">
      <xdr:nvCxnSpPr>
        <xdr:cNvPr id="566" name="直線コネクタ 565">
          <a:extLst>
            <a:ext uri="{FF2B5EF4-FFF2-40B4-BE49-F238E27FC236}">
              <a16:creationId xmlns:a16="http://schemas.microsoft.com/office/drawing/2014/main" id="{BF042C92-76D4-422D-907F-67D0ABC278E8}"/>
            </a:ext>
          </a:extLst>
        </xdr:cNvPr>
        <xdr:cNvCxnSpPr/>
      </xdr:nvCxnSpPr>
      <xdr:spPr>
        <a:xfrm flipV="1">
          <a:off x="19951064" y="5537838"/>
          <a:ext cx="0" cy="1420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21353</xdr:rowOff>
    </xdr:from>
    <xdr:ext cx="469744" cy="259045"/>
    <xdr:sp macro="" textlink="">
      <xdr:nvSpPr>
        <xdr:cNvPr id="567" name="【一般廃棄物処理施設】&#10;一人当たり有形固定資産（償却資産）額最小値テキスト">
          <a:extLst>
            <a:ext uri="{FF2B5EF4-FFF2-40B4-BE49-F238E27FC236}">
              <a16:creationId xmlns:a16="http://schemas.microsoft.com/office/drawing/2014/main" id="{FD36213E-94C4-4001-B414-57F5962D7361}"/>
            </a:ext>
          </a:extLst>
        </xdr:cNvPr>
        <xdr:cNvSpPr txBox="1"/>
      </xdr:nvSpPr>
      <xdr:spPr>
        <a:xfrm>
          <a:off x="19989800" y="696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17526</xdr:rowOff>
    </xdr:from>
    <xdr:to>
      <xdr:col>116</xdr:col>
      <xdr:colOff>152400</xdr:colOff>
      <xdr:row>42</xdr:row>
      <xdr:rowOff>17526</xdr:rowOff>
    </xdr:to>
    <xdr:cxnSp macro="">
      <xdr:nvCxnSpPr>
        <xdr:cNvPr id="568" name="直線コネクタ 567">
          <a:extLst>
            <a:ext uri="{FF2B5EF4-FFF2-40B4-BE49-F238E27FC236}">
              <a16:creationId xmlns:a16="http://schemas.microsoft.com/office/drawing/2014/main" id="{C48F144A-74C2-4136-824A-2504D44BADDB}"/>
            </a:ext>
          </a:extLst>
        </xdr:cNvPr>
        <xdr:cNvCxnSpPr/>
      </xdr:nvCxnSpPr>
      <xdr:spPr>
        <a:xfrm>
          <a:off x="19881850" y="69580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29865</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5D82753F-0C18-4086-A680-C182C0D80B25}"/>
            </a:ext>
          </a:extLst>
        </xdr:cNvPr>
        <xdr:cNvSpPr txBox="1"/>
      </xdr:nvSpPr>
      <xdr:spPr>
        <a:xfrm>
          <a:off x="19989800" y="5319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83188</xdr:rowOff>
    </xdr:from>
    <xdr:to>
      <xdr:col>116</xdr:col>
      <xdr:colOff>152400</xdr:colOff>
      <xdr:row>33</xdr:row>
      <xdr:rowOff>83188</xdr:rowOff>
    </xdr:to>
    <xdr:cxnSp macro="">
      <xdr:nvCxnSpPr>
        <xdr:cNvPr id="570" name="直線コネクタ 569">
          <a:extLst>
            <a:ext uri="{FF2B5EF4-FFF2-40B4-BE49-F238E27FC236}">
              <a16:creationId xmlns:a16="http://schemas.microsoft.com/office/drawing/2014/main" id="{D11A85B1-881E-410C-B21E-5DA44A1CD9CD}"/>
            </a:ext>
          </a:extLst>
        </xdr:cNvPr>
        <xdr:cNvCxnSpPr/>
      </xdr:nvCxnSpPr>
      <xdr:spPr>
        <a:xfrm>
          <a:off x="19881850" y="55378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89392</xdr:rowOff>
    </xdr:from>
    <xdr:ext cx="534377" cy="259045"/>
    <xdr:sp macro="" textlink="">
      <xdr:nvSpPr>
        <xdr:cNvPr id="571" name="【一般廃棄物処理施設】&#10;一人当たり有形固定資産（償却資産）額平均値テキスト">
          <a:extLst>
            <a:ext uri="{FF2B5EF4-FFF2-40B4-BE49-F238E27FC236}">
              <a16:creationId xmlns:a16="http://schemas.microsoft.com/office/drawing/2014/main" id="{E9426E9F-BF79-474D-9C26-9EB39EE0164E}"/>
            </a:ext>
          </a:extLst>
        </xdr:cNvPr>
        <xdr:cNvSpPr txBox="1"/>
      </xdr:nvSpPr>
      <xdr:spPr>
        <a:xfrm>
          <a:off x="19989800" y="6369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110965</xdr:rowOff>
    </xdr:from>
    <xdr:to>
      <xdr:col>116</xdr:col>
      <xdr:colOff>114300</xdr:colOff>
      <xdr:row>39</xdr:row>
      <xdr:rowOff>41115</xdr:rowOff>
    </xdr:to>
    <xdr:sp macro="" textlink="">
      <xdr:nvSpPr>
        <xdr:cNvPr id="572" name="フローチャート: 判断 571">
          <a:extLst>
            <a:ext uri="{FF2B5EF4-FFF2-40B4-BE49-F238E27FC236}">
              <a16:creationId xmlns:a16="http://schemas.microsoft.com/office/drawing/2014/main" id="{D9D51E4D-0CA5-40C7-8DB7-573CE81A1321}"/>
            </a:ext>
          </a:extLst>
        </xdr:cNvPr>
        <xdr:cNvSpPr/>
      </xdr:nvSpPr>
      <xdr:spPr>
        <a:xfrm>
          <a:off x="19900900" y="63911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129885</xdr:rowOff>
    </xdr:from>
    <xdr:to>
      <xdr:col>112</xdr:col>
      <xdr:colOff>38100</xdr:colOff>
      <xdr:row>39</xdr:row>
      <xdr:rowOff>60035</xdr:rowOff>
    </xdr:to>
    <xdr:sp macro="" textlink="">
      <xdr:nvSpPr>
        <xdr:cNvPr id="573" name="フローチャート: 判断 572">
          <a:extLst>
            <a:ext uri="{FF2B5EF4-FFF2-40B4-BE49-F238E27FC236}">
              <a16:creationId xmlns:a16="http://schemas.microsoft.com/office/drawing/2014/main" id="{6884D355-A870-4BA0-A992-3C24D536A7F4}"/>
            </a:ext>
          </a:extLst>
        </xdr:cNvPr>
        <xdr:cNvSpPr/>
      </xdr:nvSpPr>
      <xdr:spPr>
        <a:xfrm>
          <a:off x="19157950" y="641003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143495</xdr:rowOff>
    </xdr:from>
    <xdr:to>
      <xdr:col>107</xdr:col>
      <xdr:colOff>101600</xdr:colOff>
      <xdr:row>39</xdr:row>
      <xdr:rowOff>73645</xdr:rowOff>
    </xdr:to>
    <xdr:sp macro="" textlink="">
      <xdr:nvSpPr>
        <xdr:cNvPr id="574" name="フローチャート: 判断 573">
          <a:extLst>
            <a:ext uri="{FF2B5EF4-FFF2-40B4-BE49-F238E27FC236}">
              <a16:creationId xmlns:a16="http://schemas.microsoft.com/office/drawing/2014/main" id="{7F4196BA-696B-4036-A8D6-643CFC4C39C4}"/>
            </a:ext>
          </a:extLst>
        </xdr:cNvPr>
        <xdr:cNvSpPr/>
      </xdr:nvSpPr>
      <xdr:spPr>
        <a:xfrm>
          <a:off x="18345150" y="64236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168877</xdr:rowOff>
    </xdr:from>
    <xdr:to>
      <xdr:col>102</xdr:col>
      <xdr:colOff>165100</xdr:colOff>
      <xdr:row>39</xdr:row>
      <xdr:rowOff>99027</xdr:rowOff>
    </xdr:to>
    <xdr:sp macro="" textlink="">
      <xdr:nvSpPr>
        <xdr:cNvPr id="575" name="フローチャート: 判断 574">
          <a:extLst>
            <a:ext uri="{FF2B5EF4-FFF2-40B4-BE49-F238E27FC236}">
              <a16:creationId xmlns:a16="http://schemas.microsoft.com/office/drawing/2014/main" id="{1A544A8B-DD0C-4B99-BB70-E632FCE0B4B8}"/>
            </a:ext>
          </a:extLst>
        </xdr:cNvPr>
        <xdr:cNvSpPr/>
      </xdr:nvSpPr>
      <xdr:spPr>
        <a:xfrm>
          <a:off x="17551400" y="64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168946</xdr:rowOff>
    </xdr:from>
    <xdr:to>
      <xdr:col>98</xdr:col>
      <xdr:colOff>38100</xdr:colOff>
      <xdr:row>39</xdr:row>
      <xdr:rowOff>99096</xdr:rowOff>
    </xdr:to>
    <xdr:sp macro="" textlink="">
      <xdr:nvSpPr>
        <xdr:cNvPr id="576" name="フローチャート: 判断 575">
          <a:extLst>
            <a:ext uri="{FF2B5EF4-FFF2-40B4-BE49-F238E27FC236}">
              <a16:creationId xmlns:a16="http://schemas.microsoft.com/office/drawing/2014/main" id="{ABC6DF25-5385-4312-AC44-EDE8F77F355B}"/>
            </a:ext>
          </a:extLst>
        </xdr:cNvPr>
        <xdr:cNvSpPr/>
      </xdr:nvSpPr>
      <xdr:spPr>
        <a:xfrm>
          <a:off x="16757650" y="644274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45A288FC-0C15-4E6D-B721-07532751D16B}"/>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6855A439-C5D0-49AB-A579-F38F95C7D907}"/>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F7F0C576-4DE9-4DBA-BC2A-D0DE2BF34454}"/>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B925AAFE-AA8E-465A-A6A9-0D8022DB9A04}"/>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AA2EFD20-68B5-407D-AE0F-A92D63F23FFD}"/>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10907</xdr:rowOff>
    </xdr:from>
    <xdr:to>
      <xdr:col>116</xdr:col>
      <xdr:colOff>114300</xdr:colOff>
      <xdr:row>38</xdr:row>
      <xdr:rowOff>112507</xdr:rowOff>
    </xdr:to>
    <xdr:sp macro="" textlink="">
      <xdr:nvSpPr>
        <xdr:cNvPr id="582" name="楕円 581">
          <a:extLst>
            <a:ext uri="{FF2B5EF4-FFF2-40B4-BE49-F238E27FC236}">
              <a16:creationId xmlns:a16="http://schemas.microsoft.com/office/drawing/2014/main" id="{C946D72A-502D-47EE-9807-251374BAB084}"/>
            </a:ext>
          </a:extLst>
        </xdr:cNvPr>
        <xdr:cNvSpPr/>
      </xdr:nvSpPr>
      <xdr:spPr>
        <a:xfrm>
          <a:off x="19900900" y="629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33784</xdr:rowOff>
    </xdr:from>
    <xdr:ext cx="534377" cy="259045"/>
    <xdr:sp macro="" textlink="">
      <xdr:nvSpPr>
        <xdr:cNvPr id="583" name="【一般廃棄物処理施設】&#10;一人当たり有形固定資産（償却資産）額該当値テキスト">
          <a:extLst>
            <a:ext uri="{FF2B5EF4-FFF2-40B4-BE49-F238E27FC236}">
              <a16:creationId xmlns:a16="http://schemas.microsoft.com/office/drawing/2014/main" id="{2E3FB422-9B0D-42D0-A9D4-5AB84F27C4E9}"/>
            </a:ext>
          </a:extLst>
        </xdr:cNvPr>
        <xdr:cNvSpPr txBox="1"/>
      </xdr:nvSpPr>
      <xdr:spPr>
        <a:xfrm>
          <a:off x="19989800" y="614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157081</xdr:rowOff>
    </xdr:from>
    <xdr:to>
      <xdr:col>112</xdr:col>
      <xdr:colOff>38100</xdr:colOff>
      <xdr:row>37</xdr:row>
      <xdr:rowOff>87231</xdr:rowOff>
    </xdr:to>
    <xdr:sp macro="" textlink="">
      <xdr:nvSpPr>
        <xdr:cNvPr id="584" name="楕円 583">
          <a:extLst>
            <a:ext uri="{FF2B5EF4-FFF2-40B4-BE49-F238E27FC236}">
              <a16:creationId xmlns:a16="http://schemas.microsoft.com/office/drawing/2014/main" id="{FC405DE4-0CFD-4989-A31B-84BA3EBCAA7E}"/>
            </a:ext>
          </a:extLst>
        </xdr:cNvPr>
        <xdr:cNvSpPr/>
      </xdr:nvSpPr>
      <xdr:spPr>
        <a:xfrm>
          <a:off x="19157950" y="610703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36431</xdr:rowOff>
    </xdr:from>
    <xdr:to>
      <xdr:col>116</xdr:col>
      <xdr:colOff>63500</xdr:colOff>
      <xdr:row>38</xdr:row>
      <xdr:rowOff>61707</xdr:rowOff>
    </xdr:to>
    <xdr:cxnSp macro="">
      <xdr:nvCxnSpPr>
        <xdr:cNvPr id="585" name="直線コネクタ 584">
          <a:extLst>
            <a:ext uri="{FF2B5EF4-FFF2-40B4-BE49-F238E27FC236}">
              <a16:creationId xmlns:a16="http://schemas.microsoft.com/office/drawing/2014/main" id="{A83A495C-B5E6-4BCD-81B5-308049C7B761}"/>
            </a:ext>
          </a:extLst>
        </xdr:cNvPr>
        <xdr:cNvCxnSpPr/>
      </xdr:nvCxnSpPr>
      <xdr:spPr>
        <a:xfrm>
          <a:off x="19202400" y="6151481"/>
          <a:ext cx="749300" cy="19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168793</xdr:rowOff>
    </xdr:from>
    <xdr:to>
      <xdr:col>107</xdr:col>
      <xdr:colOff>101600</xdr:colOff>
      <xdr:row>37</xdr:row>
      <xdr:rowOff>98943</xdr:rowOff>
    </xdr:to>
    <xdr:sp macro="" textlink="">
      <xdr:nvSpPr>
        <xdr:cNvPr id="586" name="楕円 585">
          <a:extLst>
            <a:ext uri="{FF2B5EF4-FFF2-40B4-BE49-F238E27FC236}">
              <a16:creationId xmlns:a16="http://schemas.microsoft.com/office/drawing/2014/main" id="{45CBC0DC-1554-4C88-A245-B9E0423F5077}"/>
            </a:ext>
          </a:extLst>
        </xdr:cNvPr>
        <xdr:cNvSpPr/>
      </xdr:nvSpPr>
      <xdr:spPr>
        <a:xfrm>
          <a:off x="18345150" y="611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36431</xdr:rowOff>
    </xdr:from>
    <xdr:to>
      <xdr:col>111</xdr:col>
      <xdr:colOff>177800</xdr:colOff>
      <xdr:row>37</xdr:row>
      <xdr:rowOff>48143</xdr:rowOff>
    </xdr:to>
    <xdr:cxnSp macro="">
      <xdr:nvCxnSpPr>
        <xdr:cNvPr id="587" name="直線コネクタ 586">
          <a:extLst>
            <a:ext uri="{FF2B5EF4-FFF2-40B4-BE49-F238E27FC236}">
              <a16:creationId xmlns:a16="http://schemas.microsoft.com/office/drawing/2014/main" id="{6CEB4076-972A-452A-99EF-A5ED11FA87EE}"/>
            </a:ext>
          </a:extLst>
        </xdr:cNvPr>
        <xdr:cNvCxnSpPr/>
      </xdr:nvCxnSpPr>
      <xdr:spPr>
        <a:xfrm flipV="1">
          <a:off x="18395950" y="6151481"/>
          <a:ext cx="806450" cy="1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33363</xdr:rowOff>
    </xdr:from>
    <xdr:to>
      <xdr:col>102</xdr:col>
      <xdr:colOff>165100</xdr:colOff>
      <xdr:row>39</xdr:row>
      <xdr:rowOff>134963</xdr:rowOff>
    </xdr:to>
    <xdr:sp macro="" textlink="">
      <xdr:nvSpPr>
        <xdr:cNvPr id="588" name="楕円 587">
          <a:extLst>
            <a:ext uri="{FF2B5EF4-FFF2-40B4-BE49-F238E27FC236}">
              <a16:creationId xmlns:a16="http://schemas.microsoft.com/office/drawing/2014/main" id="{349F0110-C55B-4CC4-ABF6-63476D9BA53B}"/>
            </a:ext>
          </a:extLst>
        </xdr:cNvPr>
        <xdr:cNvSpPr/>
      </xdr:nvSpPr>
      <xdr:spPr>
        <a:xfrm>
          <a:off x="17551400" y="647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48143</xdr:rowOff>
    </xdr:from>
    <xdr:to>
      <xdr:col>107</xdr:col>
      <xdr:colOff>50800</xdr:colOff>
      <xdr:row>39</xdr:row>
      <xdr:rowOff>84163</xdr:rowOff>
    </xdr:to>
    <xdr:cxnSp macro="">
      <xdr:nvCxnSpPr>
        <xdr:cNvPr id="589" name="直線コネクタ 588">
          <a:extLst>
            <a:ext uri="{FF2B5EF4-FFF2-40B4-BE49-F238E27FC236}">
              <a16:creationId xmlns:a16="http://schemas.microsoft.com/office/drawing/2014/main" id="{8BFA92C3-1888-446D-BAB0-68DBA8D96489}"/>
            </a:ext>
          </a:extLst>
        </xdr:cNvPr>
        <xdr:cNvCxnSpPr/>
      </xdr:nvCxnSpPr>
      <xdr:spPr>
        <a:xfrm flipV="1">
          <a:off x="17602200" y="6163193"/>
          <a:ext cx="793750" cy="36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73924</xdr:rowOff>
    </xdr:from>
    <xdr:to>
      <xdr:col>98</xdr:col>
      <xdr:colOff>38100</xdr:colOff>
      <xdr:row>40</xdr:row>
      <xdr:rowOff>4074</xdr:rowOff>
    </xdr:to>
    <xdr:sp macro="" textlink="">
      <xdr:nvSpPr>
        <xdr:cNvPr id="590" name="楕円 589">
          <a:extLst>
            <a:ext uri="{FF2B5EF4-FFF2-40B4-BE49-F238E27FC236}">
              <a16:creationId xmlns:a16="http://schemas.microsoft.com/office/drawing/2014/main" id="{0953C47E-6C98-43D5-8423-490C7C5133DD}"/>
            </a:ext>
          </a:extLst>
        </xdr:cNvPr>
        <xdr:cNvSpPr/>
      </xdr:nvSpPr>
      <xdr:spPr>
        <a:xfrm>
          <a:off x="16757650" y="651917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84163</xdr:rowOff>
    </xdr:from>
    <xdr:to>
      <xdr:col>102</xdr:col>
      <xdr:colOff>114300</xdr:colOff>
      <xdr:row>39</xdr:row>
      <xdr:rowOff>124724</xdr:rowOff>
    </xdr:to>
    <xdr:cxnSp macro="">
      <xdr:nvCxnSpPr>
        <xdr:cNvPr id="591" name="直線コネクタ 590">
          <a:extLst>
            <a:ext uri="{FF2B5EF4-FFF2-40B4-BE49-F238E27FC236}">
              <a16:creationId xmlns:a16="http://schemas.microsoft.com/office/drawing/2014/main" id="{70AE3503-5D32-4300-977D-562BE1198F9D}"/>
            </a:ext>
          </a:extLst>
        </xdr:cNvPr>
        <xdr:cNvCxnSpPr/>
      </xdr:nvCxnSpPr>
      <xdr:spPr>
        <a:xfrm flipV="1">
          <a:off x="16802100" y="6529413"/>
          <a:ext cx="800100" cy="4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51162</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id="{33DA2878-C504-45B9-A4D1-55E5E29DA835}"/>
            </a:ext>
          </a:extLst>
        </xdr:cNvPr>
        <xdr:cNvSpPr txBox="1"/>
      </xdr:nvSpPr>
      <xdr:spPr>
        <a:xfrm>
          <a:off x="18947911" y="649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64772</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id="{3E983525-2BDB-4B4B-A364-B26C2BA37886}"/>
            </a:ext>
          </a:extLst>
        </xdr:cNvPr>
        <xdr:cNvSpPr txBox="1"/>
      </xdr:nvSpPr>
      <xdr:spPr>
        <a:xfrm>
          <a:off x="18166861" y="651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115554</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id="{18F8C641-D0CC-4F37-BD08-D20D4CA9F447}"/>
            </a:ext>
          </a:extLst>
        </xdr:cNvPr>
        <xdr:cNvSpPr txBox="1"/>
      </xdr:nvSpPr>
      <xdr:spPr>
        <a:xfrm>
          <a:off x="17354061" y="623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115623</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358A3B17-3017-431A-9345-513ECBAF5B3F}"/>
            </a:ext>
          </a:extLst>
        </xdr:cNvPr>
        <xdr:cNvSpPr txBox="1"/>
      </xdr:nvSpPr>
      <xdr:spPr>
        <a:xfrm>
          <a:off x="16560311" y="623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103758</xdr:rowOff>
    </xdr:from>
    <xdr:ext cx="599010" cy="259045"/>
    <xdr:sp macro="" textlink="">
      <xdr:nvSpPr>
        <xdr:cNvPr id="596" name="n_1mainValue【一般廃棄物処理施設】&#10;一人当たり有形固定資産（償却資産）額">
          <a:extLst>
            <a:ext uri="{FF2B5EF4-FFF2-40B4-BE49-F238E27FC236}">
              <a16:creationId xmlns:a16="http://schemas.microsoft.com/office/drawing/2014/main" id="{B0969E71-7143-4FED-8A92-46B70710A5C4}"/>
            </a:ext>
          </a:extLst>
        </xdr:cNvPr>
        <xdr:cNvSpPr txBox="1"/>
      </xdr:nvSpPr>
      <xdr:spPr>
        <a:xfrm>
          <a:off x="18915595" y="5888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115470</xdr:rowOff>
    </xdr:from>
    <xdr:ext cx="599010" cy="259045"/>
    <xdr:sp macro="" textlink="">
      <xdr:nvSpPr>
        <xdr:cNvPr id="597" name="n_2mainValue【一般廃棄物処理施設】&#10;一人当たり有形固定資産（償却資産）額">
          <a:extLst>
            <a:ext uri="{FF2B5EF4-FFF2-40B4-BE49-F238E27FC236}">
              <a16:creationId xmlns:a16="http://schemas.microsoft.com/office/drawing/2014/main" id="{A442A618-0E46-4D70-9A16-3D7F5A07105A}"/>
            </a:ext>
          </a:extLst>
        </xdr:cNvPr>
        <xdr:cNvSpPr txBox="1"/>
      </xdr:nvSpPr>
      <xdr:spPr>
        <a:xfrm>
          <a:off x="18134545" y="590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126090</xdr:rowOff>
    </xdr:from>
    <xdr:ext cx="534377" cy="259045"/>
    <xdr:sp macro="" textlink="">
      <xdr:nvSpPr>
        <xdr:cNvPr id="598" name="n_3mainValue【一般廃棄物処理施設】&#10;一人当たり有形固定資産（償却資産）額">
          <a:extLst>
            <a:ext uri="{FF2B5EF4-FFF2-40B4-BE49-F238E27FC236}">
              <a16:creationId xmlns:a16="http://schemas.microsoft.com/office/drawing/2014/main" id="{D6734535-DDE1-49FE-9021-8F27916839C7}"/>
            </a:ext>
          </a:extLst>
        </xdr:cNvPr>
        <xdr:cNvSpPr txBox="1"/>
      </xdr:nvSpPr>
      <xdr:spPr>
        <a:xfrm>
          <a:off x="17354061" y="657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166651</xdr:rowOff>
    </xdr:from>
    <xdr:ext cx="534377" cy="259045"/>
    <xdr:sp macro="" textlink="">
      <xdr:nvSpPr>
        <xdr:cNvPr id="599" name="n_4mainValue【一般廃棄物処理施設】&#10;一人当たり有形固定資産（償却資産）額">
          <a:extLst>
            <a:ext uri="{FF2B5EF4-FFF2-40B4-BE49-F238E27FC236}">
              <a16:creationId xmlns:a16="http://schemas.microsoft.com/office/drawing/2014/main" id="{2CA59603-FFA8-4B4F-B0B3-51C7D8FB355F}"/>
            </a:ext>
          </a:extLst>
        </xdr:cNvPr>
        <xdr:cNvSpPr txBox="1"/>
      </xdr:nvSpPr>
      <xdr:spPr>
        <a:xfrm>
          <a:off x="16560311" y="661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4D626ED1-7B04-4F03-BD5B-9D6364A28FC8}"/>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205EE064-20A2-40C1-8161-C9CBD9312C4F}"/>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1EE3B20B-BAD9-4CE4-910D-64AC9E1B3F0A}"/>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CB6E69F1-08B9-43CB-8040-5655BBAE48A1}"/>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A60D4783-FD63-4CED-A978-E36738680196}"/>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B7C8A3C4-6E5A-43FF-A5DB-61C81EDBF1FA}"/>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82460AD3-68BB-4A4A-9EEF-4CA7A5DEB3A4}"/>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30FF9B9C-2D2E-4866-AD66-9D1BBDCBCD1A}"/>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E55793C0-9F0F-4CF2-8AC9-318A4D4E0DDB}"/>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2D3D8064-2847-404B-86EB-2F537893B6DE}"/>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B27FFEFE-2B88-4090-AE08-7FF7622E982A}"/>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a:extLst>
            <a:ext uri="{FF2B5EF4-FFF2-40B4-BE49-F238E27FC236}">
              <a16:creationId xmlns:a16="http://schemas.microsoft.com/office/drawing/2014/main" id="{A79882D5-DEFA-4932-8F70-A4888AD3D445}"/>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a:extLst>
            <a:ext uri="{FF2B5EF4-FFF2-40B4-BE49-F238E27FC236}">
              <a16:creationId xmlns:a16="http://schemas.microsoft.com/office/drawing/2014/main" id="{92A85A32-85C9-4396-84FA-B2663DB93980}"/>
            </a:ext>
          </a:extLst>
        </xdr:cNvPr>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a:extLst>
            <a:ext uri="{FF2B5EF4-FFF2-40B4-BE49-F238E27FC236}">
              <a16:creationId xmlns:a16="http://schemas.microsoft.com/office/drawing/2014/main" id="{24DC66E3-D7E0-4567-AD24-61A1F85D2C5F}"/>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a:extLst>
            <a:ext uri="{FF2B5EF4-FFF2-40B4-BE49-F238E27FC236}">
              <a16:creationId xmlns:a16="http://schemas.microsoft.com/office/drawing/2014/main" id="{9100C8F0-7904-40B0-9DFB-F2E0B8BDE9E0}"/>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a:extLst>
            <a:ext uri="{FF2B5EF4-FFF2-40B4-BE49-F238E27FC236}">
              <a16:creationId xmlns:a16="http://schemas.microsoft.com/office/drawing/2014/main" id="{12D0D499-DB53-4076-BDAA-0E566A97A17C}"/>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a:extLst>
            <a:ext uri="{FF2B5EF4-FFF2-40B4-BE49-F238E27FC236}">
              <a16:creationId xmlns:a16="http://schemas.microsoft.com/office/drawing/2014/main" id="{2DF89DED-EE1A-4133-84C8-DFA91AB52FAE}"/>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a:extLst>
            <a:ext uri="{FF2B5EF4-FFF2-40B4-BE49-F238E27FC236}">
              <a16:creationId xmlns:a16="http://schemas.microsoft.com/office/drawing/2014/main" id="{AEDC8BE2-A247-44A2-A729-578A78BF7E6F}"/>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a:extLst>
            <a:ext uri="{FF2B5EF4-FFF2-40B4-BE49-F238E27FC236}">
              <a16:creationId xmlns:a16="http://schemas.microsoft.com/office/drawing/2014/main" id="{22B0CE92-CECF-4796-9323-3B662002BEB6}"/>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a:extLst>
            <a:ext uri="{FF2B5EF4-FFF2-40B4-BE49-F238E27FC236}">
              <a16:creationId xmlns:a16="http://schemas.microsoft.com/office/drawing/2014/main" id="{602F9DE4-9A44-4192-94A8-80907EFADF93}"/>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a:extLst>
            <a:ext uri="{FF2B5EF4-FFF2-40B4-BE49-F238E27FC236}">
              <a16:creationId xmlns:a16="http://schemas.microsoft.com/office/drawing/2014/main" id="{8CFA1037-51B1-4282-9BA1-8E8C647C4AAC}"/>
            </a:ext>
          </a:extLst>
        </xdr:cNvPr>
        <xdr:cNvSpPr txBox="1"/>
      </xdr:nvSpPr>
      <xdr:spPr>
        <a:xfrm>
          <a:off x="10906911" y="9046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60511899-3E9D-4B2B-A125-022F2F2AB0B0}"/>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a:extLst>
            <a:ext uri="{FF2B5EF4-FFF2-40B4-BE49-F238E27FC236}">
              <a16:creationId xmlns:a16="http://schemas.microsoft.com/office/drawing/2014/main" id="{0C80D6BB-13FC-497E-8F43-9971471CDDC9}"/>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63</xdr:row>
      <xdr:rowOff>108585</xdr:rowOff>
    </xdr:to>
    <xdr:cxnSp macro="">
      <xdr:nvCxnSpPr>
        <xdr:cNvPr id="623" name="直線コネクタ 622">
          <a:extLst>
            <a:ext uri="{FF2B5EF4-FFF2-40B4-BE49-F238E27FC236}">
              <a16:creationId xmlns:a16="http://schemas.microsoft.com/office/drawing/2014/main" id="{056E5D59-71CD-4A81-AFBA-E9D5C97A346E}"/>
            </a:ext>
          </a:extLst>
        </xdr:cNvPr>
        <xdr:cNvCxnSpPr/>
      </xdr:nvCxnSpPr>
      <xdr:spPr>
        <a:xfrm flipV="1">
          <a:off x="14699614" y="9263380"/>
          <a:ext cx="0" cy="1252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112412</xdr:rowOff>
    </xdr:from>
    <xdr:ext cx="405111" cy="259045"/>
    <xdr:sp macro="" textlink="">
      <xdr:nvSpPr>
        <xdr:cNvPr id="624" name="【保健センター・保健所】&#10;有形固定資産減価償却率最小値テキスト">
          <a:extLst>
            <a:ext uri="{FF2B5EF4-FFF2-40B4-BE49-F238E27FC236}">
              <a16:creationId xmlns:a16="http://schemas.microsoft.com/office/drawing/2014/main" id="{4E5C83C8-D3E0-4DD7-8B11-3E26331FF62A}"/>
            </a:ext>
          </a:extLst>
        </xdr:cNvPr>
        <xdr:cNvSpPr txBox="1"/>
      </xdr:nvSpPr>
      <xdr:spPr>
        <a:xfrm>
          <a:off x="14738350" y="10520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108585</xdr:rowOff>
    </xdr:from>
    <xdr:to>
      <xdr:col>86</xdr:col>
      <xdr:colOff>25400</xdr:colOff>
      <xdr:row>63</xdr:row>
      <xdr:rowOff>108585</xdr:rowOff>
    </xdr:to>
    <xdr:cxnSp macro="">
      <xdr:nvCxnSpPr>
        <xdr:cNvPr id="625" name="直線コネクタ 624">
          <a:extLst>
            <a:ext uri="{FF2B5EF4-FFF2-40B4-BE49-F238E27FC236}">
              <a16:creationId xmlns:a16="http://schemas.microsoft.com/office/drawing/2014/main" id="{6D77DECD-6644-401F-ACB6-E18D88F532EF}"/>
            </a:ext>
          </a:extLst>
        </xdr:cNvPr>
        <xdr:cNvCxnSpPr/>
      </xdr:nvCxnSpPr>
      <xdr:spPr>
        <a:xfrm>
          <a:off x="14611350" y="105162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26" name="【保健センター・保健所】&#10;有形固定資産減価償却率最大値テキスト">
          <a:extLst>
            <a:ext uri="{FF2B5EF4-FFF2-40B4-BE49-F238E27FC236}">
              <a16:creationId xmlns:a16="http://schemas.microsoft.com/office/drawing/2014/main" id="{87870EE1-56A7-4FFD-949C-31CD1C8B9F45}"/>
            </a:ext>
          </a:extLst>
        </xdr:cNvPr>
        <xdr:cNvSpPr txBox="1"/>
      </xdr:nvSpPr>
      <xdr:spPr>
        <a:xfrm>
          <a:off x="14738350" y="9051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27" name="直線コネクタ 626">
          <a:extLst>
            <a:ext uri="{FF2B5EF4-FFF2-40B4-BE49-F238E27FC236}">
              <a16:creationId xmlns:a16="http://schemas.microsoft.com/office/drawing/2014/main" id="{43239F92-307D-4254-8B82-8F970FD8426E}"/>
            </a:ext>
          </a:extLst>
        </xdr:cNvPr>
        <xdr:cNvCxnSpPr/>
      </xdr:nvCxnSpPr>
      <xdr:spPr>
        <a:xfrm>
          <a:off x="14611350" y="92633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52087</xdr:rowOff>
    </xdr:from>
    <xdr:ext cx="405111" cy="259045"/>
    <xdr:sp macro="" textlink="">
      <xdr:nvSpPr>
        <xdr:cNvPr id="628" name="【保健センター・保健所】&#10;有形固定資産減価償却率平均値テキスト">
          <a:extLst>
            <a:ext uri="{FF2B5EF4-FFF2-40B4-BE49-F238E27FC236}">
              <a16:creationId xmlns:a16="http://schemas.microsoft.com/office/drawing/2014/main" id="{E29D466F-A41E-4A9D-A6A7-D334610D95F8}"/>
            </a:ext>
          </a:extLst>
        </xdr:cNvPr>
        <xdr:cNvSpPr txBox="1"/>
      </xdr:nvSpPr>
      <xdr:spPr>
        <a:xfrm>
          <a:off x="14738350" y="9799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29" name="フローチャート: 判断 628">
          <a:extLst>
            <a:ext uri="{FF2B5EF4-FFF2-40B4-BE49-F238E27FC236}">
              <a16:creationId xmlns:a16="http://schemas.microsoft.com/office/drawing/2014/main" id="{58646E6C-E4B9-41AF-BCEF-1E0912ED71B3}"/>
            </a:ext>
          </a:extLst>
        </xdr:cNvPr>
        <xdr:cNvSpPr/>
      </xdr:nvSpPr>
      <xdr:spPr>
        <a:xfrm>
          <a:off x="14649450" y="994156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a:extLst>
            <a:ext uri="{FF2B5EF4-FFF2-40B4-BE49-F238E27FC236}">
              <a16:creationId xmlns:a16="http://schemas.microsoft.com/office/drawing/2014/main" id="{92085F34-9482-4879-BCE6-8DCC4F267566}"/>
            </a:ext>
          </a:extLst>
        </xdr:cNvPr>
        <xdr:cNvSpPr/>
      </xdr:nvSpPr>
      <xdr:spPr>
        <a:xfrm>
          <a:off x="13887450" y="9886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631" name="フローチャート: 判断 630">
          <a:extLst>
            <a:ext uri="{FF2B5EF4-FFF2-40B4-BE49-F238E27FC236}">
              <a16:creationId xmlns:a16="http://schemas.microsoft.com/office/drawing/2014/main" id="{7166E5F3-A4D4-474F-A1B4-7ED769379778}"/>
            </a:ext>
          </a:extLst>
        </xdr:cNvPr>
        <xdr:cNvSpPr/>
      </xdr:nvSpPr>
      <xdr:spPr>
        <a:xfrm>
          <a:off x="13093700" y="9886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32" name="フローチャート: 判断 631">
          <a:extLst>
            <a:ext uri="{FF2B5EF4-FFF2-40B4-BE49-F238E27FC236}">
              <a16:creationId xmlns:a16="http://schemas.microsoft.com/office/drawing/2014/main" id="{B4D41C05-39D6-4089-88F1-D701155A6976}"/>
            </a:ext>
          </a:extLst>
        </xdr:cNvPr>
        <xdr:cNvSpPr/>
      </xdr:nvSpPr>
      <xdr:spPr>
        <a:xfrm>
          <a:off x="12299950" y="98450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73025</xdr:rowOff>
    </xdr:from>
    <xdr:to>
      <xdr:col>67</xdr:col>
      <xdr:colOff>101600</xdr:colOff>
      <xdr:row>60</xdr:row>
      <xdr:rowOff>3175</xdr:rowOff>
    </xdr:to>
    <xdr:sp macro="" textlink="">
      <xdr:nvSpPr>
        <xdr:cNvPr id="633" name="フローチャート: 判断 632">
          <a:extLst>
            <a:ext uri="{FF2B5EF4-FFF2-40B4-BE49-F238E27FC236}">
              <a16:creationId xmlns:a16="http://schemas.microsoft.com/office/drawing/2014/main" id="{7F1DAD2F-7838-4403-ACC2-875FC5BDA1C4}"/>
            </a:ext>
          </a:extLst>
        </xdr:cNvPr>
        <xdr:cNvSpPr/>
      </xdr:nvSpPr>
      <xdr:spPr>
        <a:xfrm>
          <a:off x="11487150" y="98202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D4CC6D01-FA1F-4585-8542-3420AEA3235A}"/>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12567992-4C44-4988-A44F-5F9A4FA512E1}"/>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C16367C8-DFCC-4D2C-B67F-53D49D3D1A7C}"/>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9519FB6E-B0B1-497B-A5E5-C2AF68465BFF}"/>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82082B69-C754-4C96-9C30-566491ECC840}"/>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639" name="楕円 638">
          <a:extLst>
            <a:ext uri="{FF2B5EF4-FFF2-40B4-BE49-F238E27FC236}">
              <a16:creationId xmlns:a16="http://schemas.microsoft.com/office/drawing/2014/main" id="{73D3587D-8F31-4D42-B266-C9C36B9B1F05}"/>
            </a:ext>
          </a:extLst>
        </xdr:cNvPr>
        <xdr:cNvSpPr/>
      </xdr:nvSpPr>
      <xdr:spPr>
        <a:xfrm>
          <a:off x="14649450" y="1002919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95267</xdr:rowOff>
    </xdr:from>
    <xdr:ext cx="405111" cy="259045"/>
    <xdr:sp macro="" textlink="">
      <xdr:nvSpPr>
        <xdr:cNvPr id="640" name="【保健センター・保健所】&#10;有形固定資産減価償却率該当値テキスト">
          <a:extLst>
            <a:ext uri="{FF2B5EF4-FFF2-40B4-BE49-F238E27FC236}">
              <a16:creationId xmlns:a16="http://schemas.microsoft.com/office/drawing/2014/main" id="{0B750F3D-40E0-41FD-B479-F813D5A93913}"/>
            </a:ext>
          </a:extLst>
        </xdr:cNvPr>
        <xdr:cNvSpPr txBox="1"/>
      </xdr:nvSpPr>
      <xdr:spPr>
        <a:xfrm>
          <a:off x="14738350"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78740</xdr:rowOff>
    </xdr:from>
    <xdr:to>
      <xdr:col>81</xdr:col>
      <xdr:colOff>101600</xdr:colOff>
      <xdr:row>61</xdr:row>
      <xdr:rowOff>8890</xdr:rowOff>
    </xdr:to>
    <xdr:sp macro="" textlink="">
      <xdr:nvSpPr>
        <xdr:cNvPr id="641" name="楕円 640">
          <a:extLst>
            <a:ext uri="{FF2B5EF4-FFF2-40B4-BE49-F238E27FC236}">
              <a16:creationId xmlns:a16="http://schemas.microsoft.com/office/drawing/2014/main" id="{0D1E8E0B-E82B-4BD5-8F5A-32D8F99740FB}"/>
            </a:ext>
          </a:extLst>
        </xdr:cNvPr>
        <xdr:cNvSpPr/>
      </xdr:nvSpPr>
      <xdr:spPr>
        <a:xfrm>
          <a:off x="13887450" y="99910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129540</xdr:rowOff>
    </xdr:from>
    <xdr:to>
      <xdr:col>85</xdr:col>
      <xdr:colOff>127000</xdr:colOff>
      <xdr:row>60</xdr:row>
      <xdr:rowOff>167640</xdr:rowOff>
    </xdr:to>
    <xdr:cxnSp macro="">
      <xdr:nvCxnSpPr>
        <xdr:cNvPr id="642" name="直線コネクタ 641">
          <a:extLst>
            <a:ext uri="{FF2B5EF4-FFF2-40B4-BE49-F238E27FC236}">
              <a16:creationId xmlns:a16="http://schemas.microsoft.com/office/drawing/2014/main" id="{0C1149F6-91E6-4EB3-ACE9-5F98E713F09A}"/>
            </a:ext>
          </a:extLst>
        </xdr:cNvPr>
        <xdr:cNvCxnSpPr/>
      </xdr:nvCxnSpPr>
      <xdr:spPr>
        <a:xfrm>
          <a:off x="13938250" y="10041890"/>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40640</xdr:rowOff>
    </xdr:from>
    <xdr:to>
      <xdr:col>76</xdr:col>
      <xdr:colOff>165100</xdr:colOff>
      <xdr:row>60</xdr:row>
      <xdr:rowOff>142240</xdr:rowOff>
    </xdr:to>
    <xdr:sp macro="" textlink="">
      <xdr:nvSpPr>
        <xdr:cNvPr id="643" name="楕円 642">
          <a:extLst>
            <a:ext uri="{FF2B5EF4-FFF2-40B4-BE49-F238E27FC236}">
              <a16:creationId xmlns:a16="http://schemas.microsoft.com/office/drawing/2014/main" id="{4A69EC1C-1C06-4A00-8309-7BAFA8F48A20}"/>
            </a:ext>
          </a:extLst>
        </xdr:cNvPr>
        <xdr:cNvSpPr/>
      </xdr:nvSpPr>
      <xdr:spPr>
        <a:xfrm>
          <a:off x="13093700" y="995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91440</xdr:rowOff>
    </xdr:from>
    <xdr:to>
      <xdr:col>81</xdr:col>
      <xdr:colOff>50800</xdr:colOff>
      <xdr:row>60</xdr:row>
      <xdr:rowOff>129540</xdr:rowOff>
    </xdr:to>
    <xdr:cxnSp macro="">
      <xdr:nvCxnSpPr>
        <xdr:cNvPr id="644" name="直線コネクタ 643">
          <a:extLst>
            <a:ext uri="{FF2B5EF4-FFF2-40B4-BE49-F238E27FC236}">
              <a16:creationId xmlns:a16="http://schemas.microsoft.com/office/drawing/2014/main" id="{7BC626FB-6FE2-497F-AFBA-7987DCBCC9A4}"/>
            </a:ext>
          </a:extLst>
        </xdr:cNvPr>
        <xdr:cNvCxnSpPr/>
      </xdr:nvCxnSpPr>
      <xdr:spPr>
        <a:xfrm>
          <a:off x="13144500" y="10003790"/>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635</xdr:rowOff>
    </xdr:from>
    <xdr:to>
      <xdr:col>72</xdr:col>
      <xdr:colOff>38100</xdr:colOff>
      <xdr:row>60</xdr:row>
      <xdr:rowOff>102235</xdr:rowOff>
    </xdr:to>
    <xdr:sp macro="" textlink="">
      <xdr:nvSpPr>
        <xdr:cNvPr id="645" name="楕円 644">
          <a:extLst>
            <a:ext uri="{FF2B5EF4-FFF2-40B4-BE49-F238E27FC236}">
              <a16:creationId xmlns:a16="http://schemas.microsoft.com/office/drawing/2014/main" id="{9BF4DDDB-D46C-497C-A757-DB85F3523615}"/>
            </a:ext>
          </a:extLst>
        </xdr:cNvPr>
        <xdr:cNvSpPr/>
      </xdr:nvSpPr>
      <xdr:spPr>
        <a:xfrm>
          <a:off x="12299950" y="99129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51435</xdr:rowOff>
    </xdr:from>
    <xdr:to>
      <xdr:col>76</xdr:col>
      <xdr:colOff>114300</xdr:colOff>
      <xdr:row>60</xdr:row>
      <xdr:rowOff>91440</xdr:rowOff>
    </xdr:to>
    <xdr:cxnSp macro="">
      <xdr:nvCxnSpPr>
        <xdr:cNvPr id="646" name="直線コネクタ 645">
          <a:extLst>
            <a:ext uri="{FF2B5EF4-FFF2-40B4-BE49-F238E27FC236}">
              <a16:creationId xmlns:a16="http://schemas.microsoft.com/office/drawing/2014/main" id="{EC505E7B-BB25-4009-97E2-E281046CA94E}"/>
            </a:ext>
          </a:extLst>
        </xdr:cNvPr>
        <xdr:cNvCxnSpPr/>
      </xdr:nvCxnSpPr>
      <xdr:spPr>
        <a:xfrm>
          <a:off x="12344400" y="9963785"/>
          <a:ext cx="8001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133985</xdr:rowOff>
    </xdr:from>
    <xdr:to>
      <xdr:col>67</xdr:col>
      <xdr:colOff>101600</xdr:colOff>
      <xdr:row>60</xdr:row>
      <xdr:rowOff>64135</xdr:rowOff>
    </xdr:to>
    <xdr:sp macro="" textlink="">
      <xdr:nvSpPr>
        <xdr:cNvPr id="647" name="楕円 646">
          <a:extLst>
            <a:ext uri="{FF2B5EF4-FFF2-40B4-BE49-F238E27FC236}">
              <a16:creationId xmlns:a16="http://schemas.microsoft.com/office/drawing/2014/main" id="{115079F1-91BC-463B-88E5-1AEE4FDFCDB8}"/>
            </a:ext>
          </a:extLst>
        </xdr:cNvPr>
        <xdr:cNvSpPr/>
      </xdr:nvSpPr>
      <xdr:spPr>
        <a:xfrm>
          <a:off x="11487150" y="98812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13335</xdr:rowOff>
    </xdr:from>
    <xdr:to>
      <xdr:col>71</xdr:col>
      <xdr:colOff>177800</xdr:colOff>
      <xdr:row>60</xdr:row>
      <xdr:rowOff>51435</xdr:rowOff>
    </xdr:to>
    <xdr:cxnSp macro="">
      <xdr:nvCxnSpPr>
        <xdr:cNvPr id="648" name="直線コネクタ 647">
          <a:extLst>
            <a:ext uri="{FF2B5EF4-FFF2-40B4-BE49-F238E27FC236}">
              <a16:creationId xmlns:a16="http://schemas.microsoft.com/office/drawing/2014/main" id="{66602373-5CA0-4D24-87E3-B3390D91581A}"/>
            </a:ext>
          </a:extLst>
        </xdr:cNvPr>
        <xdr:cNvCxnSpPr/>
      </xdr:nvCxnSpPr>
      <xdr:spPr>
        <a:xfrm>
          <a:off x="11537950" y="9925685"/>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649" name="n_1aveValue【保健センター・保健所】&#10;有形固定資産減価償却率">
          <a:extLst>
            <a:ext uri="{FF2B5EF4-FFF2-40B4-BE49-F238E27FC236}">
              <a16:creationId xmlns:a16="http://schemas.microsoft.com/office/drawing/2014/main" id="{6C1D00DC-7137-4858-88B5-3A7A5EC9B9AF}"/>
            </a:ext>
          </a:extLst>
        </xdr:cNvPr>
        <xdr:cNvSpPr txBox="1"/>
      </xdr:nvSpPr>
      <xdr:spPr>
        <a:xfrm>
          <a:off x="137420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86377</xdr:rowOff>
    </xdr:from>
    <xdr:ext cx="405111" cy="259045"/>
    <xdr:sp macro="" textlink="">
      <xdr:nvSpPr>
        <xdr:cNvPr id="650" name="n_2aveValue【保健センター・保健所】&#10;有形固定資産減価償却率">
          <a:extLst>
            <a:ext uri="{FF2B5EF4-FFF2-40B4-BE49-F238E27FC236}">
              <a16:creationId xmlns:a16="http://schemas.microsoft.com/office/drawing/2014/main" id="{4FD0CEF1-B5DF-4F96-93C6-730F5B755245}"/>
            </a:ext>
          </a:extLst>
        </xdr:cNvPr>
        <xdr:cNvSpPr txBox="1"/>
      </xdr:nvSpPr>
      <xdr:spPr>
        <a:xfrm>
          <a:off x="1296099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651" name="n_3aveValue【保健センター・保健所】&#10;有形固定資産減価償却率">
          <a:extLst>
            <a:ext uri="{FF2B5EF4-FFF2-40B4-BE49-F238E27FC236}">
              <a16:creationId xmlns:a16="http://schemas.microsoft.com/office/drawing/2014/main" id="{F959E66A-C60F-4C1F-B9AB-07C94DEB9B08}"/>
            </a:ext>
          </a:extLst>
        </xdr:cNvPr>
        <xdr:cNvSpPr txBox="1"/>
      </xdr:nvSpPr>
      <xdr:spPr>
        <a:xfrm>
          <a:off x="12167244"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19702</xdr:rowOff>
    </xdr:from>
    <xdr:ext cx="405111" cy="259045"/>
    <xdr:sp macro="" textlink="">
      <xdr:nvSpPr>
        <xdr:cNvPr id="652" name="n_4aveValue【保健センター・保健所】&#10;有形固定資産減価償却率">
          <a:extLst>
            <a:ext uri="{FF2B5EF4-FFF2-40B4-BE49-F238E27FC236}">
              <a16:creationId xmlns:a16="http://schemas.microsoft.com/office/drawing/2014/main" id="{03BCA900-3FCD-49B5-BAA0-C8A4B29EAA92}"/>
            </a:ext>
          </a:extLst>
        </xdr:cNvPr>
        <xdr:cNvSpPr txBox="1"/>
      </xdr:nvSpPr>
      <xdr:spPr>
        <a:xfrm>
          <a:off x="11354444" y="960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17</xdr:rowOff>
    </xdr:from>
    <xdr:ext cx="405111" cy="259045"/>
    <xdr:sp macro="" textlink="">
      <xdr:nvSpPr>
        <xdr:cNvPr id="653" name="n_1mainValue【保健センター・保健所】&#10;有形固定資産減価償却率">
          <a:extLst>
            <a:ext uri="{FF2B5EF4-FFF2-40B4-BE49-F238E27FC236}">
              <a16:creationId xmlns:a16="http://schemas.microsoft.com/office/drawing/2014/main" id="{56020AAB-29AC-418E-816C-26309B5B34CC}"/>
            </a:ext>
          </a:extLst>
        </xdr:cNvPr>
        <xdr:cNvSpPr txBox="1"/>
      </xdr:nvSpPr>
      <xdr:spPr>
        <a:xfrm>
          <a:off x="137420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654" name="n_2mainValue【保健センター・保健所】&#10;有形固定資産減価償却率">
          <a:extLst>
            <a:ext uri="{FF2B5EF4-FFF2-40B4-BE49-F238E27FC236}">
              <a16:creationId xmlns:a16="http://schemas.microsoft.com/office/drawing/2014/main" id="{B0FBF521-FD13-4B0D-82DB-3D76F4635AF8}"/>
            </a:ext>
          </a:extLst>
        </xdr:cNvPr>
        <xdr:cNvSpPr txBox="1"/>
      </xdr:nvSpPr>
      <xdr:spPr>
        <a:xfrm>
          <a:off x="1296099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93362</xdr:rowOff>
    </xdr:from>
    <xdr:ext cx="405111" cy="259045"/>
    <xdr:sp macro="" textlink="">
      <xdr:nvSpPr>
        <xdr:cNvPr id="655" name="n_3mainValue【保健センター・保健所】&#10;有形固定資産減価償却率">
          <a:extLst>
            <a:ext uri="{FF2B5EF4-FFF2-40B4-BE49-F238E27FC236}">
              <a16:creationId xmlns:a16="http://schemas.microsoft.com/office/drawing/2014/main" id="{2171DEBF-95BB-4B56-ACE0-D37A0B6AB66E}"/>
            </a:ext>
          </a:extLst>
        </xdr:cNvPr>
        <xdr:cNvSpPr txBox="1"/>
      </xdr:nvSpPr>
      <xdr:spPr>
        <a:xfrm>
          <a:off x="121672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55262</xdr:rowOff>
    </xdr:from>
    <xdr:ext cx="405111" cy="259045"/>
    <xdr:sp macro="" textlink="">
      <xdr:nvSpPr>
        <xdr:cNvPr id="656" name="n_4mainValue【保健センター・保健所】&#10;有形固定資産減価償却率">
          <a:extLst>
            <a:ext uri="{FF2B5EF4-FFF2-40B4-BE49-F238E27FC236}">
              <a16:creationId xmlns:a16="http://schemas.microsoft.com/office/drawing/2014/main" id="{03D56049-F88A-4A1F-9A08-7D94F7235BD1}"/>
            </a:ext>
          </a:extLst>
        </xdr:cNvPr>
        <xdr:cNvSpPr txBox="1"/>
      </xdr:nvSpPr>
      <xdr:spPr>
        <a:xfrm>
          <a:off x="113544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EFF5B50F-94BA-4068-B2C2-86EFD92A6EBD}"/>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C1610F0E-B3B3-4E34-B945-A83D7B86D4A3}"/>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8E090E60-DC58-4620-B464-7B3F0643B029}"/>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07C714D3-A09D-423B-8FD9-821B7C34C460}"/>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82978E5D-7C28-4488-9257-D25D0E36B241}"/>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FD2F474D-2683-4EFE-A96B-BAC487179B0F}"/>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BF088F0C-1C92-4298-976B-4C947EE3E77A}"/>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67F71055-3FDD-4139-BBD2-0235FE403449}"/>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C20248E2-3ACD-416D-A442-A87B49413847}"/>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2CE3E5EB-84C0-4126-A070-20127FC3A5BE}"/>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a:extLst>
            <a:ext uri="{FF2B5EF4-FFF2-40B4-BE49-F238E27FC236}">
              <a16:creationId xmlns:a16="http://schemas.microsoft.com/office/drawing/2014/main" id="{BB6A3283-D210-4BEF-BF39-0EAA1E9A0A61}"/>
            </a:ext>
          </a:extLst>
        </xdr:cNvPr>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a:extLst>
            <a:ext uri="{FF2B5EF4-FFF2-40B4-BE49-F238E27FC236}">
              <a16:creationId xmlns:a16="http://schemas.microsoft.com/office/drawing/2014/main" id="{A7E25CD4-F256-46D6-BB7F-39F5AC9D9E97}"/>
            </a:ext>
          </a:extLst>
        </xdr:cNvPr>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a:extLst>
            <a:ext uri="{FF2B5EF4-FFF2-40B4-BE49-F238E27FC236}">
              <a16:creationId xmlns:a16="http://schemas.microsoft.com/office/drawing/2014/main" id="{4436653D-DD67-453A-8136-9172B5DF07CE}"/>
            </a:ext>
          </a:extLst>
        </xdr:cNvPr>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a:extLst>
            <a:ext uri="{FF2B5EF4-FFF2-40B4-BE49-F238E27FC236}">
              <a16:creationId xmlns:a16="http://schemas.microsoft.com/office/drawing/2014/main" id="{AA7325AB-78D0-450C-A975-A67847A94BB7}"/>
            </a:ext>
          </a:extLst>
        </xdr:cNvPr>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a:extLst>
            <a:ext uri="{FF2B5EF4-FFF2-40B4-BE49-F238E27FC236}">
              <a16:creationId xmlns:a16="http://schemas.microsoft.com/office/drawing/2014/main" id="{360CE450-B7FF-4CFB-9125-4DC0726D6A9C}"/>
            </a:ext>
          </a:extLst>
        </xdr:cNvPr>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a:extLst>
            <a:ext uri="{FF2B5EF4-FFF2-40B4-BE49-F238E27FC236}">
              <a16:creationId xmlns:a16="http://schemas.microsoft.com/office/drawing/2014/main" id="{1E011C0A-9DDB-40AD-8858-DE1AEA84F8FC}"/>
            </a:ext>
          </a:extLst>
        </xdr:cNvPr>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a:extLst>
            <a:ext uri="{FF2B5EF4-FFF2-40B4-BE49-F238E27FC236}">
              <a16:creationId xmlns:a16="http://schemas.microsoft.com/office/drawing/2014/main" id="{BDA71C1F-7A40-4F21-BD7B-C318E2087DB0}"/>
            </a:ext>
          </a:extLst>
        </xdr:cNvPr>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a:extLst>
            <a:ext uri="{FF2B5EF4-FFF2-40B4-BE49-F238E27FC236}">
              <a16:creationId xmlns:a16="http://schemas.microsoft.com/office/drawing/2014/main" id="{0B96B7F9-31F4-4107-8347-47C679A0767D}"/>
            </a:ext>
          </a:extLst>
        </xdr:cNvPr>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a:extLst>
            <a:ext uri="{FF2B5EF4-FFF2-40B4-BE49-F238E27FC236}">
              <a16:creationId xmlns:a16="http://schemas.microsoft.com/office/drawing/2014/main" id="{FB941EBE-7254-4A1D-96AB-C81D78EDA01F}"/>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a:extLst>
            <a:ext uri="{FF2B5EF4-FFF2-40B4-BE49-F238E27FC236}">
              <a16:creationId xmlns:a16="http://schemas.microsoft.com/office/drawing/2014/main" id="{540BED9E-F0C6-4CD0-AF46-6D2F7BF505CA}"/>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a:extLst>
            <a:ext uri="{FF2B5EF4-FFF2-40B4-BE49-F238E27FC236}">
              <a16:creationId xmlns:a16="http://schemas.microsoft.com/office/drawing/2014/main" id="{74796DD6-F880-46DA-8EE5-2FA7D90424F4}"/>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153162</xdr:rowOff>
    </xdr:to>
    <xdr:cxnSp macro="">
      <xdr:nvCxnSpPr>
        <xdr:cNvPr id="678" name="直線コネクタ 677">
          <a:extLst>
            <a:ext uri="{FF2B5EF4-FFF2-40B4-BE49-F238E27FC236}">
              <a16:creationId xmlns:a16="http://schemas.microsoft.com/office/drawing/2014/main" id="{EEFECAE1-C712-49F9-A8AE-A3ECC2403CB8}"/>
            </a:ext>
          </a:extLst>
        </xdr:cNvPr>
        <xdr:cNvCxnSpPr/>
      </xdr:nvCxnSpPr>
      <xdr:spPr>
        <a:xfrm flipV="1">
          <a:off x="19951064" y="9166860"/>
          <a:ext cx="0" cy="139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a:extLst>
            <a:ext uri="{FF2B5EF4-FFF2-40B4-BE49-F238E27FC236}">
              <a16:creationId xmlns:a16="http://schemas.microsoft.com/office/drawing/2014/main" id="{581DAB69-A017-4721-8FFA-1691F565571B}"/>
            </a:ext>
          </a:extLst>
        </xdr:cNvPr>
        <xdr:cNvSpPr txBox="1"/>
      </xdr:nvSpPr>
      <xdr:spPr>
        <a:xfrm>
          <a:off x="19989800" y="1056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a:extLst>
            <a:ext uri="{FF2B5EF4-FFF2-40B4-BE49-F238E27FC236}">
              <a16:creationId xmlns:a16="http://schemas.microsoft.com/office/drawing/2014/main" id="{DC1AEBE8-6910-41AB-8467-C08E946D7F9F}"/>
            </a:ext>
          </a:extLst>
        </xdr:cNvPr>
        <xdr:cNvCxnSpPr/>
      </xdr:nvCxnSpPr>
      <xdr:spPr>
        <a:xfrm>
          <a:off x="19881850" y="105608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681" name="【保健センター・保健所】&#10;一人当たり面積最大値テキスト">
          <a:extLst>
            <a:ext uri="{FF2B5EF4-FFF2-40B4-BE49-F238E27FC236}">
              <a16:creationId xmlns:a16="http://schemas.microsoft.com/office/drawing/2014/main" id="{4B4F39A5-7115-405C-8EAA-1334FF52A8DE}"/>
            </a:ext>
          </a:extLst>
        </xdr:cNvPr>
        <xdr:cNvSpPr txBox="1"/>
      </xdr:nvSpPr>
      <xdr:spPr>
        <a:xfrm>
          <a:off x="19989800" y="894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682" name="直線コネクタ 681">
          <a:extLst>
            <a:ext uri="{FF2B5EF4-FFF2-40B4-BE49-F238E27FC236}">
              <a16:creationId xmlns:a16="http://schemas.microsoft.com/office/drawing/2014/main" id="{3A58CE40-76B1-4002-9EEE-B57B36EE5186}"/>
            </a:ext>
          </a:extLst>
        </xdr:cNvPr>
        <xdr:cNvCxnSpPr/>
      </xdr:nvCxnSpPr>
      <xdr:spPr>
        <a:xfrm>
          <a:off x="19881850" y="91668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3" name="【保健センター・保健所】&#10;一人当たり面積平均値テキスト">
          <a:extLst>
            <a:ext uri="{FF2B5EF4-FFF2-40B4-BE49-F238E27FC236}">
              <a16:creationId xmlns:a16="http://schemas.microsoft.com/office/drawing/2014/main" id="{64B2A0E3-CEBF-4271-817C-189A4B9E94E7}"/>
            </a:ext>
          </a:extLst>
        </xdr:cNvPr>
        <xdr:cNvSpPr txBox="1"/>
      </xdr:nvSpPr>
      <xdr:spPr>
        <a:xfrm>
          <a:off x="19989800" y="10154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a:extLst>
            <a:ext uri="{FF2B5EF4-FFF2-40B4-BE49-F238E27FC236}">
              <a16:creationId xmlns:a16="http://schemas.microsoft.com/office/drawing/2014/main" id="{0ECEB3BD-41A1-41CF-B01A-6D6B37E38381}"/>
            </a:ext>
          </a:extLst>
        </xdr:cNvPr>
        <xdr:cNvSpPr/>
      </xdr:nvSpPr>
      <xdr:spPr>
        <a:xfrm>
          <a:off x="19900900" y="10296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685" name="フローチャート: 判断 684">
          <a:extLst>
            <a:ext uri="{FF2B5EF4-FFF2-40B4-BE49-F238E27FC236}">
              <a16:creationId xmlns:a16="http://schemas.microsoft.com/office/drawing/2014/main" id="{57280259-03C6-48A5-918F-90EBD95205CB}"/>
            </a:ext>
          </a:extLst>
        </xdr:cNvPr>
        <xdr:cNvSpPr/>
      </xdr:nvSpPr>
      <xdr:spPr>
        <a:xfrm>
          <a:off x="19157950" y="1029690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86" name="フローチャート: 判断 685">
          <a:extLst>
            <a:ext uri="{FF2B5EF4-FFF2-40B4-BE49-F238E27FC236}">
              <a16:creationId xmlns:a16="http://schemas.microsoft.com/office/drawing/2014/main" id="{CBCAB4AC-CC2D-4C67-A930-36F0062370C7}"/>
            </a:ext>
          </a:extLst>
        </xdr:cNvPr>
        <xdr:cNvSpPr/>
      </xdr:nvSpPr>
      <xdr:spPr>
        <a:xfrm>
          <a:off x="18345150" y="1030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687" name="フローチャート: 判断 686">
          <a:extLst>
            <a:ext uri="{FF2B5EF4-FFF2-40B4-BE49-F238E27FC236}">
              <a16:creationId xmlns:a16="http://schemas.microsoft.com/office/drawing/2014/main" id="{C618587D-E040-41BB-9E3C-A35D6E71B96B}"/>
            </a:ext>
          </a:extLst>
        </xdr:cNvPr>
        <xdr:cNvSpPr/>
      </xdr:nvSpPr>
      <xdr:spPr>
        <a:xfrm>
          <a:off x="17551400" y="10296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45212</xdr:rowOff>
    </xdr:from>
    <xdr:to>
      <xdr:col>98</xdr:col>
      <xdr:colOff>38100</xdr:colOff>
      <xdr:row>62</xdr:row>
      <xdr:rowOff>146812</xdr:rowOff>
    </xdr:to>
    <xdr:sp macro="" textlink="">
      <xdr:nvSpPr>
        <xdr:cNvPr id="688" name="フローチャート: 判断 687">
          <a:extLst>
            <a:ext uri="{FF2B5EF4-FFF2-40B4-BE49-F238E27FC236}">
              <a16:creationId xmlns:a16="http://schemas.microsoft.com/office/drawing/2014/main" id="{C23444BC-A37E-4491-B5B7-6A982586352C}"/>
            </a:ext>
          </a:extLst>
        </xdr:cNvPr>
        <xdr:cNvSpPr/>
      </xdr:nvSpPr>
      <xdr:spPr>
        <a:xfrm>
          <a:off x="16757650" y="1028776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C2D052C1-DA24-48EA-BB54-B071AF3BA9CA}"/>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BE8C8866-C51E-427F-BAB5-50588CDA6D35}"/>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A184070F-0244-44E7-99E0-835C03B87134}"/>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DD82C236-3E99-4F75-A63A-E6D1E88CB98D}"/>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AA603DE-3941-46C9-ACD2-E382A148A822}"/>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136652</xdr:rowOff>
    </xdr:from>
    <xdr:to>
      <xdr:col>116</xdr:col>
      <xdr:colOff>114300</xdr:colOff>
      <xdr:row>63</xdr:row>
      <xdr:rowOff>66802</xdr:rowOff>
    </xdr:to>
    <xdr:sp macro="" textlink="">
      <xdr:nvSpPr>
        <xdr:cNvPr id="694" name="楕円 693">
          <a:extLst>
            <a:ext uri="{FF2B5EF4-FFF2-40B4-BE49-F238E27FC236}">
              <a16:creationId xmlns:a16="http://schemas.microsoft.com/office/drawing/2014/main" id="{AA176AC8-5F1A-4B8B-9695-EC4CEBA3DB7F}"/>
            </a:ext>
          </a:extLst>
        </xdr:cNvPr>
        <xdr:cNvSpPr/>
      </xdr:nvSpPr>
      <xdr:spPr>
        <a:xfrm>
          <a:off x="19900900" y="1037920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115079</xdr:rowOff>
    </xdr:from>
    <xdr:ext cx="469744" cy="259045"/>
    <xdr:sp macro="" textlink="">
      <xdr:nvSpPr>
        <xdr:cNvPr id="695" name="【保健センター・保健所】&#10;一人当たり面積該当値テキスト">
          <a:extLst>
            <a:ext uri="{FF2B5EF4-FFF2-40B4-BE49-F238E27FC236}">
              <a16:creationId xmlns:a16="http://schemas.microsoft.com/office/drawing/2014/main" id="{93A31EC3-4ADE-432B-94C5-2D06C80F4D18}"/>
            </a:ext>
          </a:extLst>
        </xdr:cNvPr>
        <xdr:cNvSpPr txBox="1"/>
      </xdr:nvSpPr>
      <xdr:spPr>
        <a:xfrm>
          <a:off x="19989800" y="1035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136652</xdr:rowOff>
    </xdr:from>
    <xdr:to>
      <xdr:col>112</xdr:col>
      <xdr:colOff>38100</xdr:colOff>
      <xdr:row>63</xdr:row>
      <xdr:rowOff>66802</xdr:rowOff>
    </xdr:to>
    <xdr:sp macro="" textlink="">
      <xdr:nvSpPr>
        <xdr:cNvPr id="696" name="楕円 695">
          <a:extLst>
            <a:ext uri="{FF2B5EF4-FFF2-40B4-BE49-F238E27FC236}">
              <a16:creationId xmlns:a16="http://schemas.microsoft.com/office/drawing/2014/main" id="{015ED5F2-DD34-4627-814F-CC6D2589355C}"/>
            </a:ext>
          </a:extLst>
        </xdr:cNvPr>
        <xdr:cNvSpPr/>
      </xdr:nvSpPr>
      <xdr:spPr>
        <a:xfrm>
          <a:off x="19157950" y="1037920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16002</xdr:rowOff>
    </xdr:from>
    <xdr:to>
      <xdr:col>116</xdr:col>
      <xdr:colOff>63500</xdr:colOff>
      <xdr:row>63</xdr:row>
      <xdr:rowOff>16002</xdr:rowOff>
    </xdr:to>
    <xdr:cxnSp macro="">
      <xdr:nvCxnSpPr>
        <xdr:cNvPr id="697" name="直線コネクタ 696">
          <a:extLst>
            <a:ext uri="{FF2B5EF4-FFF2-40B4-BE49-F238E27FC236}">
              <a16:creationId xmlns:a16="http://schemas.microsoft.com/office/drawing/2014/main" id="{EDC8A21E-CBEE-4098-AA33-7DC531FA9B81}"/>
            </a:ext>
          </a:extLst>
        </xdr:cNvPr>
        <xdr:cNvCxnSpPr/>
      </xdr:nvCxnSpPr>
      <xdr:spPr>
        <a:xfrm>
          <a:off x="19202400" y="10423652"/>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136652</xdr:rowOff>
    </xdr:from>
    <xdr:to>
      <xdr:col>107</xdr:col>
      <xdr:colOff>101600</xdr:colOff>
      <xdr:row>63</xdr:row>
      <xdr:rowOff>66802</xdr:rowOff>
    </xdr:to>
    <xdr:sp macro="" textlink="">
      <xdr:nvSpPr>
        <xdr:cNvPr id="698" name="楕円 697">
          <a:extLst>
            <a:ext uri="{FF2B5EF4-FFF2-40B4-BE49-F238E27FC236}">
              <a16:creationId xmlns:a16="http://schemas.microsoft.com/office/drawing/2014/main" id="{FBF5E5BD-AB67-4BB3-BCFA-3AFD337A9EFE}"/>
            </a:ext>
          </a:extLst>
        </xdr:cNvPr>
        <xdr:cNvSpPr/>
      </xdr:nvSpPr>
      <xdr:spPr>
        <a:xfrm>
          <a:off x="18345150" y="1037920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16002</xdr:rowOff>
    </xdr:from>
    <xdr:to>
      <xdr:col>111</xdr:col>
      <xdr:colOff>177800</xdr:colOff>
      <xdr:row>63</xdr:row>
      <xdr:rowOff>16002</xdr:rowOff>
    </xdr:to>
    <xdr:cxnSp macro="">
      <xdr:nvCxnSpPr>
        <xdr:cNvPr id="699" name="直線コネクタ 698">
          <a:extLst>
            <a:ext uri="{FF2B5EF4-FFF2-40B4-BE49-F238E27FC236}">
              <a16:creationId xmlns:a16="http://schemas.microsoft.com/office/drawing/2014/main" id="{0ABB4695-DBF8-4B89-9F71-458628CA160F}"/>
            </a:ext>
          </a:extLst>
        </xdr:cNvPr>
        <xdr:cNvCxnSpPr/>
      </xdr:nvCxnSpPr>
      <xdr:spPr>
        <a:xfrm>
          <a:off x="18395950" y="10423652"/>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136652</xdr:rowOff>
    </xdr:from>
    <xdr:to>
      <xdr:col>102</xdr:col>
      <xdr:colOff>165100</xdr:colOff>
      <xdr:row>63</xdr:row>
      <xdr:rowOff>66802</xdr:rowOff>
    </xdr:to>
    <xdr:sp macro="" textlink="">
      <xdr:nvSpPr>
        <xdr:cNvPr id="700" name="楕円 699">
          <a:extLst>
            <a:ext uri="{FF2B5EF4-FFF2-40B4-BE49-F238E27FC236}">
              <a16:creationId xmlns:a16="http://schemas.microsoft.com/office/drawing/2014/main" id="{32F398C4-F379-4EDD-A794-1EC0D156F8EE}"/>
            </a:ext>
          </a:extLst>
        </xdr:cNvPr>
        <xdr:cNvSpPr/>
      </xdr:nvSpPr>
      <xdr:spPr>
        <a:xfrm>
          <a:off x="17551400" y="1037920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16002</xdr:rowOff>
    </xdr:from>
    <xdr:to>
      <xdr:col>107</xdr:col>
      <xdr:colOff>50800</xdr:colOff>
      <xdr:row>63</xdr:row>
      <xdr:rowOff>16002</xdr:rowOff>
    </xdr:to>
    <xdr:cxnSp macro="">
      <xdr:nvCxnSpPr>
        <xdr:cNvPr id="701" name="直線コネクタ 700">
          <a:extLst>
            <a:ext uri="{FF2B5EF4-FFF2-40B4-BE49-F238E27FC236}">
              <a16:creationId xmlns:a16="http://schemas.microsoft.com/office/drawing/2014/main" id="{0485F84A-A2AA-416E-8ABE-AEFE2C857FA3}"/>
            </a:ext>
          </a:extLst>
        </xdr:cNvPr>
        <xdr:cNvCxnSpPr/>
      </xdr:nvCxnSpPr>
      <xdr:spPr>
        <a:xfrm>
          <a:off x="17602200" y="10423652"/>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136652</xdr:rowOff>
    </xdr:from>
    <xdr:to>
      <xdr:col>98</xdr:col>
      <xdr:colOff>38100</xdr:colOff>
      <xdr:row>63</xdr:row>
      <xdr:rowOff>66802</xdr:rowOff>
    </xdr:to>
    <xdr:sp macro="" textlink="">
      <xdr:nvSpPr>
        <xdr:cNvPr id="702" name="楕円 701">
          <a:extLst>
            <a:ext uri="{FF2B5EF4-FFF2-40B4-BE49-F238E27FC236}">
              <a16:creationId xmlns:a16="http://schemas.microsoft.com/office/drawing/2014/main" id="{26DF3CF8-5D24-422D-B132-277FB32CAABF}"/>
            </a:ext>
          </a:extLst>
        </xdr:cNvPr>
        <xdr:cNvSpPr/>
      </xdr:nvSpPr>
      <xdr:spPr>
        <a:xfrm>
          <a:off x="16757650" y="1037920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16002</xdr:rowOff>
    </xdr:from>
    <xdr:to>
      <xdr:col>102</xdr:col>
      <xdr:colOff>114300</xdr:colOff>
      <xdr:row>63</xdr:row>
      <xdr:rowOff>16002</xdr:rowOff>
    </xdr:to>
    <xdr:cxnSp macro="">
      <xdr:nvCxnSpPr>
        <xdr:cNvPr id="703" name="直線コネクタ 702">
          <a:extLst>
            <a:ext uri="{FF2B5EF4-FFF2-40B4-BE49-F238E27FC236}">
              <a16:creationId xmlns:a16="http://schemas.microsoft.com/office/drawing/2014/main" id="{4D80A1B9-C403-47C5-A9C7-0DCBDC017A2D}"/>
            </a:ext>
          </a:extLst>
        </xdr:cNvPr>
        <xdr:cNvCxnSpPr/>
      </xdr:nvCxnSpPr>
      <xdr:spPr>
        <a:xfrm>
          <a:off x="16802100" y="10423652"/>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1033</xdr:rowOff>
    </xdr:from>
    <xdr:ext cx="469744" cy="259045"/>
    <xdr:sp macro="" textlink="">
      <xdr:nvSpPr>
        <xdr:cNvPr id="704" name="n_1aveValue【保健センター・保健所】&#10;一人当たり面積">
          <a:extLst>
            <a:ext uri="{FF2B5EF4-FFF2-40B4-BE49-F238E27FC236}">
              <a16:creationId xmlns:a16="http://schemas.microsoft.com/office/drawing/2014/main" id="{A8AB39B8-98F0-450F-B8BA-98B7E692F4E2}"/>
            </a:ext>
          </a:extLst>
        </xdr:cNvPr>
        <xdr:cNvSpPr txBox="1"/>
      </xdr:nvSpPr>
      <xdr:spPr>
        <a:xfrm>
          <a:off x="18980227" y="1007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10177</xdr:rowOff>
    </xdr:from>
    <xdr:ext cx="469744" cy="259045"/>
    <xdr:sp macro="" textlink="">
      <xdr:nvSpPr>
        <xdr:cNvPr id="705" name="n_2aveValue【保健センター・保健所】&#10;一人当たり面積">
          <a:extLst>
            <a:ext uri="{FF2B5EF4-FFF2-40B4-BE49-F238E27FC236}">
              <a16:creationId xmlns:a16="http://schemas.microsoft.com/office/drawing/2014/main" id="{B5FB724D-3171-4FDC-A0DE-F9E942BF613F}"/>
            </a:ext>
          </a:extLst>
        </xdr:cNvPr>
        <xdr:cNvSpPr txBox="1"/>
      </xdr:nvSpPr>
      <xdr:spPr>
        <a:xfrm>
          <a:off x="1818012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1033</xdr:rowOff>
    </xdr:from>
    <xdr:ext cx="469744" cy="259045"/>
    <xdr:sp macro="" textlink="">
      <xdr:nvSpPr>
        <xdr:cNvPr id="706" name="n_3aveValue【保健センター・保健所】&#10;一人当たり面積">
          <a:extLst>
            <a:ext uri="{FF2B5EF4-FFF2-40B4-BE49-F238E27FC236}">
              <a16:creationId xmlns:a16="http://schemas.microsoft.com/office/drawing/2014/main" id="{DACDDF8A-595A-4274-9679-484B0EC41FBE}"/>
            </a:ext>
          </a:extLst>
        </xdr:cNvPr>
        <xdr:cNvSpPr txBox="1"/>
      </xdr:nvSpPr>
      <xdr:spPr>
        <a:xfrm>
          <a:off x="17386377" y="1007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163339</xdr:rowOff>
    </xdr:from>
    <xdr:ext cx="469744" cy="259045"/>
    <xdr:sp macro="" textlink="">
      <xdr:nvSpPr>
        <xdr:cNvPr id="707" name="n_4aveValue【保健センター・保健所】&#10;一人当たり面積">
          <a:extLst>
            <a:ext uri="{FF2B5EF4-FFF2-40B4-BE49-F238E27FC236}">
              <a16:creationId xmlns:a16="http://schemas.microsoft.com/office/drawing/2014/main" id="{F5B2CBF1-D0E1-4BE2-A448-EB1E72A4EED2}"/>
            </a:ext>
          </a:extLst>
        </xdr:cNvPr>
        <xdr:cNvSpPr txBox="1"/>
      </xdr:nvSpPr>
      <xdr:spPr>
        <a:xfrm>
          <a:off x="16592627" y="1007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57929</xdr:rowOff>
    </xdr:from>
    <xdr:ext cx="469744" cy="259045"/>
    <xdr:sp macro="" textlink="">
      <xdr:nvSpPr>
        <xdr:cNvPr id="708" name="n_1mainValue【保健センター・保健所】&#10;一人当たり面積">
          <a:extLst>
            <a:ext uri="{FF2B5EF4-FFF2-40B4-BE49-F238E27FC236}">
              <a16:creationId xmlns:a16="http://schemas.microsoft.com/office/drawing/2014/main" id="{9FEFECCE-7D07-460E-8373-350EEF447785}"/>
            </a:ext>
          </a:extLst>
        </xdr:cNvPr>
        <xdr:cNvSpPr txBox="1"/>
      </xdr:nvSpPr>
      <xdr:spPr>
        <a:xfrm>
          <a:off x="18980227" y="1046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57929</xdr:rowOff>
    </xdr:from>
    <xdr:ext cx="469744" cy="259045"/>
    <xdr:sp macro="" textlink="">
      <xdr:nvSpPr>
        <xdr:cNvPr id="709" name="n_2mainValue【保健センター・保健所】&#10;一人当たり面積">
          <a:extLst>
            <a:ext uri="{FF2B5EF4-FFF2-40B4-BE49-F238E27FC236}">
              <a16:creationId xmlns:a16="http://schemas.microsoft.com/office/drawing/2014/main" id="{2A4C09DF-F6FC-433E-80FC-534D5DEFA120}"/>
            </a:ext>
          </a:extLst>
        </xdr:cNvPr>
        <xdr:cNvSpPr txBox="1"/>
      </xdr:nvSpPr>
      <xdr:spPr>
        <a:xfrm>
          <a:off x="18180127" y="1046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57929</xdr:rowOff>
    </xdr:from>
    <xdr:ext cx="469744" cy="259045"/>
    <xdr:sp macro="" textlink="">
      <xdr:nvSpPr>
        <xdr:cNvPr id="710" name="n_3mainValue【保健センター・保健所】&#10;一人当たり面積">
          <a:extLst>
            <a:ext uri="{FF2B5EF4-FFF2-40B4-BE49-F238E27FC236}">
              <a16:creationId xmlns:a16="http://schemas.microsoft.com/office/drawing/2014/main" id="{61B852A6-9476-4525-972E-C76EEBC50090}"/>
            </a:ext>
          </a:extLst>
        </xdr:cNvPr>
        <xdr:cNvSpPr txBox="1"/>
      </xdr:nvSpPr>
      <xdr:spPr>
        <a:xfrm>
          <a:off x="17386377" y="1046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57929</xdr:rowOff>
    </xdr:from>
    <xdr:ext cx="469744" cy="259045"/>
    <xdr:sp macro="" textlink="">
      <xdr:nvSpPr>
        <xdr:cNvPr id="711" name="n_4mainValue【保健センター・保健所】&#10;一人当たり面積">
          <a:extLst>
            <a:ext uri="{FF2B5EF4-FFF2-40B4-BE49-F238E27FC236}">
              <a16:creationId xmlns:a16="http://schemas.microsoft.com/office/drawing/2014/main" id="{B84F90C4-65F6-4D19-B86F-4C607EDFEB42}"/>
            </a:ext>
          </a:extLst>
        </xdr:cNvPr>
        <xdr:cNvSpPr txBox="1"/>
      </xdr:nvSpPr>
      <xdr:spPr>
        <a:xfrm>
          <a:off x="16592627" y="1046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a:extLst>
            <a:ext uri="{FF2B5EF4-FFF2-40B4-BE49-F238E27FC236}">
              <a16:creationId xmlns:a16="http://schemas.microsoft.com/office/drawing/2014/main" id="{72B5A580-D888-4585-B4CF-4078D0A94E90}"/>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a:extLst>
            <a:ext uri="{FF2B5EF4-FFF2-40B4-BE49-F238E27FC236}">
              <a16:creationId xmlns:a16="http://schemas.microsoft.com/office/drawing/2014/main" id="{996C058E-928E-44E0-AE3C-F2F150BBA6A4}"/>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a:extLst>
            <a:ext uri="{FF2B5EF4-FFF2-40B4-BE49-F238E27FC236}">
              <a16:creationId xmlns:a16="http://schemas.microsoft.com/office/drawing/2014/main" id="{1D04BFB9-9DF3-4D42-A365-3551B070FF9A}"/>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a:extLst>
            <a:ext uri="{FF2B5EF4-FFF2-40B4-BE49-F238E27FC236}">
              <a16:creationId xmlns:a16="http://schemas.microsoft.com/office/drawing/2014/main" id="{0A709590-4AED-43A7-9EA2-D3CD33AA5E12}"/>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a:extLst>
            <a:ext uri="{FF2B5EF4-FFF2-40B4-BE49-F238E27FC236}">
              <a16:creationId xmlns:a16="http://schemas.microsoft.com/office/drawing/2014/main" id="{C17A6A0C-8204-4CD8-8534-C3BD25853B3F}"/>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a:extLst>
            <a:ext uri="{FF2B5EF4-FFF2-40B4-BE49-F238E27FC236}">
              <a16:creationId xmlns:a16="http://schemas.microsoft.com/office/drawing/2014/main" id="{6E47FA53-F5DE-4B3A-82CF-9182C457EF9A}"/>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a:extLst>
            <a:ext uri="{FF2B5EF4-FFF2-40B4-BE49-F238E27FC236}">
              <a16:creationId xmlns:a16="http://schemas.microsoft.com/office/drawing/2014/main" id="{8C439652-E647-4266-87BE-DFAFE15E6F5A}"/>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a:extLst>
            <a:ext uri="{FF2B5EF4-FFF2-40B4-BE49-F238E27FC236}">
              <a16:creationId xmlns:a16="http://schemas.microsoft.com/office/drawing/2014/main" id="{97399A51-EB0F-4305-85EF-749753E3401B}"/>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a:extLst>
            <a:ext uri="{FF2B5EF4-FFF2-40B4-BE49-F238E27FC236}">
              <a16:creationId xmlns:a16="http://schemas.microsoft.com/office/drawing/2014/main" id="{36A82F29-C7B4-4C5E-B399-09C6B63B7325}"/>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a:extLst>
            <a:ext uri="{FF2B5EF4-FFF2-40B4-BE49-F238E27FC236}">
              <a16:creationId xmlns:a16="http://schemas.microsoft.com/office/drawing/2014/main" id="{7E965AE3-DC57-47C6-9DD5-A43082E9A754}"/>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a:extLst>
            <a:ext uri="{FF2B5EF4-FFF2-40B4-BE49-F238E27FC236}">
              <a16:creationId xmlns:a16="http://schemas.microsoft.com/office/drawing/2014/main" id="{F3C08C93-A59C-497C-9B32-54139A0DDFA9}"/>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a:extLst>
            <a:ext uri="{FF2B5EF4-FFF2-40B4-BE49-F238E27FC236}">
              <a16:creationId xmlns:a16="http://schemas.microsoft.com/office/drawing/2014/main" id="{F5AEBDE1-E26A-4021-AE09-50BEAE753E7A}"/>
            </a:ext>
          </a:extLst>
        </xdr:cNvPr>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a:extLst>
            <a:ext uri="{FF2B5EF4-FFF2-40B4-BE49-F238E27FC236}">
              <a16:creationId xmlns:a16="http://schemas.microsoft.com/office/drawing/2014/main" id="{AD1ADD1D-D984-48A6-A607-486F0299556E}"/>
            </a:ext>
          </a:extLst>
        </xdr:cNvPr>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a:extLst>
            <a:ext uri="{FF2B5EF4-FFF2-40B4-BE49-F238E27FC236}">
              <a16:creationId xmlns:a16="http://schemas.microsoft.com/office/drawing/2014/main" id="{E1ACD71C-4D11-44E8-AF82-61E55F38D86C}"/>
            </a:ext>
          </a:extLst>
        </xdr:cNvPr>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a:extLst>
            <a:ext uri="{FF2B5EF4-FFF2-40B4-BE49-F238E27FC236}">
              <a16:creationId xmlns:a16="http://schemas.microsoft.com/office/drawing/2014/main" id="{86F289C4-DBC2-4E5A-AA1E-04BED76052A4}"/>
            </a:ext>
          </a:extLst>
        </xdr:cNvPr>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a:extLst>
            <a:ext uri="{FF2B5EF4-FFF2-40B4-BE49-F238E27FC236}">
              <a16:creationId xmlns:a16="http://schemas.microsoft.com/office/drawing/2014/main" id="{9C6A93D7-D44D-42EB-A4E6-2CDB2EA8C793}"/>
            </a:ext>
          </a:extLst>
        </xdr:cNvPr>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a:extLst>
            <a:ext uri="{FF2B5EF4-FFF2-40B4-BE49-F238E27FC236}">
              <a16:creationId xmlns:a16="http://schemas.microsoft.com/office/drawing/2014/main" id="{9FE14886-736E-4228-B8BA-0E6E5DC12C31}"/>
            </a:ext>
          </a:extLst>
        </xdr:cNvPr>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a:extLst>
            <a:ext uri="{FF2B5EF4-FFF2-40B4-BE49-F238E27FC236}">
              <a16:creationId xmlns:a16="http://schemas.microsoft.com/office/drawing/2014/main" id="{9A84D702-2B15-40C9-ADFF-FAF225795DD5}"/>
            </a:ext>
          </a:extLst>
        </xdr:cNvPr>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a:extLst>
            <a:ext uri="{FF2B5EF4-FFF2-40B4-BE49-F238E27FC236}">
              <a16:creationId xmlns:a16="http://schemas.microsoft.com/office/drawing/2014/main" id="{6E1F2866-82AE-4444-9063-AD0BB3C6BCF2}"/>
            </a:ext>
          </a:extLst>
        </xdr:cNvPr>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a:extLst>
            <a:ext uri="{FF2B5EF4-FFF2-40B4-BE49-F238E27FC236}">
              <a16:creationId xmlns:a16="http://schemas.microsoft.com/office/drawing/2014/main" id="{417599D9-5857-4E1C-86DA-BBC0E8358742}"/>
            </a:ext>
          </a:extLst>
        </xdr:cNvPr>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a:extLst>
            <a:ext uri="{FF2B5EF4-FFF2-40B4-BE49-F238E27FC236}">
              <a16:creationId xmlns:a16="http://schemas.microsoft.com/office/drawing/2014/main" id="{8B480F0B-584E-45C9-B511-ED07FF5E37D3}"/>
            </a:ext>
          </a:extLst>
        </xdr:cNvPr>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a:extLst>
            <a:ext uri="{FF2B5EF4-FFF2-40B4-BE49-F238E27FC236}">
              <a16:creationId xmlns:a16="http://schemas.microsoft.com/office/drawing/2014/main" id="{F50A0702-8384-4753-86B6-7B6637551805}"/>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a:extLst>
            <a:ext uri="{FF2B5EF4-FFF2-40B4-BE49-F238E27FC236}">
              <a16:creationId xmlns:a16="http://schemas.microsoft.com/office/drawing/2014/main" id="{A2CE66A2-9EDB-4702-81FF-CB346D29A2E7}"/>
            </a:ext>
          </a:extLst>
        </xdr:cNvPr>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a:extLst>
            <a:ext uri="{FF2B5EF4-FFF2-40B4-BE49-F238E27FC236}">
              <a16:creationId xmlns:a16="http://schemas.microsoft.com/office/drawing/2014/main" id="{4D401011-C142-40CE-A13F-1D5AAC979BD6}"/>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30480</xdr:rowOff>
    </xdr:from>
    <xdr:to>
      <xdr:col>85</xdr:col>
      <xdr:colOff>126364</xdr:colOff>
      <xdr:row>85</xdr:row>
      <xdr:rowOff>76200</xdr:rowOff>
    </xdr:to>
    <xdr:cxnSp macro="">
      <xdr:nvCxnSpPr>
        <xdr:cNvPr id="736" name="直線コネクタ 735">
          <a:extLst>
            <a:ext uri="{FF2B5EF4-FFF2-40B4-BE49-F238E27FC236}">
              <a16:creationId xmlns:a16="http://schemas.microsoft.com/office/drawing/2014/main" id="{4894A97F-2688-4ADB-8CD6-84FA3118917F}"/>
            </a:ext>
          </a:extLst>
        </xdr:cNvPr>
        <xdr:cNvCxnSpPr/>
      </xdr:nvCxnSpPr>
      <xdr:spPr>
        <a:xfrm flipV="1">
          <a:off x="14699614" y="13079730"/>
          <a:ext cx="0" cy="1036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80027</xdr:rowOff>
    </xdr:from>
    <xdr:ext cx="405111" cy="259045"/>
    <xdr:sp macro="" textlink="">
      <xdr:nvSpPr>
        <xdr:cNvPr id="737" name="【消防施設】&#10;有形固定資産減価償却率最小値テキスト">
          <a:extLst>
            <a:ext uri="{FF2B5EF4-FFF2-40B4-BE49-F238E27FC236}">
              <a16:creationId xmlns:a16="http://schemas.microsoft.com/office/drawing/2014/main" id="{085A7E11-1C51-4FFB-90E6-8DE3227482D0}"/>
            </a:ext>
          </a:extLst>
        </xdr:cNvPr>
        <xdr:cNvSpPr txBox="1"/>
      </xdr:nvSpPr>
      <xdr:spPr>
        <a:xfrm>
          <a:off x="14738350"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76200</xdr:rowOff>
    </xdr:from>
    <xdr:to>
      <xdr:col>86</xdr:col>
      <xdr:colOff>25400</xdr:colOff>
      <xdr:row>85</xdr:row>
      <xdr:rowOff>76200</xdr:rowOff>
    </xdr:to>
    <xdr:cxnSp macro="">
      <xdr:nvCxnSpPr>
        <xdr:cNvPr id="738" name="直線コネクタ 737">
          <a:extLst>
            <a:ext uri="{FF2B5EF4-FFF2-40B4-BE49-F238E27FC236}">
              <a16:creationId xmlns:a16="http://schemas.microsoft.com/office/drawing/2014/main" id="{F03EEA3B-6148-4A8B-819C-05582DD46D48}"/>
            </a:ext>
          </a:extLst>
        </xdr:cNvPr>
        <xdr:cNvCxnSpPr/>
      </xdr:nvCxnSpPr>
      <xdr:spPr>
        <a:xfrm>
          <a:off x="14611350" y="14116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148607</xdr:rowOff>
    </xdr:from>
    <xdr:ext cx="405111" cy="259045"/>
    <xdr:sp macro="" textlink="">
      <xdr:nvSpPr>
        <xdr:cNvPr id="739" name="【消防施設】&#10;有形固定資産減価償却率最大値テキスト">
          <a:extLst>
            <a:ext uri="{FF2B5EF4-FFF2-40B4-BE49-F238E27FC236}">
              <a16:creationId xmlns:a16="http://schemas.microsoft.com/office/drawing/2014/main" id="{47F5B1B1-C618-434B-8A80-4AE8DAF9B7A2}"/>
            </a:ext>
          </a:extLst>
        </xdr:cNvPr>
        <xdr:cNvSpPr txBox="1"/>
      </xdr:nvSpPr>
      <xdr:spPr>
        <a:xfrm>
          <a:off x="14738350" y="1286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30480</xdr:rowOff>
    </xdr:from>
    <xdr:to>
      <xdr:col>86</xdr:col>
      <xdr:colOff>25400</xdr:colOff>
      <xdr:row>79</xdr:row>
      <xdr:rowOff>30480</xdr:rowOff>
    </xdr:to>
    <xdr:cxnSp macro="">
      <xdr:nvCxnSpPr>
        <xdr:cNvPr id="740" name="直線コネクタ 739">
          <a:extLst>
            <a:ext uri="{FF2B5EF4-FFF2-40B4-BE49-F238E27FC236}">
              <a16:creationId xmlns:a16="http://schemas.microsoft.com/office/drawing/2014/main" id="{4BA36890-D13B-49E6-92FA-BEDE3B923438}"/>
            </a:ext>
          </a:extLst>
        </xdr:cNvPr>
        <xdr:cNvCxnSpPr/>
      </xdr:nvCxnSpPr>
      <xdr:spPr>
        <a:xfrm>
          <a:off x="14611350" y="130797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741" name="【消防施設】&#10;有形固定資産減価償却率平均値テキスト">
          <a:extLst>
            <a:ext uri="{FF2B5EF4-FFF2-40B4-BE49-F238E27FC236}">
              <a16:creationId xmlns:a16="http://schemas.microsoft.com/office/drawing/2014/main" id="{A70BE88D-63AE-4ABD-B52D-5AF46D91BE29}"/>
            </a:ext>
          </a:extLst>
        </xdr:cNvPr>
        <xdr:cNvSpPr txBox="1"/>
      </xdr:nvSpPr>
      <xdr:spPr>
        <a:xfrm>
          <a:off x="14738350" y="13354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42" name="フローチャート: 判断 741">
          <a:extLst>
            <a:ext uri="{FF2B5EF4-FFF2-40B4-BE49-F238E27FC236}">
              <a16:creationId xmlns:a16="http://schemas.microsoft.com/office/drawing/2014/main" id="{8BDF105B-B870-4A28-8FCF-51FBD398C4B3}"/>
            </a:ext>
          </a:extLst>
        </xdr:cNvPr>
        <xdr:cNvSpPr/>
      </xdr:nvSpPr>
      <xdr:spPr>
        <a:xfrm>
          <a:off x="14649450" y="134962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743" name="フローチャート: 判断 742">
          <a:extLst>
            <a:ext uri="{FF2B5EF4-FFF2-40B4-BE49-F238E27FC236}">
              <a16:creationId xmlns:a16="http://schemas.microsoft.com/office/drawing/2014/main" id="{3A4681E8-B4E0-4719-8481-78C2EFAEAF3F}"/>
            </a:ext>
          </a:extLst>
        </xdr:cNvPr>
        <xdr:cNvSpPr/>
      </xdr:nvSpPr>
      <xdr:spPr>
        <a:xfrm>
          <a:off x="13887450" y="134677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67311</xdr:rowOff>
    </xdr:from>
    <xdr:to>
      <xdr:col>76</xdr:col>
      <xdr:colOff>165100</xdr:colOff>
      <xdr:row>81</xdr:row>
      <xdr:rowOff>168911</xdr:rowOff>
    </xdr:to>
    <xdr:sp macro="" textlink="">
      <xdr:nvSpPr>
        <xdr:cNvPr id="744" name="フローチャート: 判断 743">
          <a:extLst>
            <a:ext uri="{FF2B5EF4-FFF2-40B4-BE49-F238E27FC236}">
              <a16:creationId xmlns:a16="http://schemas.microsoft.com/office/drawing/2014/main" id="{1FC2506A-A10D-45DF-82CE-0E581B3DA1E1}"/>
            </a:ext>
          </a:extLst>
        </xdr:cNvPr>
        <xdr:cNvSpPr/>
      </xdr:nvSpPr>
      <xdr:spPr>
        <a:xfrm>
          <a:off x="13093700" y="134467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745" name="フローチャート: 判断 744">
          <a:extLst>
            <a:ext uri="{FF2B5EF4-FFF2-40B4-BE49-F238E27FC236}">
              <a16:creationId xmlns:a16="http://schemas.microsoft.com/office/drawing/2014/main" id="{FC0F4673-33CF-401A-9954-A6673AF9B183}"/>
            </a:ext>
          </a:extLst>
        </xdr:cNvPr>
        <xdr:cNvSpPr/>
      </xdr:nvSpPr>
      <xdr:spPr>
        <a:xfrm>
          <a:off x="12299950" y="134258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23495</xdr:rowOff>
    </xdr:from>
    <xdr:to>
      <xdr:col>67</xdr:col>
      <xdr:colOff>101600</xdr:colOff>
      <xdr:row>81</xdr:row>
      <xdr:rowOff>125095</xdr:rowOff>
    </xdr:to>
    <xdr:sp macro="" textlink="">
      <xdr:nvSpPr>
        <xdr:cNvPr id="746" name="フローチャート: 判断 745">
          <a:extLst>
            <a:ext uri="{FF2B5EF4-FFF2-40B4-BE49-F238E27FC236}">
              <a16:creationId xmlns:a16="http://schemas.microsoft.com/office/drawing/2014/main" id="{DD801033-91BF-45FB-8F9D-CA69AE367538}"/>
            </a:ext>
          </a:extLst>
        </xdr:cNvPr>
        <xdr:cNvSpPr/>
      </xdr:nvSpPr>
      <xdr:spPr>
        <a:xfrm>
          <a:off x="11487150" y="1340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EEFCFFC4-981C-41CB-90D4-E29EF6235AF5}"/>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C43110EA-0EFF-43ED-A338-3247E8F8BDE1}"/>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706F9F46-F08A-4115-A223-F931129A9730}"/>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78133072-1E96-4BB8-9EDD-565A00F20266}"/>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84F7C03F-C31D-459E-AE6E-281F1D380F0F}"/>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151130</xdr:rowOff>
    </xdr:from>
    <xdr:to>
      <xdr:col>85</xdr:col>
      <xdr:colOff>177800</xdr:colOff>
      <xdr:row>82</xdr:row>
      <xdr:rowOff>81280</xdr:rowOff>
    </xdr:to>
    <xdr:sp macro="" textlink="">
      <xdr:nvSpPr>
        <xdr:cNvPr id="752" name="楕円 751">
          <a:extLst>
            <a:ext uri="{FF2B5EF4-FFF2-40B4-BE49-F238E27FC236}">
              <a16:creationId xmlns:a16="http://schemas.microsoft.com/office/drawing/2014/main" id="{DF02D5B4-03C0-4130-839C-06D2D433F292}"/>
            </a:ext>
          </a:extLst>
        </xdr:cNvPr>
        <xdr:cNvSpPr/>
      </xdr:nvSpPr>
      <xdr:spPr>
        <a:xfrm>
          <a:off x="14649450" y="135305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129557</xdr:rowOff>
    </xdr:from>
    <xdr:ext cx="405111" cy="259045"/>
    <xdr:sp macro="" textlink="">
      <xdr:nvSpPr>
        <xdr:cNvPr id="753" name="【消防施設】&#10;有形固定資産減価償却率該当値テキスト">
          <a:extLst>
            <a:ext uri="{FF2B5EF4-FFF2-40B4-BE49-F238E27FC236}">
              <a16:creationId xmlns:a16="http://schemas.microsoft.com/office/drawing/2014/main" id="{513C80CB-AF46-44F5-A13C-50D39A4543B1}"/>
            </a:ext>
          </a:extLst>
        </xdr:cNvPr>
        <xdr:cNvSpPr txBox="1"/>
      </xdr:nvSpPr>
      <xdr:spPr>
        <a:xfrm>
          <a:off x="14738350"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109220</xdr:rowOff>
    </xdr:from>
    <xdr:to>
      <xdr:col>81</xdr:col>
      <xdr:colOff>101600</xdr:colOff>
      <xdr:row>82</xdr:row>
      <xdr:rowOff>39370</xdr:rowOff>
    </xdr:to>
    <xdr:sp macro="" textlink="">
      <xdr:nvSpPr>
        <xdr:cNvPr id="754" name="楕円 753">
          <a:extLst>
            <a:ext uri="{FF2B5EF4-FFF2-40B4-BE49-F238E27FC236}">
              <a16:creationId xmlns:a16="http://schemas.microsoft.com/office/drawing/2014/main" id="{6C7110E9-2842-4BDC-B0A2-C86D930523A2}"/>
            </a:ext>
          </a:extLst>
        </xdr:cNvPr>
        <xdr:cNvSpPr/>
      </xdr:nvSpPr>
      <xdr:spPr>
        <a:xfrm>
          <a:off x="13887450" y="134886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160020</xdr:rowOff>
    </xdr:from>
    <xdr:to>
      <xdr:col>85</xdr:col>
      <xdr:colOff>127000</xdr:colOff>
      <xdr:row>82</xdr:row>
      <xdr:rowOff>30480</xdr:rowOff>
    </xdr:to>
    <xdr:cxnSp macro="">
      <xdr:nvCxnSpPr>
        <xdr:cNvPr id="755" name="直線コネクタ 754">
          <a:extLst>
            <a:ext uri="{FF2B5EF4-FFF2-40B4-BE49-F238E27FC236}">
              <a16:creationId xmlns:a16="http://schemas.microsoft.com/office/drawing/2014/main" id="{8CD03FF4-E50F-449A-AC62-D7D7A3FC5178}"/>
            </a:ext>
          </a:extLst>
        </xdr:cNvPr>
        <xdr:cNvCxnSpPr/>
      </xdr:nvCxnSpPr>
      <xdr:spPr>
        <a:xfrm>
          <a:off x="13938250" y="13539470"/>
          <a:ext cx="762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88264</xdr:rowOff>
    </xdr:from>
    <xdr:to>
      <xdr:col>76</xdr:col>
      <xdr:colOff>165100</xdr:colOff>
      <xdr:row>82</xdr:row>
      <xdr:rowOff>18414</xdr:rowOff>
    </xdr:to>
    <xdr:sp macro="" textlink="">
      <xdr:nvSpPr>
        <xdr:cNvPr id="756" name="楕円 755">
          <a:extLst>
            <a:ext uri="{FF2B5EF4-FFF2-40B4-BE49-F238E27FC236}">
              <a16:creationId xmlns:a16="http://schemas.microsoft.com/office/drawing/2014/main" id="{CA208A67-2F02-4136-BD38-A55FB2D06F24}"/>
            </a:ext>
          </a:extLst>
        </xdr:cNvPr>
        <xdr:cNvSpPr/>
      </xdr:nvSpPr>
      <xdr:spPr>
        <a:xfrm>
          <a:off x="13093700" y="134677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139064</xdr:rowOff>
    </xdr:from>
    <xdr:to>
      <xdr:col>81</xdr:col>
      <xdr:colOff>50800</xdr:colOff>
      <xdr:row>81</xdr:row>
      <xdr:rowOff>160020</xdr:rowOff>
    </xdr:to>
    <xdr:cxnSp macro="">
      <xdr:nvCxnSpPr>
        <xdr:cNvPr id="757" name="直線コネクタ 756">
          <a:extLst>
            <a:ext uri="{FF2B5EF4-FFF2-40B4-BE49-F238E27FC236}">
              <a16:creationId xmlns:a16="http://schemas.microsoft.com/office/drawing/2014/main" id="{6A6AB38A-B89D-4DEF-A787-1F06A641501F}"/>
            </a:ext>
          </a:extLst>
        </xdr:cNvPr>
        <xdr:cNvCxnSpPr/>
      </xdr:nvCxnSpPr>
      <xdr:spPr>
        <a:xfrm>
          <a:off x="13144500" y="13518514"/>
          <a:ext cx="79375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48261</xdr:rowOff>
    </xdr:from>
    <xdr:to>
      <xdr:col>72</xdr:col>
      <xdr:colOff>38100</xdr:colOff>
      <xdr:row>81</xdr:row>
      <xdr:rowOff>149861</xdr:rowOff>
    </xdr:to>
    <xdr:sp macro="" textlink="">
      <xdr:nvSpPr>
        <xdr:cNvPr id="758" name="楕円 757">
          <a:extLst>
            <a:ext uri="{FF2B5EF4-FFF2-40B4-BE49-F238E27FC236}">
              <a16:creationId xmlns:a16="http://schemas.microsoft.com/office/drawing/2014/main" id="{8D63CA0F-C2ED-48CD-A6CA-F79FFB39BEE8}"/>
            </a:ext>
          </a:extLst>
        </xdr:cNvPr>
        <xdr:cNvSpPr/>
      </xdr:nvSpPr>
      <xdr:spPr>
        <a:xfrm>
          <a:off x="12299950" y="134277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99061</xdr:rowOff>
    </xdr:from>
    <xdr:to>
      <xdr:col>76</xdr:col>
      <xdr:colOff>114300</xdr:colOff>
      <xdr:row>81</xdr:row>
      <xdr:rowOff>139064</xdr:rowOff>
    </xdr:to>
    <xdr:cxnSp macro="">
      <xdr:nvCxnSpPr>
        <xdr:cNvPr id="759" name="直線コネクタ 758">
          <a:extLst>
            <a:ext uri="{FF2B5EF4-FFF2-40B4-BE49-F238E27FC236}">
              <a16:creationId xmlns:a16="http://schemas.microsoft.com/office/drawing/2014/main" id="{64A7370B-5D5F-4B86-BB99-48772A50022D}"/>
            </a:ext>
          </a:extLst>
        </xdr:cNvPr>
        <xdr:cNvCxnSpPr/>
      </xdr:nvCxnSpPr>
      <xdr:spPr>
        <a:xfrm>
          <a:off x="12344400" y="13478511"/>
          <a:ext cx="8001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12064</xdr:rowOff>
    </xdr:from>
    <xdr:to>
      <xdr:col>67</xdr:col>
      <xdr:colOff>101600</xdr:colOff>
      <xdr:row>81</xdr:row>
      <xdr:rowOff>113664</xdr:rowOff>
    </xdr:to>
    <xdr:sp macro="" textlink="">
      <xdr:nvSpPr>
        <xdr:cNvPr id="760" name="楕円 759">
          <a:extLst>
            <a:ext uri="{FF2B5EF4-FFF2-40B4-BE49-F238E27FC236}">
              <a16:creationId xmlns:a16="http://schemas.microsoft.com/office/drawing/2014/main" id="{B205B436-4F05-4072-BC99-CE31617C4B1B}"/>
            </a:ext>
          </a:extLst>
        </xdr:cNvPr>
        <xdr:cNvSpPr/>
      </xdr:nvSpPr>
      <xdr:spPr>
        <a:xfrm>
          <a:off x="11487150" y="133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62864</xdr:rowOff>
    </xdr:from>
    <xdr:to>
      <xdr:col>71</xdr:col>
      <xdr:colOff>177800</xdr:colOff>
      <xdr:row>81</xdr:row>
      <xdr:rowOff>99061</xdr:rowOff>
    </xdr:to>
    <xdr:cxnSp macro="">
      <xdr:nvCxnSpPr>
        <xdr:cNvPr id="761" name="直線コネクタ 760">
          <a:extLst>
            <a:ext uri="{FF2B5EF4-FFF2-40B4-BE49-F238E27FC236}">
              <a16:creationId xmlns:a16="http://schemas.microsoft.com/office/drawing/2014/main" id="{4FA96064-CF0F-42AA-9DDC-A547FF5078A7}"/>
            </a:ext>
          </a:extLst>
        </xdr:cNvPr>
        <xdr:cNvCxnSpPr/>
      </xdr:nvCxnSpPr>
      <xdr:spPr>
        <a:xfrm>
          <a:off x="11537950" y="13442314"/>
          <a:ext cx="80645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34941</xdr:rowOff>
    </xdr:from>
    <xdr:ext cx="405111" cy="259045"/>
    <xdr:sp macro="" textlink="">
      <xdr:nvSpPr>
        <xdr:cNvPr id="762" name="n_1aveValue【消防施設】&#10;有形固定資産減価償却率">
          <a:extLst>
            <a:ext uri="{FF2B5EF4-FFF2-40B4-BE49-F238E27FC236}">
              <a16:creationId xmlns:a16="http://schemas.microsoft.com/office/drawing/2014/main" id="{4EF4434A-5F20-40CC-AAC6-690C99EE24C6}"/>
            </a:ext>
          </a:extLst>
        </xdr:cNvPr>
        <xdr:cNvSpPr txBox="1"/>
      </xdr:nvSpPr>
      <xdr:spPr>
        <a:xfrm>
          <a:off x="13742044" y="13249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13988</xdr:rowOff>
    </xdr:from>
    <xdr:ext cx="405111" cy="259045"/>
    <xdr:sp macro="" textlink="">
      <xdr:nvSpPr>
        <xdr:cNvPr id="763" name="n_2aveValue【消防施設】&#10;有形固定資産減価償却率">
          <a:extLst>
            <a:ext uri="{FF2B5EF4-FFF2-40B4-BE49-F238E27FC236}">
              <a16:creationId xmlns:a16="http://schemas.microsoft.com/office/drawing/2014/main" id="{B1E58C70-FFC8-427F-9E3A-1B635EC9264C}"/>
            </a:ext>
          </a:extLst>
        </xdr:cNvPr>
        <xdr:cNvSpPr txBox="1"/>
      </xdr:nvSpPr>
      <xdr:spPr>
        <a:xfrm>
          <a:off x="12960994" y="13228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164482</xdr:rowOff>
    </xdr:from>
    <xdr:ext cx="405111" cy="259045"/>
    <xdr:sp macro="" textlink="">
      <xdr:nvSpPr>
        <xdr:cNvPr id="764" name="n_3aveValue【消防施設】&#10;有形固定資産減価償却率">
          <a:extLst>
            <a:ext uri="{FF2B5EF4-FFF2-40B4-BE49-F238E27FC236}">
              <a16:creationId xmlns:a16="http://schemas.microsoft.com/office/drawing/2014/main" id="{0AAA49A5-153C-4EA8-B178-84023C25FB1E}"/>
            </a:ext>
          </a:extLst>
        </xdr:cNvPr>
        <xdr:cNvSpPr txBox="1"/>
      </xdr:nvSpPr>
      <xdr:spPr>
        <a:xfrm>
          <a:off x="12167244" y="1321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116222</xdr:rowOff>
    </xdr:from>
    <xdr:ext cx="405111" cy="259045"/>
    <xdr:sp macro="" textlink="">
      <xdr:nvSpPr>
        <xdr:cNvPr id="765" name="n_4aveValue【消防施設】&#10;有形固定資産減価償却率">
          <a:extLst>
            <a:ext uri="{FF2B5EF4-FFF2-40B4-BE49-F238E27FC236}">
              <a16:creationId xmlns:a16="http://schemas.microsoft.com/office/drawing/2014/main" id="{22C4E170-C737-4EF8-B73A-2F1D37357A62}"/>
            </a:ext>
          </a:extLst>
        </xdr:cNvPr>
        <xdr:cNvSpPr txBox="1"/>
      </xdr:nvSpPr>
      <xdr:spPr>
        <a:xfrm>
          <a:off x="11354444" y="1349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30497</xdr:rowOff>
    </xdr:from>
    <xdr:ext cx="405111" cy="259045"/>
    <xdr:sp macro="" textlink="">
      <xdr:nvSpPr>
        <xdr:cNvPr id="766" name="n_1mainValue【消防施設】&#10;有形固定資産減価償却率">
          <a:extLst>
            <a:ext uri="{FF2B5EF4-FFF2-40B4-BE49-F238E27FC236}">
              <a16:creationId xmlns:a16="http://schemas.microsoft.com/office/drawing/2014/main" id="{15B13DAF-743D-4DAE-BF17-2F7E7F2DAFA8}"/>
            </a:ext>
          </a:extLst>
        </xdr:cNvPr>
        <xdr:cNvSpPr txBox="1"/>
      </xdr:nvSpPr>
      <xdr:spPr>
        <a:xfrm>
          <a:off x="13742044" y="13575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9541</xdr:rowOff>
    </xdr:from>
    <xdr:ext cx="405111" cy="259045"/>
    <xdr:sp macro="" textlink="">
      <xdr:nvSpPr>
        <xdr:cNvPr id="767" name="n_2mainValue【消防施設】&#10;有形固定資産減価償却率">
          <a:extLst>
            <a:ext uri="{FF2B5EF4-FFF2-40B4-BE49-F238E27FC236}">
              <a16:creationId xmlns:a16="http://schemas.microsoft.com/office/drawing/2014/main" id="{4C5AE0B0-87D8-4405-B7D4-2B8C15AB635A}"/>
            </a:ext>
          </a:extLst>
        </xdr:cNvPr>
        <xdr:cNvSpPr txBox="1"/>
      </xdr:nvSpPr>
      <xdr:spPr>
        <a:xfrm>
          <a:off x="12960994" y="13554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140988</xdr:rowOff>
    </xdr:from>
    <xdr:ext cx="405111" cy="259045"/>
    <xdr:sp macro="" textlink="">
      <xdr:nvSpPr>
        <xdr:cNvPr id="768" name="n_3mainValue【消防施設】&#10;有形固定資産減価償却率">
          <a:extLst>
            <a:ext uri="{FF2B5EF4-FFF2-40B4-BE49-F238E27FC236}">
              <a16:creationId xmlns:a16="http://schemas.microsoft.com/office/drawing/2014/main" id="{1DAB4306-ED75-4382-B0BD-BD2D539CB716}"/>
            </a:ext>
          </a:extLst>
        </xdr:cNvPr>
        <xdr:cNvSpPr txBox="1"/>
      </xdr:nvSpPr>
      <xdr:spPr>
        <a:xfrm>
          <a:off x="12167244"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130191</xdr:rowOff>
    </xdr:from>
    <xdr:ext cx="405111" cy="259045"/>
    <xdr:sp macro="" textlink="">
      <xdr:nvSpPr>
        <xdr:cNvPr id="769" name="n_4mainValue【消防施設】&#10;有形固定資産減価償却率">
          <a:extLst>
            <a:ext uri="{FF2B5EF4-FFF2-40B4-BE49-F238E27FC236}">
              <a16:creationId xmlns:a16="http://schemas.microsoft.com/office/drawing/2014/main" id="{EE4875F6-A535-4584-BED4-D6A2A1ED53D9}"/>
            </a:ext>
          </a:extLst>
        </xdr:cNvPr>
        <xdr:cNvSpPr txBox="1"/>
      </xdr:nvSpPr>
      <xdr:spPr>
        <a:xfrm>
          <a:off x="11354444" y="1317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a:extLst>
            <a:ext uri="{FF2B5EF4-FFF2-40B4-BE49-F238E27FC236}">
              <a16:creationId xmlns:a16="http://schemas.microsoft.com/office/drawing/2014/main" id="{C938B7CA-E2A9-46C5-B73B-BCE7D4854417}"/>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a:extLst>
            <a:ext uri="{FF2B5EF4-FFF2-40B4-BE49-F238E27FC236}">
              <a16:creationId xmlns:a16="http://schemas.microsoft.com/office/drawing/2014/main" id="{6FCD38F3-395E-4F57-ACEF-270B6DF9C5E9}"/>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a:extLst>
            <a:ext uri="{FF2B5EF4-FFF2-40B4-BE49-F238E27FC236}">
              <a16:creationId xmlns:a16="http://schemas.microsoft.com/office/drawing/2014/main" id="{4A643B6D-E4B3-493C-A454-A75735F6353E}"/>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a:extLst>
            <a:ext uri="{FF2B5EF4-FFF2-40B4-BE49-F238E27FC236}">
              <a16:creationId xmlns:a16="http://schemas.microsoft.com/office/drawing/2014/main" id="{7CBB60AC-4D1C-4A46-94CF-1749B39AD87B}"/>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a:extLst>
            <a:ext uri="{FF2B5EF4-FFF2-40B4-BE49-F238E27FC236}">
              <a16:creationId xmlns:a16="http://schemas.microsoft.com/office/drawing/2014/main" id="{78C5D31C-6F71-4D83-9845-0ABB9765F23E}"/>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a:extLst>
            <a:ext uri="{FF2B5EF4-FFF2-40B4-BE49-F238E27FC236}">
              <a16:creationId xmlns:a16="http://schemas.microsoft.com/office/drawing/2014/main" id="{BFDB2D54-F933-4A9B-AC83-45A137A2EF3C}"/>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a:extLst>
            <a:ext uri="{FF2B5EF4-FFF2-40B4-BE49-F238E27FC236}">
              <a16:creationId xmlns:a16="http://schemas.microsoft.com/office/drawing/2014/main" id="{B2E49C98-D0E0-4337-9106-22EB922F94BA}"/>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a:extLst>
            <a:ext uri="{FF2B5EF4-FFF2-40B4-BE49-F238E27FC236}">
              <a16:creationId xmlns:a16="http://schemas.microsoft.com/office/drawing/2014/main" id="{9C1D30B0-C93A-4D96-AFA2-562C1CB203FA}"/>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a:extLst>
            <a:ext uri="{FF2B5EF4-FFF2-40B4-BE49-F238E27FC236}">
              <a16:creationId xmlns:a16="http://schemas.microsoft.com/office/drawing/2014/main" id="{7EA3A689-2181-494D-85A7-8631D06FCC16}"/>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a:extLst>
            <a:ext uri="{FF2B5EF4-FFF2-40B4-BE49-F238E27FC236}">
              <a16:creationId xmlns:a16="http://schemas.microsoft.com/office/drawing/2014/main" id="{AB821117-C9C4-498B-B55E-78E17F1A4DC1}"/>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a:extLst>
            <a:ext uri="{FF2B5EF4-FFF2-40B4-BE49-F238E27FC236}">
              <a16:creationId xmlns:a16="http://schemas.microsoft.com/office/drawing/2014/main" id="{6F97C475-ACA8-424B-9116-FF849514B6CD}"/>
            </a:ext>
          </a:extLst>
        </xdr:cNvPr>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a:extLst>
            <a:ext uri="{FF2B5EF4-FFF2-40B4-BE49-F238E27FC236}">
              <a16:creationId xmlns:a16="http://schemas.microsoft.com/office/drawing/2014/main" id="{D3A45659-421C-4766-BD84-814E94D93DC7}"/>
            </a:ext>
          </a:extLst>
        </xdr:cNvPr>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a:extLst>
            <a:ext uri="{FF2B5EF4-FFF2-40B4-BE49-F238E27FC236}">
              <a16:creationId xmlns:a16="http://schemas.microsoft.com/office/drawing/2014/main" id="{AAF62DE3-72B1-45A4-8AA5-4948BE1289D9}"/>
            </a:ext>
          </a:extLst>
        </xdr:cNvPr>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a:extLst>
            <a:ext uri="{FF2B5EF4-FFF2-40B4-BE49-F238E27FC236}">
              <a16:creationId xmlns:a16="http://schemas.microsoft.com/office/drawing/2014/main" id="{40C3BC14-03E3-4246-92D1-3B5F5FD23DB7}"/>
            </a:ext>
          </a:extLst>
        </xdr:cNvPr>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a:extLst>
            <a:ext uri="{FF2B5EF4-FFF2-40B4-BE49-F238E27FC236}">
              <a16:creationId xmlns:a16="http://schemas.microsoft.com/office/drawing/2014/main" id="{ADDC6E2C-7D0F-4F8C-878D-1D8661B07CCF}"/>
            </a:ext>
          </a:extLst>
        </xdr:cNvPr>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a:extLst>
            <a:ext uri="{FF2B5EF4-FFF2-40B4-BE49-F238E27FC236}">
              <a16:creationId xmlns:a16="http://schemas.microsoft.com/office/drawing/2014/main" id="{1C56BADD-A346-437C-BC4C-634ABFE59692}"/>
            </a:ext>
          </a:extLst>
        </xdr:cNvPr>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a:extLst>
            <a:ext uri="{FF2B5EF4-FFF2-40B4-BE49-F238E27FC236}">
              <a16:creationId xmlns:a16="http://schemas.microsoft.com/office/drawing/2014/main" id="{6F529DC0-F458-4765-A65A-7E6FB39761BF}"/>
            </a:ext>
          </a:extLst>
        </xdr:cNvPr>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a:extLst>
            <a:ext uri="{FF2B5EF4-FFF2-40B4-BE49-F238E27FC236}">
              <a16:creationId xmlns:a16="http://schemas.microsoft.com/office/drawing/2014/main" id="{A5854AC6-A906-4BD1-84E3-889292CF3BBB}"/>
            </a:ext>
          </a:extLst>
        </xdr:cNvPr>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a:extLst>
            <a:ext uri="{FF2B5EF4-FFF2-40B4-BE49-F238E27FC236}">
              <a16:creationId xmlns:a16="http://schemas.microsoft.com/office/drawing/2014/main" id="{BA122D18-6666-4AB2-A6AD-B63438E935D4}"/>
            </a:ext>
          </a:extLst>
        </xdr:cNvPr>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a:extLst>
            <a:ext uri="{FF2B5EF4-FFF2-40B4-BE49-F238E27FC236}">
              <a16:creationId xmlns:a16="http://schemas.microsoft.com/office/drawing/2014/main" id="{0BB4F989-3117-471E-B5D6-D4D2F6C58A50}"/>
            </a:ext>
          </a:extLst>
        </xdr:cNvPr>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D8AD0D6D-E774-49DA-ACC0-355CC49A439E}"/>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C3829F32-617C-42EB-92DB-776C147588DD}"/>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a:extLst>
            <a:ext uri="{FF2B5EF4-FFF2-40B4-BE49-F238E27FC236}">
              <a16:creationId xmlns:a16="http://schemas.microsoft.com/office/drawing/2014/main" id="{6AC80254-8194-4C51-93FD-5E80571CCF9B}"/>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120650</xdr:rowOff>
    </xdr:from>
    <xdr:to>
      <xdr:col>116</xdr:col>
      <xdr:colOff>62864</xdr:colOff>
      <xdr:row>86</xdr:row>
      <xdr:rowOff>0</xdr:rowOff>
    </xdr:to>
    <xdr:cxnSp macro="">
      <xdr:nvCxnSpPr>
        <xdr:cNvPr id="793" name="直線コネクタ 792">
          <a:extLst>
            <a:ext uri="{FF2B5EF4-FFF2-40B4-BE49-F238E27FC236}">
              <a16:creationId xmlns:a16="http://schemas.microsoft.com/office/drawing/2014/main" id="{1D32C34C-41B5-4D5E-81F0-D9AA632F5B68}"/>
            </a:ext>
          </a:extLst>
        </xdr:cNvPr>
        <xdr:cNvCxnSpPr/>
      </xdr:nvCxnSpPr>
      <xdr:spPr>
        <a:xfrm flipV="1">
          <a:off x="19951064" y="12839700"/>
          <a:ext cx="0" cy="136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a:extLst>
            <a:ext uri="{FF2B5EF4-FFF2-40B4-BE49-F238E27FC236}">
              <a16:creationId xmlns:a16="http://schemas.microsoft.com/office/drawing/2014/main" id="{68D96697-0B49-4A47-B91D-422564C339AE}"/>
            </a:ext>
          </a:extLst>
        </xdr:cNvPr>
        <xdr:cNvSpPr txBox="1"/>
      </xdr:nvSpPr>
      <xdr:spPr>
        <a:xfrm>
          <a:off x="19989800" y="1420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a:extLst>
            <a:ext uri="{FF2B5EF4-FFF2-40B4-BE49-F238E27FC236}">
              <a16:creationId xmlns:a16="http://schemas.microsoft.com/office/drawing/2014/main" id="{2A89C9D5-BA9E-4100-BD6F-7609D1FA621F}"/>
            </a:ext>
          </a:extLst>
        </xdr:cNvPr>
        <xdr:cNvCxnSpPr/>
      </xdr:nvCxnSpPr>
      <xdr:spPr>
        <a:xfrm>
          <a:off x="19881850" y="14204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67327</xdr:rowOff>
    </xdr:from>
    <xdr:ext cx="469744" cy="259045"/>
    <xdr:sp macro="" textlink="">
      <xdr:nvSpPr>
        <xdr:cNvPr id="796" name="【消防施設】&#10;一人当たり面積最大値テキスト">
          <a:extLst>
            <a:ext uri="{FF2B5EF4-FFF2-40B4-BE49-F238E27FC236}">
              <a16:creationId xmlns:a16="http://schemas.microsoft.com/office/drawing/2014/main" id="{DEA8B350-2AC0-43BF-8BCD-F5DCF8275A53}"/>
            </a:ext>
          </a:extLst>
        </xdr:cNvPr>
        <xdr:cNvSpPr txBox="1"/>
      </xdr:nvSpPr>
      <xdr:spPr>
        <a:xfrm>
          <a:off x="19989800" y="1262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120650</xdr:rowOff>
    </xdr:from>
    <xdr:to>
      <xdr:col>116</xdr:col>
      <xdr:colOff>152400</xdr:colOff>
      <xdr:row>77</xdr:row>
      <xdr:rowOff>120650</xdr:rowOff>
    </xdr:to>
    <xdr:cxnSp macro="">
      <xdr:nvCxnSpPr>
        <xdr:cNvPr id="797" name="直線コネクタ 796">
          <a:extLst>
            <a:ext uri="{FF2B5EF4-FFF2-40B4-BE49-F238E27FC236}">
              <a16:creationId xmlns:a16="http://schemas.microsoft.com/office/drawing/2014/main" id="{55ED893B-45D6-44DB-BED2-24FAC9D1B367}"/>
            </a:ext>
          </a:extLst>
        </xdr:cNvPr>
        <xdr:cNvCxnSpPr/>
      </xdr:nvCxnSpPr>
      <xdr:spPr>
        <a:xfrm>
          <a:off x="19881850" y="12839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98" name="【消防施設】&#10;一人当たり面積平均値テキスト">
          <a:extLst>
            <a:ext uri="{FF2B5EF4-FFF2-40B4-BE49-F238E27FC236}">
              <a16:creationId xmlns:a16="http://schemas.microsoft.com/office/drawing/2014/main" id="{F75BCB5A-1CB7-461A-B349-2C48A4B20227}"/>
            </a:ext>
          </a:extLst>
        </xdr:cNvPr>
        <xdr:cNvSpPr txBox="1"/>
      </xdr:nvSpPr>
      <xdr:spPr>
        <a:xfrm>
          <a:off x="19989800" y="13649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a:extLst>
            <a:ext uri="{FF2B5EF4-FFF2-40B4-BE49-F238E27FC236}">
              <a16:creationId xmlns:a16="http://schemas.microsoft.com/office/drawing/2014/main" id="{63388CFA-6749-42C5-AC6A-0691CF68C761}"/>
            </a:ext>
          </a:extLst>
        </xdr:cNvPr>
        <xdr:cNvSpPr/>
      </xdr:nvSpPr>
      <xdr:spPr>
        <a:xfrm>
          <a:off x="19900900" y="136715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a:extLst>
            <a:ext uri="{FF2B5EF4-FFF2-40B4-BE49-F238E27FC236}">
              <a16:creationId xmlns:a16="http://schemas.microsoft.com/office/drawing/2014/main" id="{5B101F9E-5438-462A-BEF2-842F6DA9B539}"/>
            </a:ext>
          </a:extLst>
        </xdr:cNvPr>
        <xdr:cNvSpPr/>
      </xdr:nvSpPr>
      <xdr:spPr>
        <a:xfrm>
          <a:off x="19157950" y="136715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801" name="フローチャート: 判断 800">
          <a:extLst>
            <a:ext uri="{FF2B5EF4-FFF2-40B4-BE49-F238E27FC236}">
              <a16:creationId xmlns:a16="http://schemas.microsoft.com/office/drawing/2014/main" id="{07D729C6-8667-47C2-B47C-4A3D7E22577F}"/>
            </a:ext>
          </a:extLst>
        </xdr:cNvPr>
        <xdr:cNvSpPr/>
      </xdr:nvSpPr>
      <xdr:spPr>
        <a:xfrm>
          <a:off x="18345150" y="136715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02" name="フローチャート: 判断 801">
          <a:extLst>
            <a:ext uri="{FF2B5EF4-FFF2-40B4-BE49-F238E27FC236}">
              <a16:creationId xmlns:a16="http://schemas.microsoft.com/office/drawing/2014/main" id="{20B22B53-2ABD-4C8E-AF0B-375E7CE77209}"/>
            </a:ext>
          </a:extLst>
        </xdr:cNvPr>
        <xdr:cNvSpPr/>
      </xdr:nvSpPr>
      <xdr:spPr>
        <a:xfrm>
          <a:off x="17551400" y="13684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101600</xdr:rowOff>
    </xdr:from>
    <xdr:to>
      <xdr:col>98</xdr:col>
      <xdr:colOff>38100</xdr:colOff>
      <xdr:row>83</xdr:row>
      <xdr:rowOff>31750</xdr:rowOff>
    </xdr:to>
    <xdr:sp macro="" textlink="">
      <xdr:nvSpPr>
        <xdr:cNvPr id="803" name="フローチャート: 判断 802">
          <a:extLst>
            <a:ext uri="{FF2B5EF4-FFF2-40B4-BE49-F238E27FC236}">
              <a16:creationId xmlns:a16="http://schemas.microsoft.com/office/drawing/2014/main" id="{362D13E7-F5B9-44C3-A010-60DF157B2678}"/>
            </a:ext>
          </a:extLst>
        </xdr:cNvPr>
        <xdr:cNvSpPr/>
      </xdr:nvSpPr>
      <xdr:spPr>
        <a:xfrm>
          <a:off x="16757650" y="13646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2BCC22A0-7BD9-4C76-B27B-5A72CAEE3795}"/>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25B6AF1E-8D97-4D47-9B33-84626ABDA1AC}"/>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EFCE9CAB-A425-4210-93A1-CCB8D623FB9A}"/>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8C101B27-6CF7-4707-BE29-27716F9F84F7}"/>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336F045A-E623-41BE-8FAC-A7F91B8B378A}"/>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38100</xdr:rowOff>
    </xdr:from>
    <xdr:to>
      <xdr:col>116</xdr:col>
      <xdr:colOff>114300</xdr:colOff>
      <xdr:row>82</xdr:row>
      <xdr:rowOff>139700</xdr:rowOff>
    </xdr:to>
    <xdr:sp macro="" textlink="">
      <xdr:nvSpPr>
        <xdr:cNvPr id="809" name="楕円 808">
          <a:extLst>
            <a:ext uri="{FF2B5EF4-FFF2-40B4-BE49-F238E27FC236}">
              <a16:creationId xmlns:a16="http://schemas.microsoft.com/office/drawing/2014/main" id="{109C6887-B9E8-4149-BA3C-C7014BE7950F}"/>
            </a:ext>
          </a:extLst>
        </xdr:cNvPr>
        <xdr:cNvSpPr/>
      </xdr:nvSpPr>
      <xdr:spPr>
        <a:xfrm>
          <a:off x="199009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60977</xdr:rowOff>
    </xdr:from>
    <xdr:ext cx="469744" cy="259045"/>
    <xdr:sp macro="" textlink="">
      <xdr:nvSpPr>
        <xdr:cNvPr id="810" name="【消防施設】&#10;一人当たり面積該当値テキスト">
          <a:extLst>
            <a:ext uri="{FF2B5EF4-FFF2-40B4-BE49-F238E27FC236}">
              <a16:creationId xmlns:a16="http://schemas.microsoft.com/office/drawing/2014/main" id="{F0AD5F4A-4727-4C50-BF32-D2818B8A7616}"/>
            </a:ext>
          </a:extLst>
        </xdr:cNvPr>
        <xdr:cNvSpPr txBox="1"/>
      </xdr:nvSpPr>
      <xdr:spPr>
        <a:xfrm>
          <a:off x="19989800"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38100</xdr:rowOff>
    </xdr:from>
    <xdr:to>
      <xdr:col>112</xdr:col>
      <xdr:colOff>38100</xdr:colOff>
      <xdr:row>82</xdr:row>
      <xdr:rowOff>139700</xdr:rowOff>
    </xdr:to>
    <xdr:sp macro="" textlink="">
      <xdr:nvSpPr>
        <xdr:cNvPr id="811" name="楕円 810">
          <a:extLst>
            <a:ext uri="{FF2B5EF4-FFF2-40B4-BE49-F238E27FC236}">
              <a16:creationId xmlns:a16="http://schemas.microsoft.com/office/drawing/2014/main" id="{7E5E7B28-B1B1-4AC8-AD42-581ADCF5F363}"/>
            </a:ext>
          </a:extLst>
        </xdr:cNvPr>
        <xdr:cNvSpPr/>
      </xdr:nvSpPr>
      <xdr:spPr>
        <a:xfrm>
          <a:off x="19157950" y="135826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88900</xdr:rowOff>
    </xdr:from>
    <xdr:to>
      <xdr:col>116</xdr:col>
      <xdr:colOff>63500</xdr:colOff>
      <xdr:row>82</xdr:row>
      <xdr:rowOff>88900</xdr:rowOff>
    </xdr:to>
    <xdr:cxnSp macro="">
      <xdr:nvCxnSpPr>
        <xdr:cNvPr id="812" name="直線コネクタ 811">
          <a:extLst>
            <a:ext uri="{FF2B5EF4-FFF2-40B4-BE49-F238E27FC236}">
              <a16:creationId xmlns:a16="http://schemas.microsoft.com/office/drawing/2014/main" id="{0FF0BA80-3375-4724-91AD-185720B9395B}"/>
            </a:ext>
          </a:extLst>
        </xdr:cNvPr>
        <xdr:cNvCxnSpPr/>
      </xdr:nvCxnSpPr>
      <xdr:spPr>
        <a:xfrm>
          <a:off x="19202400" y="136334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50800</xdr:rowOff>
    </xdr:from>
    <xdr:to>
      <xdr:col>107</xdr:col>
      <xdr:colOff>101600</xdr:colOff>
      <xdr:row>82</xdr:row>
      <xdr:rowOff>152400</xdr:rowOff>
    </xdr:to>
    <xdr:sp macro="" textlink="">
      <xdr:nvSpPr>
        <xdr:cNvPr id="813" name="楕円 812">
          <a:extLst>
            <a:ext uri="{FF2B5EF4-FFF2-40B4-BE49-F238E27FC236}">
              <a16:creationId xmlns:a16="http://schemas.microsoft.com/office/drawing/2014/main" id="{6D04E653-C879-4DBA-B968-AF60FFAA789B}"/>
            </a:ext>
          </a:extLst>
        </xdr:cNvPr>
        <xdr:cNvSpPr/>
      </xdr:nvSpPr>
      <xdr:spPr>
        <a:xfrm>
          <a:off x="18345150" y="1359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88900</xdr:rowOff>
    </xdr:from>
    <xdr:to>
      <xdr:col>111</xdr:col>
      <xdr:colOff>177800</xdr:colOff>
      <xdr:row>82</xdr:row>
      <xdr:rowOff>101600</xdr:rowOff>
    </xdr:to>
    <xdr:cxnSp macro="">
      <xdr:nvCxnSpPr>
        <xdr:cNvPr id="814" name="直線コネクタ 813">
          <a:extLst>
            <a:ext uri="{FF2B5EF4-FFF2-40B4-BE49-F238E27FC236}">
              <a16:creationId xmlns:a16="http://schemas.microsoft.com/office/drawing/2014/main" id="{E8DC9B89-AC4A-4697-B8F9-E9C00C0C4D17}"/>
            </a:ext>
          </a:extLst>
        </xdr:cNvPr>
        <xdr:cNvCxnSpPr/>
      </xdr:nvCxnSpPr>
      <xdr:spPr>
        <a:xfrm flipV="1">
          <a:off x="18395950" y="13633450"/>
          <a:ext cx="8064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50800</xdr:rowOff>
    </xdr:from>
    <xdr:to>
      <xdr:col>102</xdr:col>
      <xdr:colOff>165100</xdr:colOff>
      <xdr:row>82</xdr:row>
      <xdr:rowOff>152400</xdr:rowOff>
    </xdr:to>
    <xdr:sp macro="" textlink="">
      <xdr:nvSpPr>
        <xdr:cNvPr id="815" name="楕円 814">
          <a:extLst>
            <a:ext uri="{FF2B5EF4-FFF2-40B4-BE49-F238E27FC236}">
              <a16:creationId xmlns:a16="http://schemas.microsoft.com/office/drawing/2014/main" id="{CF9EF0D1-5F9B-46AD-94A4-127118432517}"/>
            </a:ext>
          </a:extLst>
        </xdr:cNvPr>
        <xdr:cNvSpPr/>
      </xdr:nvSpPr>
      <xdr:spPr>
        <a:xfrm>
          <a:off x="17551400" y="1359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101600</xdr:rowOff>
    </xdr:from>
    <xdr:to>
      <xdr:col>107</xdr:col>
      <xdr:colOff>50800</xdr:colOff>
      <xdr:row>82</xdr:row>
      <xdr:rowOff>101600</xdr:rowOff>
    </xdr:to>
    <xdr:cxnSp macro="">
      <xdr:nvCxnSpPr>
        <xdr:cNvPr id="816" name="直線コネクタ 815">
          <a:extLst>
            <a:ext uri="{FF2B5EF4-FFF2-40B4-BE49-F238E27FC236}">
              <a16:creationId xmlns:a16="http://schemas.microsoft.com/office/drawing/2014/main" id="{BFA6486A-8F69-4F47-8AFA-ED8DB3AD9BEB}"/>
            </a:ext>
          </a:extLst>
        </xdr:cNvPr>
        <xdr:cNvCxnSpPr/>
      </xdr:nvCxnSpPr>
      <xdr:spPr>
        <a:xfrm>
          <a:off x="17602200" y="136461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63500</xdr:rowOff>
    </xdr:from>
    <xdr:to>
      <xdr:col>98</xdr:col>
      <xdr:colOff>38100</xdr:colOff>
      <xdr:row>82</xdr:row>
      <xdr:rowOff>165100</xdr:rowOff>
    </xdr:to>
    <xdr:sp macro="" textlink="">
      <xdr:nvSpPr>
        <xdr:cNvPr id="817" name="楕円 816">
          <a:extLst>
            <a:ext uri="{FF2B5EF4-FFF2-40B4-BE49-F238E27FC236}">
              <a16:creationId xmlns:a16="http://schemas.microsoft.com/office/drawing/2014/main" id="{D37E3AAF-F50E-4A8B-89BB-F4A6E745191C}"/>
            </a:ext>
          </a:extLst>
        </xdr:cNvPr>
        <xdr:cNvSpPr/>
      </xdr:nvSpPr>
      <xdr:spPr>
        <a:xfrm>
          <a:off x="16757650" y="136080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101600</xdr:rowOff>
    </xdr:from>
    <xdr:to>
      <xdr:col>102</xdr:col>
      <xdr:colOff>114300</xdr:colOff>
      <xdr:row>82</xdr:row>
      <xdr:rowOff>114300</xdr:rowOff>
    </xdr:to>
    <xdr:cxnSp macro="">
      <xdr:nvCxnSpPr>
        <xdr:cNvPr id="818" name="直線コネクタ 817">
          <a:extLst>
            <a:ext uri="{FF2B5EF4-FFF2-40B4-BE49-F238E27FC236}">
              <a16:creationId xmlns:a16="http://schemas.microsoft.com/office/drawing/2014/main" id="{022DB08F-86C6-4F89-8712-1D1ECF9356F2}"/>
            </a:ext>
          </a:extLst>
        </xdr:cNvPr>
        <xdr:cNvCxnSpPr/>
      </xdr:nvCxnSpPr>
      <xdr:spPr>
        <a:xfrm flipV="1">
          <a:off x="16802100" y="13646150"/>
          <a:ext cx="8001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819" name="n_1aveValue【消防施設】&#10;一人当たり面積">
          <a:extLst>
            <a:ext uri="{FF2B5EF4-FFF2-40B4-BE49-F238E27FC236}">
              <a16:creationId xmlns:a16="http://schemas.microsoft.com/office/drawing/2014/main" id="{976C73D0-33FF-496F-94C4-C23ED2FFE344}"/>
            </a:ext>
          </a:extLst>
        </xdr:cNvPr>
        <xdr:cNvSpPr txBox="1"/>
      </xdr:nvSpPr>
      <xdr:spPr>
        <a:xfrm>
          <a:off x="18980227" y="1375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820" name="n_2aveValue【消防施設】&#10;一人当たり面積">
          <a:extLst>
            <a:ext uri="{FF2B5EF4-FFF2-40B4-BE49-F238E27FC236}">
              <a16:creationId xmlns:a16="http://schemas.microsoft.com/office/drawing/2014/main" id="{952CDD3A-A549-45F2-A78E-AB9B6FA944D5}"/>
            </a:ext>
          </a:extLst>
        </xdr:cNvPr>
        <xdr:cNvSpPr txBox="1"/>
      </xdr:nvSpPr>
      <xdr:spPr>
        <a:xfrm>
          <a:off x="18180127" y="1375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60977</xdr:rowOff>
    </xdr:from>
    <xdr:ext cx="469744" cy="259045"/>
    <xdr:sp macro="" textlink="">
      <xdr:nvSpPr>
        <xdr:cNvPr id="821" name="n_3aveValue【消防施設】&#10;一人当たり面積">
          <a:extLst>
            <a:ext uri="{FF2B5EF4-FFF2-40B4-BE49-F238E27FC236}">
              <a16:creationId xmlns:a16="http://schemas.microsoft.com/office/drawing/2014/main" id="{3A43D705-32B5-4BDD-BFA8-FDBF0962A243}"/>
            </a:ext>
          </a:extLst>
        </xdr:cNvPr>
        <xdr:cNvSpPr txBox="1"/>
      </xdr:nvSpPr>
      <xdr:spPr>
        <a:xfrm>
          <a:off x="17386377" y="1377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22877</xdr:rowOff>
    </xdr:from>
    <xdr:ext cx="469744" cy="259045"/>
    <xdr:sp macro="" textlink="">
      <xdr:nvSpPr>
        <xdr:cNvPr id="822" name="n_4aveValue【消防施設】&#10;一人当たり面積">
          <a:extLst>
            <a:ext uri="{FF2B5EF4-FFF2-40B4-BE49-F238E27FC236}">
              <a16:creationId xmlns:a16="http://schemas.microsoft.com/office/drawing/2014/main" id="{BD0003F9-42C5-4E28-8D95-B990FB3420F3}"/>
            </a:ext>
          </a:extLst>
        </xdr:cNvPr>
        <xdr:cNvSpPr txBox="1"/>
      </xdr:nvSpPr>
      <xdr:spPr>
        <a:xfrm>
          <a:off x="165926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156227</xdr:rowOff>
    </xdr:from>
    <xdr:ext cx="469744" cy="259045"/>
    <xdr:sp macro="" textlink="">
      <xdr:nvSpPr>
        <xdr:cNvPr id="823" name="n_1mainValue【消防施設】&#10;一人当たり面積">
          <a:extLst>
            <a:ext uri="{FF2B5EF4-FFF2-40B4-BE49-F238E27FC236}">
              <a16:creationId xmlns:a16="http://schemas.microsoft.com/office/drawing/2014/main" id="{7B374C86-83D3-4B0A-AC12-3D9B87EDC8C5}"/>
            </a:ext>
          </a:extLst>
        </xdr:cNvPr>
        <xdr:cNvSpPr txBox="1"/>
      </xdr:nvSpPr>
      <xdr:spPr>
        <a:xfrm>
          <a:off x="18980227" y="1337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168927</xdr:rowOff>
    </xdr:from>
    <xdr:ext cx="469744" cy="259045"/>
    <xdr:sp macro="" textlink="">
      <xdr:nvSpPr>
        <xdr:cNvPr id="824" name="n_2mainValue【消防施設】&#10;一人当たり面積">
          <a:extLst>
            <a:ext uri="{FF2B5EF4-FFF2-40B4-BE49-F238E27FC236}">
              <a16:creationId xmlns:a16="http://schemas.microsoft.com/office/drawing/2014/main" id="{1E5A1057-8586-4B7D-B494-BAC11EFEC4BA}"/>
            </a:ext>
          </a:extLst>
        </xdr:cNvPr>
        <xdr:cNvSpPr txBox="1"/>
      </xdr:nvSpPr>
      <xdr:spPr>
        <a:xfrm>
          <a:off x="18180127" y="1337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168927</xdr:rowOff>
    </xdr:from>
    <xdr:ext cx="469744" cy="259045"/>
    <xdr:sp macro="" textlink="">
      <xdr:nvSpPr>
        <xdr:cNvPr id="825" name="n_3mainValue【消防施設】&#10;一人当たり面積">
          <a:extLst>
            <a:ext uri="{FF2B5EF4-FFF2-40B4-BE49-F238E27FC236}">
              <a16:creationId xmlns:a16="http://schemas.microsoft.com/office/drawing/2014/main" id="{01C27643-D719-4E3C-A55D-70543C5ADA8D}"/>
            </a:ext>
          </a:extLst>
        </xdr:cNvPr>
        <xdr:cNvSpPr txBox="1"/>
      </xdr:nvSpPr>
      <xdr:spPr>
        <a:xfrm>
          <a:off x="17386377" y="1337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10177</xdr:rowOff>
    </xdr:from>
    <xdr:ext cx="469744" cy="259045"/>
    <xdr:sp macro="" textlink="">
      <xdr:nvSpPr>
        <xdr:cNvPr id="826" name="n_4mainValue【消防施設】&#10;一人当たり面積">
          <a:extLst>
            <a:ext uri="{FF2B5EF4-FFF2-40B4-BE49-F238E27FC236}">
              <a16:creationId xmlns:a16="http://schemas.microsoft.com/office/drawing/2014/main" id="{447F0505-5E08-4FC8-B813-8E863E1B3799}"/>
            </a:ext>
          </a:extLst>
        </xdr:cNvPr>
        <xdr:cNvSpPr txBox="1"/>
      </xdr:nvSpPr>
      <xdr:spPr>
        <a:xfrm>
          <a:off x="16592627" y="1338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334AE369-DAEC-429B-8556-F2C4DCF49479}"/>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10F9ACCA-BC40-40B1-9B9D-E2A4FC7F5C91}"/>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D5495AA2-C122-4922-975A-BE4A88A0C178}"/>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4BD2E605-13B9-4242-AD07-7A3A6ECD6E22}"/>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AFFC33F4-550D-45B7-9C27-37D9A5F10F4B}"/>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6372314A-C819-49B6-A02B-A2506B1D3399}"/>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749F58C1-B2EE-4126-A64E-20116188054C}"/>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FF208EAE-04D7-49E3-9740-DC3AAF88AEAE}"/>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DB5CF3CE-1D4C-4C8E-9F24-4B87E079114F}"/>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B5DDEFD3-9919-4F4C-AB7A-B8C2887ACB64}"/>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E317225F-40CB-49BA-9B6B-A4220F5A299A}"/>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a:extLst>
            <a:ext uri="{FF2B5EF4-FFF2-40B4-BE49-F238E27FC236}">
              <a16:creationId xmlns:a16="http://schemas.microsoft.com/office/drawing/2014/main" id="{45562DD1-7DFA-496C-8760-494962008A38}"/>
            </a:ext>
          </a:extLst>
        </xdr:cNvPr>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9" name="テキスト ボックス 838">
          <a:extLst>
            <a:ext uri="{FF2B5EF4-FFF2-40B4-BE49-F238E27FC236}">
              <a16:creationId xmlns:a16="http://schemas.microsoft.com/office/drawing/2014/main" id="{29764944-D202-46DC-B8BC-EF69F7A325B1}"/>
            </a:ext>
          </a:extLst>
        </xdr:cNvPr>
        <xdr:cNvSpPr txBox="1"/>
      </xdr:nvSpPr>
      <xdr:spPr>
        <a:xfrm>
          <a:off x="107977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a:extLst>
            <a:ext uri="{FF2B5EF4-FFF2-40B4-BE49-F238E27FC236}">
              <a16:creationId xmlns:a16="http://schemas.microsoft.com/office/drawing/2014/main" id="{4E716D7D-5ED3-41E3-998D-0BAF0BC575BF}"/>
            </a:ext>
          </a:extLst>
        </xdr:cNvPr>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a:extLst>
            <a:ext uri="{FF2B5EF4-FFF2-40B4-BE49-F238E27FC236}">
              <a16:creationId xmlns:a16="http://schemas.microsoft.com/office/drawing/2014/main" id="{04299D4D-B54E-4871-A89F-A00D41627927}"/>
            </a:ext>
          </a:extLst>
        </xdr:cNvPr>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a:extLst>
            <a:ext uri="{FF2B5EF4-FFF2-40B4-BE49-F238E27FC236}">
              <a16:creationId xmlns:a16="http://schemas.microsoft.com/office/drawing/2014/main" id="{27B5BF86-4573-4B4E-9797-320C76DB2D40}"/>
            </a:ext>
          </a:extLst>
        </xdr:cNvPr>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a:extLst>
            <a:ext uri="{FF2B5EF4-FFF2-40B4-BE49-F238E27FC236}">
              <a16:creationId xmlns:a16="http://schemas.microsoft.com/office/drawing/2014/main" id="{E79353A1-7930-4A19-BF4D-31C3BF739807}"/>
            </a:ext>
          </a:extLst>
        </xdr:cNvPr>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a:extLst>
            <a:ext uri="{FF2B5EF4-FFF2-40B4-BE49-F238E27FC236}">
              <a16:creationId xmlns:a16="http://schemas.microsoft.com/office/drawing/2014/main" id="{6425BC53-DBA1-4C27-A40F-475653B0B604}"/>
            </a:ext>
          </a:extLst>
        </xdr:cNvPr>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a:extLst>
            <a:ext uri="{FF2B5EF4-FFF2-40B4-BE49-F238E27FC236}">
              <a16:creationId xmlns:a16="http://schemas.microsoft.com/office/drawing/2014/main" id="{F1A1DA84-9FEE-4787-AB06-9C1D3E6E923A}"/>
            </a:ext>
          </a:extLst>
        </xdr:cNvPr>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a:extLst>
            <a:ext uri="{FF2B5EF4-FFF2-40B4-BE49-F238E27FC236}">
              <a16:creationId xmlns:a16="http://schemas.microsoft.com/office/drawing/2014/main" id="{EC31B2C6-BD46-4985-AA3F-33FD7D7324BE}"/>
            </a:ext>
          </a:extLst>
        </xdr:cNvPr>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7" name="テキスト ボックス 846">
          <a:extLst>
            <a:ext uri="{FF2B5EF4-FFF2-40B4-BE49-F238E27FC236}">
              <a16:creationId xmlns:a16="http://schemas.microsoft.com/office/drawing/2014/main" id="{27A9AB75-1104-431B-9BFA-1CA883AF33E9}"/>
            </a:ext>
          </a:extLst>
        </xdr:cNvPr>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a:extLst>
            <a:ext uri="{FF2B5EF4-FFF2-40B4-BE49-F238E27FC236}">
              <a16:creationId xmlns:a16="http://schemas.microsoft.com/office/drawing/2014/main" id="{D4A59009-CD01-45B0-B1E8-74D531A253AD}"/>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9" name="テキスト ボックス 848">
          <a:extLst>
            <a:ext uri="{FF2B5EF4-FFF2-40B4-BE49-F238E27FC236}">
              <a16:creationId xmlns:a16="http://schemas.microsoft.com/office/drawing/2014/main" id="{C59C81AD-56DF-442E-932D-7CF3DA5B5901}"/>
            </a:ext>
          </a:extLst>
        </xdr:cNvPr>
        <xdr:cNvSpPr txBox="1"/>
      </xdr:nvSpPr>
      <xdr:spPr>
        <a:xfrm>
          <a:off x="1090691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a:extLst>
            <a:ext uri="{FF2B5EF4-FFF2-40B4-BE49-F238E27FC236}">
              <a16:creationId xmlns:a16="http://schemas.microsoft.com/office/drawing/2014/main" id="{A79B8D04-4802-4081-924A-7EFBC1D5F7B6}"/>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107</xdr:row>
      <xdr:rowOff>55245</xdr:rowOff>
    </xdr:to>
    <xdr:cxnSp macro="">
      <xdr:nvCxnSpPr>
        <xdr:cNvPr id="851" name="直線コネクタ 850">
          <a:extLst>
            <a:ext uri="{FF2B5EF4-FFF2-40B4-BE49-F238E27FC236}">
              <a16:creationId xmlns:a16="http://schemas.microsoft.com/office/drawing/2014/main" id="{0D762087-5AEC-4A77-9E23-84061EAAF3E2}"/>
            </a:ext>
          </a:extLst>
        </xdr:cNvPr>
        <xdr:cNvCxnSpPr/>
      </xdr:nvCxnSpPr>
      <xdr:spPr>
        <a:xfrm flipV="1">
          <a:off x="14699614" y="1647825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59072</xdr:rowOff>
    </xdr:from>
    <xdr:ext cx="405111" cy="259045"/>
    <xdr:sp macro="" textlink="">
      <xdr:nvSpPr>
        <xdr:cNvPr id="852" name="【庁舎】&#10;有形固定資産減価償却率最小値テキスト">
          <a:extLst>
            <a:ext uri="{FF2B5EF4-FFF2-40B4-BE49-F238E27FC236}">
              <a16:creationId xmlns:a16="http://schemas.microsoft.com/office/drawing/2014/main" id="{F135D52D-6960-4706-9B2C-219AF4EB4FE3}"/>
            </a:ext>
          </a:extLst>
        </xdr:cNvPr>
        <xdr:cNvSpPr txBox="1"/>
      </xdr:nvSpPr>
      <xdr:spPr>
        <a:xfrm>
          <a:off x="14738350" y="1783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55245</xdr:rowOff>
    </xdr:from>
    <xdr:to>
      <xdr:col>86</xdr:col>
      <xdr:colOff>25400</xdr:colOff>
      <xdr:row>107</xdr:row>
      <xdr:rowOff>55245</xdr:rowOff>
    </xdr:to>
    <xdr:cxnSp macro="">
      <xdr:nvCxnSpPr>
        <xdr:cNvPr id="853" name="直線コネクタ 852">
          <a:extLst>
            <a:ext uri="{FF2B5EF4-FFF2-40B4-BE49-F238E27FC236}">
              <a16:creationId xmlns:a16="http://schemas.microsoft.com/office/drawing/2014/main" id="{8A8F7AE2-095D-412C-B619-7C3F5D9B18BB}"/>
            </a:ext>
          </a:extLst>
        </xdr:cNvPr>
        <xdr:cNvCxnSpPr/>
      </xdr:nvCxnSpPr>
      <xdr:spPr>
        <a:xfrm>
          <a:off x="14611350" y="178288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54" name="【庁舎】&#10;有形固定資産減価償却率最大値テキスト">
          <a:extLst>
            <a:ext uri="{FF2B5EF4-FFF2-40B4-BE49-F238E27FC236}">
              <a16:creationId xmlns:a16="http://schemas.microsoft.com/office/drawing/2014/main" id="{27582949-838A-4275-8218-9EA4C35EF0D2}"/>
            </a:ext>
          </a:extLst>
        </xdr:cNvPr>
        <xdr:cNvSpPr txBox="1"/>
      </xdr:nvSpPr>
      <xdr:spPr>
        <a:xfrm>
          <a:off x="14738350" y="1625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55" name="直線コネクタ 854">
          <a:extLst>
            <a:ext uri="{FF2B5EF4-FFF2-40B4-BE49-F238E27FC236}">
              <a16:creationId xmlns:a16="http://schemas.microsoft.com/office/drawing/2014/main" id="{906AC464-2754-458A-905C-BEE0F2948B07}"/>
            </a:ext>
          </a:extLst>
        </xdr:cNvPr>
        <xdr:cNvCxnSpPr/>
      </xdr:nvCxnSpPr>
      <xdr:spPr>
        <a:xfrm>
          <a:off x="14611350" y="16478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99713</xdr:rowOff>
    </xdr:from>
    <xdr:ext cx="405111" cy="259045"/>
    <xdr:sp macro="" textlink="">
      <xdr:nvSpPr>
        <xdr:cNvPr id="856" name="【庁舎】&#10;有形固定資産減価償却率平均値テキスト">
          <a:extLst>
            <a:ext uri="{FF2B5EF4-FFF2-40B4-BE49-F238E27FC236}">
              <a16:creationId xmlns:a16="http://schemas.microsoft.com/office/drawing/2014/main" id="{F510AA8A-38FE-441E-B5DD-EF73A47992EF}"/>
            </a:ext>
          </a:extLst>
        </xdr:cNvPr>
        <xdr:cNvSpPr txBox="1"/>
      </xdr:nvSpPr>
      <xdr:spPr>
        <a:xfrm>
          <a:off x="14738350" y="17016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76836</xdr:rowOff>
    </xdr:from>
    <xdr:to>
      <xdr:col>85</xdr:col>
      <xdr:colOff>177800</xdr:colOff>
      <xdr:row>104</xdr:row>
      <xdr:rowOff>6986</xdr:rowOff>
    </xdr:to>
    <xdr:sp macro="" textlink="">
      <xdr:nvSpPr>
        <xdr:cNvPr id="857" name="フローチャート: 判断 856">
          <a:extLst>
            <a:ext uri="{FF2B5EF4-FFF2-40B4-BE49-F238E27FC236}">
              <a16:creationId xmlns:a16="http://schemas.microsoft.com/office/drawing/2014/main" id="{886BCBC8-6FCB-4023-8B22-E52E7469A763}"/>
            </a:ext>
          </a:extLst>
        </xdr:cNvPr>
        <xdr:cNvSpPr/>
      </xdr:nvSpPr>
      <xdr:spPr>
        <a:xfrm>
          <a:off x="14649450" y="1716468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44450</xdr:rowOff>
    </xdr:from>
    <xdr:to>
      <xdr:col>81</xdr:col>
      <xdr:colOff>101600</xdr:colOff>
      <xdr:row>103</xdr:row>
      <xdr:rowOff>146050</xdr:rowOff>
    </xdr:to>
    <xdr:sp macro="" textlink="">
      <xdr:nvSpPr>
        <xdr:cNvPr id="858" name="フローチャート: 判断 857">
          <a:extLst>
            <a:ext uri="{FF2B5EF4-FFF2-40B4-BE49-F238E27FC236}">
              <a16:creationId xmlns:a16="http://schemas.microsoft.com/office/drawing/2014/main" id="{60635B90-1B1A-41F7-A34C-807C14378841}"/>
            </a:ext>
          </a:extLst>
        </xdr:cNvPr>
        <xdr:cNvSpPr/>
      </xdr:nvSpPr>
      <xdr:spPr>
        <a:xfrm>
          <a:off x="13887450" y="1713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61595</xdr:rowOff>
    </xdr:from>
    <xdr:to>
      <xdr:col>76</xdr:col>
      <xdr:colOff>165100</xdr:colOff>
      <xdr:row>103</xdr:row>
      <xdr:rowOff>163195</xdr:rowOff>
    </xdr:to>
    <xdr:sp macro="" textlink="">
      <xdr:nvSpPr>
        <xdr:cNvPr id="859" name="フローチャート: 判断 858">
          <a:extLst>
            <a:ext uri="{FF2B5EF4-FFF2-40B4-BE49-F238E27FC236}">
              <a16:creationId xmlns:a16="http://schemas.microsoft.com/office/drawing/2014/main" id="{704C1357-E12B-4299-B6C0-8202CB88BF27}"/>
            </a:ext>
          </a:extLst>
        </xdr:cNvPr>
        <xdr:cNvSpPr/>
      </xdr:nvSpPr>
      <xdr:spPr>
        <a:xfrm>
          <a:off x="13093700" y="1714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92075</xdr:rowOff>
    </xdr:from>
    <xdr:to>
      <xdr:col>72</xdr:col>
      <xdr:colOff>38100</xdr:colOff>
      <xdr:row>104</xdr:row>
      <xdr:rowOff>22225</xdr:rowOff>
    </xdr:to>
    <xdr:sp macro="" textlink="">
      <xdr:nvSpPr>
        <xdr:cNvPr id="860" name="フローチャート: 判断 859">
          <a:extLst>
            <a:ext uri="{FF2B5EF4-FFF2-40B4-BE49-F238E27FC236}">
              <a16:creationId xmlns:a16="http://schemas.microsoft.com/office/drawing/2014/main" id="{48DC7506-5577-4DA4-BC62-964F71CD5FFD}"/>
            </a:ext>
          </a:extLst>
        </xdr:cNvPr>
        <xdr:cNvSpPr/>
      </xdr:nvSpPr>
      <xdr:spPr>
        <a:xfrm>
          <a:off x="12299950" y="171799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861" name="フローチャート: 判断 860">
          <a:extLst>
            <a:ext uri="{FF2B5EF4-FFF2-40B4-BE49-F238E27FC236}">
              <a16:creationId xmlns:a16="http://schemas.microsoft.com/office/drawing/2014/main" id="{A870E0E0-F190-4D71-9B99-54D45F0AB3AA}"/>
            </a:ext>
          </a:extLst>
        </xdr:cNvPr>
        <xdr:cNvSpPr/>
      </xdr:nvSpPr>
      <xdr:spPr>
        <a:xfrm>
          <a:off x="11487150" y="1714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CB6B4EFE-B00E-4D6F-A181-E21B79930A1A}"/>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D074E43-0563-405D-830D-1B35A6582CE3}"/>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BF8E01C7-23AE-408A-A433-F725EAE7A3C4}"/>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F9969B9A-3F96-4682-8F6A-D8A02A24E9B7}"/>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5F41A3CE-87D6-4245-B741-A45239FAC4FC}"/>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128270</xdr:rowOff>
    </xdr:from>
    <xdr:to>
      <xdr:col>85</xdr:col>
      <xdr:colOff>177800</xdr:colOff>
      <xdr:row>106</xdr:row>
      <xdr:rowOff>58420</xdr:rowOff>
    </xdr:to>
    <xdr:sp macro="" textlink="">
      <xdr:nvSpPr>
        <xdr:cNvPr id="867" name="楕円 866">
          <a:extLst>
            <a:ext uri="{FF2B5EF4-FFF2-40B4-BE49-F238E27FC236}">
              <a16:creationId xmlns:a16="http://schemas.microsoft.com/office/drawing/2014/main" id="{CC31DF23-B341-48C8-A4BC-3DBB5047A457}"/>
            </a:ext>
          </a:extLst>
        </xdr:cNvPr>
        <xdr:cNvSpPr/>
      </xdr:nvSpPr>
      <xdr:spPr>
        <a:xfrm>
          <a:off x="14649450" y="175590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106697</xdr:rowOff>
    </xdr:from>
    <xdr:ext cx="405111" cy="259045"/>
    <xdr:sp macro="" textlink="">
      <xdr:nvSpPr>
        <xdr:cNvPr id="868" name="【庁舎】&#10;有形固定資産減価償却率該当値テキスト">
          <a:extLst>
            <a:ext uri="{FF2B5EF4-FFF2-40B4-BE49-F238E27FC236}">
              <a16:creationId xmlns:a16="http://schemas.microsoft.com/office/drawing/2014/main" id="{D755AA12-A585-40E5-B460-C24CC894FCE1}"/>
            </a:ext>
          </a:extLst>
        </xdr:cNvPr>
        <xdr:cNvSpPr txBox="1"/>
      </xdr:nvSpPr>
      <xdr:spPr>
        <a:xfrm>
          <a:off x="14738350" y="1753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93980</xdr:rowOff>
    </xdr:from>
    <xdr:to>
      <xdr:col>81</xdr:col>
      <xdr:colOff>101600</xdr:colOff>
      <xdr:row>106</xdr:row>
      <xdr:rowOff>24130</xdr:rowOff>
    </xdr:to>
    <xdr:sp macro="" textlink="">
      <xdr:nvSpPr>
        <xdr:cNvPr id="869" name="楕円 868">
          <a:extLst>
            <a:ext uri="{FF2B5EF4-FFF2-40B4-BE49-F238E27FC236}">
              <a16:creationId xmlns:a16="http://schemas.microsoft.com/office/drawing/2014/main" id="{9F52752B-2737-4A8E-8349-52B35EDFEC20}"/>
            </a:ext>
          </a:extLst>
        </xdr:cNvPr>
        <xdr:cNvSpPr/>
      </xdr:nvSpPr>
      <xdr:spPr>
        <a:xfrm>
          <a:off x="1388745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144780</xdr:rowOff>
    </xdr:from>
    <xdr:to>
      <xdr:col>85</xdr:col>
      <xdr:colOff>127000</xdr:colOff>
      <xdr:row>106</xdr:row>
      <xdr:rowOff>7620</xdr:rowOff>
    </xdr:to>
    <xdr:cxnSp macro="">
      <xdr:nvCxnSpPr>
        <xdr:cNvPr id="870" name="直線コネクタ 869">
          <a:extLst>
            <a:ext uri="{FF2B5EF4-FFF2-40B4-BE49-F238E27FC236}">
              <a16:creationId xmlns:a16="http://schemas.microsoft.com/office/drawing/2014/main" id="{1036B0A7-3E39-490B-85E9-536DC654D8F6}"/>
            </a:ext>
          </a:extLst>
        </xdr:cNvPr>
        <xdr:cNvCxnSpPr/>
      </xdr:nvCxnSpPr>
      <xdr:spPr>
        <a:xfrm>
          <a:off x="13938250" y="17575530"/>
          <a:ext cx="762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61595</xdr:rowOff>
    </xdr:from>
    <xdr:to>
      <xdr:col>76</xdr:col>
      <xdr:colOff>165100</xdr:colOff>
      <xdr:row>105</xdr:row>
      <xdr:rowOff>163195</xdr:rowOff>
    </xdr:to>
    <xdr:sp macro="" textlink="">
      <xdr:nvSpPr>
        <xdr:cNvPr id="871" name="楕円 870">
          <a:extLst>
            <a:ext uri="{FF2B5EF4-FFF2-40B4-BE49-F238E27FC236}">
              <a16:creationId xmlns:a16="http://schemas.microsoft.com/office/drawing/2014/main" id="{F89B5E57-7E19-4317-896A-9C9D3884DA41}"/>
            </a:ext>
          </a:extLst>
        </xdr:cNvPr>
        <xdr:cNvSpPr/>
      </xdr:nvSpPr>
      <xdr:spPr>
        <a:xfrm>
          <a:off x="13093700" y="1749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112395</xdr:rowOff>
    </xdr:from>
    <xdr:to>
      <xdr:col>81</xdr:col>
      <xdr:colOff>50800</xdr:colOff>
      <xdr:row>105</xdr:row>
      <xdr:rowOff>144780</xdr:rowOff>
    </xdr:to>
    <xdr:cxnSp macro="">
      <xdr:nvCxnSpPr>
        <xdr:cNvPr id="872" name="直線コネクタ 871">
          <a:extLst>
            <a:ext uri="{FF2B5EF4-FFF2-40B4-BE49-F238E27FC236}">
              <a16:creationId xmlns:a16="http://schemas.microsoft.com/office/drawing/2014/main" id="{BC61B7C4-4EFE-4842-BE34-D16D80AE399A}"/>
            </a:ext>
          </a:extLst>
        </xdr:cNvPr>
        <xdr:cNvCxnSpPr/>
      </xdr:nvCxnSpPr>
      <xdr:spPr>
        <a:xfrm>
          <a:off x="13144500" y="17543145"/>
          <a:ext cx="7937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873" name="楕円 872">
          <a:extLst>
            <a:ext uri="{FF2B5EF4-FFF2-40B4-BE49-F238E27FC236}">
              <a16:creationId xmlns:a16="http://schemas.microsoft.com/office/drawing/2014/main" id="{114DBC31-5DD9-4106-838C-07A1A11C9E60}"/>
            </a:ext>
          </a:extLst>
        </xdr:cNvPr>
        <xdr:cNvSpPr/>
      </xdr:nvSpPr>
      <xdr:spPr>
        <a:xfrm>
          <a:off x="12299950" y="174561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76200</xdr:rowOff>
    </xdr:from>
    <xdr:to>
      <xdr:col>76</xdr:col>
      <xdr:colOff>114300</xdr:colOff>
      <xdr:row>105</xdr:row>
      <xdr:rowOff>112395</xdr:rowOff>
    </xdr:to>
    <xdr:cxnSp macro="">
      <xdr:nvCxnSpPr>
        <xdr:cNvPr id="874" name="直線コネクタ 873">
          <a:extLst>
            <a:ext uri="{FF2B5EF4-FFF2-40B4-BE49-F238E27FC236}">
              <a16:creationId xmlns:a16="http://schemas.microsoft.com/office/drawing/2014/main" id="{ECD96F08-0C76-49F4-84C9-616A9A2DDDEF}"/>
            </a:ext>
          </a:extLst>
        </xdr:cNvPr>
        <xdr:cNvCxnSpPr/>
      </xdr:nvCxnSpPr>
      <xdr:spPr>
        <a:xfrm>
          <a:off x="12344400" y="17506950"/>
          <a:ext cx="8001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4445</xdr:rowOff>
    </xdr:from>
    <xdr:to>
      <xdr:col>67</xdr:col>
      <xdr:colOff>101600</xdr:colOff>
      <xdr:row>105</xdr:row>
      <xdr:rowOff>106045</xdr:rowOff>
    </xdr:to>
    <xdr:sp macro="" textlink="">
      <xdr:nvSpPr>
        <xdr:cNvPr id="875" name="楕円 874">
          <a:extLst>
            <a:ext uri="{FF2B5EF4-FFF2-40B4-BE49-F238E27FC236}">
              <a16:creationId xmlns:a16="http://schemas.microsoft.com/office/drawing/2014/main" id="{4008104B-88BB-442E-83F6-DBA2681B5A22}"/>
            </a:ext>
          </a:extLst>
        </xdr:cNvPr>
        <xdr:cNvSpPr/>
      </xdr:nvSpPr>
      <xdr:spPr>
        <a:xfrm>
          <a:off x="11487150" y="1743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55245</xdr:rowOff>
    </xdr:from>
    <xdr:to>
      <xdr:col>71</xdr:col>
      <xdr:colOff>177800</xdr:colOff>
      <xdr:row>105</xdr:row>
      <xdr:rowOff>76200</xdr:rowOff>
    </xdr:to>
    <xdr:cxnSp macro="">
      <xdr:nvCxnSpPr>
        <xdr:cNvPr id="876" name="直線コネクタ 875">
          <a:extLst>
            <a:ext uri="{FF2B5EF4-FFF2-40B4-BE49-F238E27FC236}">
              <a16:creationId xmlns:a16="http://schemas.microsoft.com/office/drawing/2014/main" id="{EB16C85D-26F3-4922-A874-9F6A4B159364}"/>
            </a:ext>
          </a:extLst>
        </xdr:cNvPr>
        <xdr:cNvCxnSpPr/>
      </xdr:nvCxnSpPr>
      <xdr:spPr>
        <a:xfrm>
          <a:off x="11537950" y="17485995"/>
          <a:ext cx="80645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162577</xdr:rowOff>
    </xdr:from>
    <xdr:ext cx="405111" cy="259045"/>
    <xdr:sp macro="" textlink="">
      <xdr:nvSpPr>
        <xdr:cNvPr id="877" name="n_1aveValue【庁舎】&#10;有形固定資産減価償却率">
          <a:extLst>
            <a:ext uri="{FF2B5EF4-FFF2-40B4-BE49-F238E27FC236}">
              <a16:creationId xmlns:a16="http://schemas.microsoft.com/office/drawing/2014/main" id="{FFBB94BD-34AC-47C7-AD85-79FB50F1F517}"/>
            </a:ext>
          </a:extLst>
        </xdr:cNvPr>
        <xdr:cNvSpPr txBox="1"/>
      </xdr:nvSpPr>
      <xdr:spPr>
        <a:xfrm>
          <a:off x="13742044" y="1690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8272</xdr:rowOff>
    </xdr:from>
    <xdr:ext cx="405111" cy="259045"/>
    <xdr:sp macro="" textlink="">
      <xdr:nvSpPr>
        <xdr:cNvPr id="878" name="n_2aveValue【庁舎】&#10;有形固定資産減価償却率">
          <a:extLst>
            <a:ext uri="{FF2B5EF4-FFF2-40B4-BE49-F238E27FC236}">
              <a16:creationId xmlns:a16="http://schemas.microsoft.com/office/drawing/2014/main" id="{52A92ED3-1EE7-4C4D-A22F-F73B39ED04BC}"/>
            </a:ext>
          </a:extLst>
        </xdr:cNvPr>
        <xdr:cNvSpPr txBox="1"/>
      </xdr:nvSpPr>
      <xdr:spPr>
        <a:xfrm>
          <a:off x="12960994" y="1692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38752</xdr:rowOff>
    </xdr:from>
    <xdr:ext cx="405111" cy="259045"/>
    <xdr:sp macro="" textlink="">
      <xdr:nvSpPr>
        <xdr:cNvPr id="879" name="n_3aveValue【庁舎】&#10;有形固定資産減価償却率">
          <a:extLst>
            <a:ext uri="{FF2B5EF4-FFF2-40B4-BE49-F238E27FC236}">
              <a16:creationId xmlns:a16="http://schemas.microsoft.com/office/drawing/2014/main" id="{4AC5F0DD-EB83-4E9A-866E-1680430A4CD4}"/>
            </a:ext>
          </a:extLst>
        </xdr:cNvPr>
        <xdr:cNvSpPr txBox="1"/>
      </xdr:nvSpPr>
      <xdr:spPr>
        <a:xfrm>
          <a:off x="12167244" y="1695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6366</xdr:rowOff>
    </xdr:from>
    <xdr:ext cx="405111" cy="259045"/>
    <xdr:sp macro="" textlink="">
      <xdr:nvSpPr>
        <xdr:cNvPr id="880" name="n_4aveValue【庁舎】&#10;有形固定資産減価償却率">
          <a:extLst>
            <a:ext uri="{FF2B5EF4-FFF2-40B4-BE49-F238E27FC236}">
              <a16:creationId xmlns:a16="http://schemas.microsoft.com/office/drawing/2014/main" id="{11907957-6B9E-4C92-98AB-30635D7C8A0D}"/>
            </a:ext>
          </a:extLst>
        </xdr:cNvPr>
        <xdr:cNvSpPr txBox="1"/>
      </xdr:nvSpPr>
      <xdr:spPr>
        <a:xfrm>
          <a:off x="11354444" y="1692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15257</xdr:rowOff>
    </xdr:from>
    <xdr:ext cx="405111" cy="259045"/>
    <xdr:sp macro="" textlink="">
      <xdr:nvSpPr>
        <xdr:cNvPr id="881" name="n_1mainValue【庁舎】&#10;有形固定資産減価償却率">
          <a:extLst>
            <a:ext uri="{FF2B5EF4-FFF2-40B4-BE49-F238E27FC236}">
              <a16:creationId xmlns:a16="http://schemas.microsoft.com/office/drawing/2014/main" id="{C7AA301A-E08D-4130-A246-0C59F35EE244}"/>
            </a:ext>
          </a:extLst>
        </xdr:cNvPr>
        <xdr:cNvSpPr txBox="1"/>
      </xdr:nvSpPr>
      <xdr:spPr>
        <a:xfrm>
          <a:off x="137420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154322</xdr:rowOff>
    </xdr:from>
    <xdr:ext cx="405111" cy="259045"/>
    <xdr:sp macro="" textlink="">
      <xdr:nvSpPr>
        <xdr:cNvPr id="882" name="n_2mainValue【庁舎】&#10;有形固定資産減価償却率">
          <a:extLst>
            <a:ext uri="{FF2B5EF4-FFF2-40B4-BE49-F238E27FC236}">
              <a16:creationId xmlns:a16="http://schemas.microsoft.com/office/drawing/2014/main" id="{C3176803-3D30-4679-BF01-F0B659682128}"/>
            </a:ext>
          </a:extLst>
        </xdr:cNvPr>
        <xdr:cNvSpPr txBox="1"/>
      </xdr:nvSpPr>
      <xdr:spPr>
        <a:xfrm>
          <a:off x="12960994" y="1758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118127</xdr:rowOff>
    </xdr:from>
    <xdr:ext cx="405111" cy="259045"/>
    <xdr:sp macro="" textlink="">
      <xdr:nvSpPr>
        <xdr:cNvPr id="883" name="n_3mainValue【庁舎】&#10;有形固定資産減価償却率">
          <a:extLst>
            <a:ext uri="{FF2B5EF4-FFF2-40B4-BE49-F238E27FC236}">
              <a16:creationId xmlns:a16="http://schemas.microsoft.com/office/drawing/2014/main" id="{082BC1C2-9353-4320-B1BF-4BD398A5EBDD}"/>
            </a:ext>
          </a:extLst>
        </xdr:cNvPr>
        <xdr:cNvSpPr txBox="1"/>
      </xdr:nvSpPr>
      <xdr:spPr>
        <a:xfrm>
          <a:off x="12167244" y="1754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97172</xdr:rowOff>
    </xdr:from>
    <xdr:ext cx="405111" cy="259045"/>
    <xdr:sp macro="" textlink="">
      <xdr:nvSpPr>
        <xdr:cNvPr id="884" name="n_4mainValue【庁舎】&#10;有形固定資産減価償却率">
          <a:extLst>
            <a:ext uri="{FF2B5EF4-FFF2-40B4-BE49-F238E27FC236}">
              <a16:creationId xmlns:a16="http://schemas.microsoft.com/office/drawing/2014/main" id="{2FB0CF76-479C-4AF9-9B26-2051BE2075C9}"/>
            </a:ext>
          </a:extLst>
        </xdr:cNvPr>
        <xdr:cNvSpPr txBox="1"/>
      </xdr:nvSpPr>
      <xdr:spPr>
        <a:xfrm>
          <a:off x="11354444" y="1752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a:extLst>
            <a:ext uri="{FF2B5EF4-FFF2-40B4-BE49-F238E27FC236}">
              <a16:creationId xmlns:a16="http://schemas.microsoft.com/office/drawing/2014/main" id="{EA208B21-B26D-4E79-9685-8B58A143AB3F}"/>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a:extLst>
            <a:ext uri="{FF2B5EF4-FFF2-40B4-BE49-F238E27FC236}">
              <a16:creationId xmlns:a16="http://schemas.microsoft.com/office/drawing/2014/main" id="{CF7532E8-DD81-44B9-8E83-B99E3CC98DFF}"/>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a:extLst>
            <a:ext uri="{FF2B5EF4-FFF2-40B4-BE49-F238E27FC236}">
              <a16:creationId xmlns:a16="http://schemas.microsoft.com/office/drawing/2014/main" id="{E127207A-6A0A-48C8-A5FD-90D6F30F0DFC}"/>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a:extLst>
            <a:ext uri="{FF2B5EF4-FFF2-40B4-BE49-F238E27FC236}">
              <a16:creationId xmlns:a16="http://schemas.microsoft.com/office/drawing/2014/main" id="{D600A5E0-BDF6-4D24-AE08-2483CB541F70}"/>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a:extLst>
            <a:ext uri="{FF2B5EF4-FFF2-40B4-BE49-F238E27FC236}">
              <a16:creationId xmlns:a16="http://schemas.microsoft.com/office/drawing/2014/main" id="{9810AFEA-1E06-47C8-BC95-1B03707F464F}"/>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a:extLst>
            <a:ext uri="{FF2B5EF4-FFF2-40B4-BE49-F238E27FC236}">
              <a16:creationId xmlns:a16="http://schemas.microsoft.com/office/drawing/2014/main" id="{83F45548-3B96-4CEE-85B6-5F80A45063C6}"/>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a:extLst>
            <a:ext uri="{FF2B5EF4-FFF2-40B4-BE49-F238E27FC236}">
              <a16:creationId xmlns:a16="http://schemas.microsoft.com/office/drawing/2014/main" id="{EFCCC6DB-83E5-4924-861D-F3DD8646071E}"/>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a:extLst>
            <a:ext uri="{FF2B5EF4-FFF2-40B4-BE49-F238E27FC236}">
              <a16:creationId xmlns:a16="http://schemas.microsoft.com/office/drawing/2014/main" id="{FA1DBE35-28E3-4475-8F71-ED783638F4AE}"/>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a:extLst>
            <a:ext uri="{FF2B5EF4-FFF2-40B4-BE49-F238E27FC236}">
              <a16:creationId xmlns:a16="http://schemas.microsoft.com/office/drawing/2014/main" id="{6CA91D72-2485-41F4-B02B-D68AC3FD77DA}"/>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a:extLst>
            <a:ext uri="{FF2B5EF4-FFF2-40B4-BE49-F238E27FC236}">
              <a16:creationId xmlns:a16="http://schemas.microsoft.com/office/drawing/2014/main" id="{8D566C2E-B5BF-4272-B7EC-0BBDFFAF81AF}"/>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5" name="直線コネクタ 894">
          <a:extLst>
            <a:ext uri="{FF2B5EF4-FFF2-40B4-BE49-F238E27FC236}">
              <a16:creationId xmlns:a16="http://schemas.microsoft.com/office/drawing/2014/main" id="{15B9A20D-58DE-437E-8E3D-07CCAA214444}"/>
            </a:ext>
          </a:extLst>
        </xdr:cNvPr>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6" name="テキスト ボックス 895">
          <a:extLst>
            <a:ext uri="{FF2B5EF4-FFF2-40B4-BE49-F238E27FC236}">
              <a16:creationId xmlns:a16="http://schemas.microsoft.com/office/drawing/2014/main" id="{BE92E076-2336-40FC-A3A6-BC11943A75EB}"/>
            </a:ext>
          </a:extLst>
        </xdr:cNvPr>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7" name="直線コネクタ 896">
          <a:extLst>
            <a:ext uri="{FF2B5EF4-FFF2-40B4-BE49-F238E27FC236}">
              <a16:creationId xmlns:a16="http://schemas.microsoft.com/office/drawing/2014/main" id="{2D461837-D598-493F-94AE-F648D74753D7}"/>
            </a:ext>
          </a:extLst>
        </xdr:cNvPr>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8" name="テキスト ボックス 897">
          <a:extLst>
            <a:ext uri="{FF2B5EF4-FFF2-40B4-BE49-F238E27FC236}">
              <a16:creationId xmlns:a16="http://schemas.microsoft.com/office/drawing/2014/main" id="{4FF14374-250E-47D1-AAC0-33B8A4D70400}"/>
            </a:ext>
          </a:extLst>
        </xdr:cNvPr>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9" name="直線コネクタ 898">
          <a:extLst>
            <a:ext uri="{FF2B5EF4-FFF2-40B4-BE49-F238E27FC236}">
              <a16:creationId xmlns:a16="http://schemas.microsoft.com/office/drawing/2014/main" id="{7567E17E-F8BF-4DDC-801F-DC6F294681D2}"/>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0" name="テキスト ボックス 899">
          <a:extLst>
            <a:ext uri="{FF2B5EF4-FFF2-40B4-BE49-F238E27FC236}">
              <a16:creationId xmlns:a16="http://schemas.microsoft.com/office/drawing/2014/main" id="{948F147B-CA66-44C9-B426-EF6B36886BD4}"/>
            </a:ext>
          </a:extLst>
        </xdr:cNvPr>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1" name="直線コネクタ 900">
          <a:extLst>
            <a:ext uri="{FF2B5EF4-FFF2-40B4-BE49-F238E27FC236}">
              <a16:creationId xmlns:a16="http://schemas.microsoft.com/office/drawing/2014/main" id="{358669A7-703D-47A8-804E-9BDC0080AD3F}"/>
            </a:ext>
          </a:extLst>
        </xdr:cNvPr>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2" name="テキスト ボックス 901">
          <a:extLst>
            <a:ext uri="{FF2B5EF4-FFF2-40B4-BE49-F238E27FC236}">
              <a16:creationId xmlns:a16="http://schemas.microsoft.com/office/drawing/2014/main" id="{C01AADA6-3491-4409-8225-107F960510D7}"/>
            </a:ext>
          </a:extLst>
        </xdr:cNvPr>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3" name="直線コネクタ 902">
          <a:extLst>
            <a:ext uri="{FF2B5EF4-FFF2-40B4-BE49-F238E27FC236}">
              <a16:creationId xmlns:a16="http://schemas.microsoft.com/office/drawing/2014/main" id="{06697E70-12D2-4798-BB2D-2EDBB00837B6}"/>
            </a:ext>
          </a:extLst>
        </xdr:cNvPr>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4" name="テキスト ボックス 903">
          <a:extLst>
            <a:ext uri="{FF2B5EF4-FFF2-40B4-BE49-F238E27FC236}">
              <a16:creationId xmlns:a16="http://schemas.microsoft.com/office/drawing/2014/main" id="{75038694-D16D-461D-B69D-A187AA4E3EDF}"/>
            </a:ext>
          </a:extLst>
        </xdr:cNvPr>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a:extLst>
            <a:ext uri="{FF2B5EF4-FFF2-40B4-BE49-F238E27FC236}">
              <a16:creationId xmlns:a16="http://schemas.microsoft.com/office/drawing/2014/main" id="{32F14185-FB48-4A3A-8E1F-0BAA1DBBEA3D}"/>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a:extLst>
            <a:ext uri="{FF2B5EF4-FFF2-40B4-BE49-F238E27FC236}">
              <a16:creationId xmlns:a16="http://schemas.microsoft.com/office/drawing/2014/main" id="{4694B422-8690-48FA-94C3-4C8F135F237F}"/>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庁舎】&#10;一人当たり面積グラフ枠">
          <a:extLst>
            <a:ext uri="{FF2B5EF4-FFF2-40B4-BE49-F238E27FC236}">
              <a16:creationId xmlns:a16="http://schemas.microsoft.com/office/drawing/2014/main" id="{3DD0C9E6-1535-4EE4-B82B-EEE853423F5F}"/>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72389</xdr:rowOff>
    </xdr:from>
    <xdr:to>
      <xdr:col>116</xdr:col>
      <xdr:colOff>62864</xdr:colOff>
      <xdr:row>107</xdr:row>
      <xdr:rowOff>110489</xdr:rowOff>
    </xdr:to>
    <xdr:cxnSp macro="">
      <xdr:nvCxnSpPr>
        <xdr:cNvPr id="908" name="直線コネクタ 907">
          <a:extLst>
            <a:ext uri="{FF2B5EF4-FFF2-40B4-BE49-F238E27FC236}">
              <a16:creationId xmlns:a16="http://schemas.microsoft.com/office/drawing/2014/main" id="{223224FF-2E8E-4760-9CA3-60628F4AC7AC}"/>
            </a:ext>
          </a:extLst>
        </xdr:cNvPr>
        <xdr:cNvCxnSpPr/>
      </xdr:nvCxnSpPr>
      <xdr:spPr>
        <a:xfrm flipV="1">
          <a:off x="19951064" y="16817339"/>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114316</xdr:rowOff>
    </xdr:from>
    <xdr:ext cx="469744" cy="259045"/>
    <xdr:sp macro="" textlink="">
      <xdr:nvSpPr>
        <xdr:cNvPr id="909" name="【庁舎】&#10;一人当たり面積最小値テキスト">
          <a:extLst>
            <a:ext uri="{FF2B5EF4-FFF2-40B4-BE49-F238E27FC236}">
              <a16:creationId xmlns:a16="http://schemas.microsoft.com/office/drawing/2014/main" id="{9D798174-5468-464A-BF5D-09CB1F731C88}"/>
            </a:ext>
          </a:extLst>
        </xdr:cNvPr>
        <xdr:cNvSpPr txBox="1"/>
      </xdr:nvSpPr>
      <xdr:spPr>
        <a:xfrm>
          <a:off x="19989800" y="1788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110489</xdr:rowOff>
    </xdr:from>
    <xdr:to>
      <xdr:col>116</xdr:col>
      <xdr:colOff>152400</xdr:colOff>
      <xdr:row>107</xdr:row>
      <xdr:rowOff>110489</xdr:rowOff>
    </xdr:to>
    <xdr:cxnSp macro="">
      <xdr:nvCxnSpPr>
        <xdr:cNvPr id="910" name="直線コネクタ 909">
          <a:extLst>
            <a:ext uri="{FF2B5EF4-FFF2-40B4-BE49-F238E27FC236}">
              <a16:creationId xmlns:a16="http://schemas.microsoft.com/office/drawing/2014/main" id="{DCF071C6-26DA-40ED-812D-66B5C3A74BAB}"/>
            </a:ext>
          </a:extLst>
        </xdr:cNvPr>
        <xdr:cNvCxnSpPr/>
      </xdr:nvCxnSpPr>
      <xdr:spPr>
        <a:xfrm>
          <a:off x="19881850" y="178841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19066</xdr:rowOff>
    </xdr:from>
    <xdr:ext cx="469744" cy="259045"/>
    <xdr:sp macro="" textlink="">
      <xdr:nvSpPr>
        <xdr:cNvPr id="911" name="【庁舎】&#10;一人当たり面積最大値テキスト">
          <a:extLst>
            <a:ext uri="{FF2B5EF4-FFF2-40B4-BE49-F238E27FC236}">
              <a16:creationId xmlns:a16="http://schemas.microsoft.com/office/drawing/2014/main" id="{B219634F-8B55-4A81-9DF8-6C6C26D844A0}"/>
            </a:ext>
          </a:extLst>
        </xdr:cNvPr>
        <xdr:cNvSpPr txBox="1"/>
      </xdr:nvSpPr>
      <xdr:spPr>
        <a:xfrm>
          <a:off x="19989800" y="1659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72389</xdr:rowOff>
    </xdr:from>
    <xdr:to>
      <xdr:col>116</xdr:col>
      <xdr:colOff>152400</xdr:colOff>
      <xdr:row>101</xdr:row>
      <xdr:rowOff>72389</xdr:rowOff>
    </xdr:to>
    <xdr:cxnSp macro="">
      <xdr:nvCxnSpPr>
        <xdr:cNvPr id="912" name="直線コネクタ 911">
          <a:extLst>
            <a:ext uri="{FF2B5EF4-FFF2-40B4-BE49-F238E27FC236}">
              <a16:creationId xmlns:a16="http://schemas.microsoft.com/office/drawing/2014/main" id="{38C53765-7EA5-4E7F-AC22-3AFEB3CB960B}"/>
            </a:ext>
          </a:extLst>
        </xdr:cNvPr>
        <xdr:cNvCxnSpPr/>
      </xdr:nvCxnSpPr>
      <xdr:spPr>
        <a:xfrm>
          <a:off x="19881850" y="168173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913" name="【庁舎】&#10;一人当たり面積平均値テキスト">
          <a:extLst>
            <a:ext uri="{FF2B5EF4-FFF2-40B4-BE49-F238E27FC236}">
              <a16:creationId xmlns:a16="http://schemas.microsoft.com/office/drawing/2014/main" id="{D5979DC3-48E0-4B17-B88F-1108E57ADAB8}"/>
            </a:ext>
          </a:extLst>
        </xdr:cNvPr>
        <xdr:cNvSpPr txBox="1"/>
      </xdr:nvSpPr>
      <xdr:spPr>
        <a:xfrm>
          <a:off x="19989800" y="17476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914" name="フローチャート: 判断 913">
          <a:extLst>
            <a:ext uri="{FF2B5EF4-FFF2-40B4-BE49-F238E27FC236}">
              <a16:creationId xmlns:a16="http://schemas.microsoft.com/office/drawing/2014/main" id="{B0F3E1E6-52C8-4613-83CA-4167062DEFE0}"/>
            </a:ext>
          </a:extLst>
        </xdr:cNvPr>
        <xdr:cNvSpPr/>
      </xdr:nvSpPr>
      <xdr:spPr>
        <a:xfrm>
          <a:off x="19900900" y="17498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5" name="フローチャート: 判断 914">
          <a:extLst>
            <a:ext uri="{FF2B5EF4-FFF2-40B4-BE49-F238E27FC236}">
              <a16:creationId xmlns:a16="http://schemas.microsoft.com/office/drawing/2014/main" id="{A1F2251C-38D3-4ED6-BBBA-66BC8B0F0C90}"/>
            </a:ext>
          </a:extLst>
        </xdr:cNvPr>
        <xdr:cNvSpPr/>
      </xdr:nvSpPr>
      <xdr:spPr>
        <a:xfrm>
          <a:off x="19157950" y="175056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916" name="フローチャート: 判断 915">
          <a:extLst>
            <a:ext uri="{FF2B5EF4-FFF2-40B4-BE49-F238E27FC236}">
              <a16:creationId xmlns:a16="http://schemas.microsoft.com/office/drawing/2014/main" id="{2E820A66-9746-424C-95FB-395094D5E592}"/>
            </a:ext>
          </a:extLst>
        </xdr:cNvPr>
        <xdr:cNvSpPr/>
      </xdr:nvSpPr>
      <xdr:spPr>
        <a:xfrm>
          <a:off x="18345150" y="1750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917" name="フローチャート: 判断 916">
          <a:extLst>
            <a:ext uri="{FF2B5EF4-FFF2-40B4-BE49-F238E27FC236}">
              <a16:creationId xmlns:a16="http://schemas.microsoft.com/office/drawing/2014/main" id="{7C2500D0-A9E2-453E-8F53-C146A8A55BBD}"/>
            </a:ext>
          </a:extLst>
        </xdr:cNvPr>
        <xdr:cNvSpPr/>
      </xdr:nvSpPr>
      <xdr:spPr>
        <a:xfrm>
          <a:off x="17551400" y="1751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71120</xdr:rowOff>
    </xdr:from>
    <xdr:to>
      <xdr:col>98</xdr:col>
      <xdr:colOff>38100</xdr:colOff>
      <xdr:row>106</xdr:row>
      <xdr:rowOff>1270</xdr:rowOff>
    </xdr:to>
    <xdr:sp macro="" textlink="">
      <xdr:nvSpPr>
        <xdr:cNvPr id="918" name="フローチャート: 判断 917">
          <a:extLst>
            <a:ext uri="{FF2B5EF4-FFF2-40B4-BE49-F238E27FC236}">
              <a16:creationId xmlns:a16="http://schemas.microsoft.com/office/drawing/2014/main" id="{A699F29D-5849-4AB4-B70C-03E11910CC0F}"/>
            </a:ext>
          </a:extLst>
        </xdr:cNvPr>
        <xdr:cNvSpPr/>
      </xdr:nvSpPr>
      <xdr:spPr>
        <a:xfrm>
          <a:off x="16757650" y="175018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35279750-7076-4DB7-A8F8-33633ACA263B}"/>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21EEA6FA-2338-4304-8B8C-8AEB36E5DEC9}"/>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3428C610-CF39-4349-92CB-96919F9D6E8B}"/>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2D92B300-D973-4C1E-9867-F41630899275}"/>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558AD52E-BCCB-4A42-BDD5-8C0E5E7D4A1E}"/>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71120</xdr:rowOff>
    </xdr:from>
    <xdr:to>
      <xdr:col>116</xdr:col>
      <xdr:colOff>114300</xdr:colOff>
      <xdr:row>105</xdr:row>
      <xdr:rowOff>1270</xdr:rowOff>
    </xdr:to>
    <xdr:sp macro="" textlink="">
      <xdr:nvSpPr>
        <xdr:cNvPr id="924" name="楕円 923">
          <a:extLst>
            <a:ext uri="{FF2B5EF4-FFF2-40B4-BE49-F238E27FC236}">
              <a16:creationId xmlns:a16="http://schemas.microsoft.com/office/drawing/2014/main" id="{2753AB8A-4E5B-4E96-B5CB-D4499586C456}"/>
            </a:ext>
          </a:extLst>
        </xdr:cNvPr>
        <xdr:cNvSpPr/>
      </xdr:nvSpPr>
      <xdr:spPr>
        <a:xfrm>
          <a:off x="199009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93997</xdr:rowOff>
    </xdr:from>
    <xdr:ext cx="469744" cy="259045"/>
    <xdr:sp macro="" textlink="">
      <xdr:nvSpPr>
        <xdr:cNvPr id="925" name="【庁舎】&#10;一人当たり面積該当値テキスト">
          <a:extLst>
            <a:ext uri="{FF2B5EF4-FFF2-40B4-BE49-F238E27FC236}">
              <a16:creationId xmlns:a16="http://schemas.microsoft.com/office/drawing/2014/main" id="{E8362B70-B78E-4920-BC97-873D1446421A}"/>
            </a:ext>
          </a:extLst>
        </xdr:cNvPr>
        <xdr:cNvSpPr txBox="1"/>
      </xdr:nvSpPr>
      <xdr:spPr>
        <a:xfrm>
          <a:off x="19989800" y="1718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78739</xdr:rowOff>
    </xdr:from>
    <xdr:to>
      <xdr:col>112</xdr:col>
      <xdr:colOff>38100</xdr:colOff>
      <xdr:row>105</xdr:row>
      <xdr:rowOff>8889</xdr:rowOff>
    </xdr:to>
    <xdr:sp macro="" textlink="">
      <xdr:nvSpPr>
        <xdr:cNvPr id="926" name="楕円 925">
          <a:extLst>
            <a:ext uri="{FF2B5EF4-FFF2-40B4-BE49-F238E27FC236}">
              <a16:creationId xmlns:a16="http://schemas.microsoft.com/office/drawing/2014/main" id="{D2BDAE98-BEEA-4A56-B2A7-2C06F0FC6728}"/>
            </a:ext>
          </a:extLst>
        </xdr:cNvPr>
        <xdr:cNvSpPr/>
      </xdr:nvSpPr>
      <xdr:spPr>
        <a:xfrm>
          <a:off x="19157950" y="173380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121920</xdr:rowOff>
    </xdr:from>
    <xdr:to>
      <xdr:col>116</xdr:col>
      <xdr:colOff>63500</xdr:colOff>
      <xdr:row>104</xdr:row>
      <xdr:rowOff>129539</xdr:rowOff>
    </xdr:to>
    <xdr:cxnSp macro="">
      <xdr:nvCxnSpPr>
        <xdr:cNvPr id="927" name="直線コネクタ 926">
          <a:extLst>
            <a:ext uri="{FF2B5EF4-FFF2-40B4-BE49-F238E27FC236}">
              <a16:creationId xmlns:a16="http://schemas.microsoft.com/office/drawing/2014/main" id="{C0BE0D76-FFAE-4947-8B59-A317016673FF}"/>
            </a:ext>
          </a:extLst>
        </xdr:cNvPr>
        <xdr:cNvCxnSpPr/>
      </xdr:nvCxnSpPr>
      <xdr:spPr>
        <a:xfrm flipV="1">
          <a:off x="19202400" y="17381220"/>
          <a:ext cx="7493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59689</xdr:rowOff>
    </xdr:from>
    <xdr:to>
      <xdr:col>107</xdr:col>
      <xdr:colOff>101600</xdr:colOff>
      <xdr:row>104</xdr:row>
      <xdr:rowOff>161289</xdr:rowOff>
    </xdr:to>
    <xdr:sp macro="" textlink="">
      <xdr:nvSpPr>
        <xdr:cNvPr id="928" name="楕円 927">
          <a:extLst>
            <a:ext uri="{FF2B5EF4-FFF2-40B4-BE49-F238E27FC236}">
              <a16:creationId xmlns:a16="http://schemas.microsoft.com/office/drawing/2014/main" id="{12F1B452-F5B4-4FC3-9BC3-A2A14E6DC797}"/>
            </a:ext>
          </a:extLst>
        </xdr:cNvPr>
        <xdr:cNvSpPr/>
      </xdr:nvSpPr>
      <xdr:spPr>
        <a:xfrm>
          <a:off x="18345150" y="173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110489</xdr:rowOff>
    </xdr:from>
    <xdr:to>
      <xdr:col>111</xdr:col>
      <xdr:colOff>177800</xdr:colOff>
      <xdr:row>104</xdr:row>
      <xdr:rowOff>129539</xdr:rowOff>
    </xdr:to>
    <xdr:cxnSp macro="">
      <xdr:nvCxnSpPr>
        <xdr:cNvPr id="929" name="直線コネクタ 928">
          <a:extLst>
            <a:ext uri="{FF2B5EF4-FFF2-40B4-BE49-F238E27FC236}">
              <a16:creationId xmlns:a16="http://schemas.microsoft.com/office/drawing/2014/main" id="{0BE3BFA4-FAF1-42E3-8CCF-03040146D8B7}"/>
            </a:ext>
          </a:extLst>
        </xdr:cNvPr>
        <xdr:cNvCxnSpPr/>
      </xdr:nvCxnSpPr>
      <xdr:spPr>
        <a:xfrm>
          <a:off x="18395950" y="17369789"/>
          <a:ext cx="8064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67311</xdr:rowOff>
    </xdr:from>
    <xdr:to>
      <xdr:col>102</xdr:col>
      <xdr:colOff>165100</xdr:colOff>
      <xdr:row>104</xdr:row>
      <xdr:rowOff>168911</xdr:rowOff>
    </xdr:to>
    <xdr:sp macro="" textlink="">
      <xdr:nvSpPr>
        <xdr:cNvPr id="930" name="楕円 929">
          <a:extLst>
            <a:ext uri="{FF2B5EF4-FFF2-40B4-BE49-F238E27FC236}">
              <a16:creationId xmlns:a16="http://schemas.microsoft.com/office/drawing/2014/main" id="{54CE29BC-CEB6-4AB7-BA4D-7DF7A7647E67}"/>
            </a:ext>
          </a:extLst>
        </xdr:cNvPr>
        <xdr:cNvSpPr/>
      </xdr:nvSpPr>
      <xdr:spPr>
        <a:xfrm>
          <a:off x="17551400" y="1732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110489</xdr:rowOff>
    </xdr:from>
    <xdr:to>
      <xdr:col>107</xdr:col>
      <xdr:colOff>50800</xdr:colOff>
      <xdr:row>104</xdr:row>
      <xdr:rowOff>118111</xdr:rowOff>
    </xdr:to>
    <xdr:cxnSp macro="">
      <xdr:nvCxnSpPr>
        <xdr:cNvPr id="931" name="直線コネクタ 930">
          <a:extLst>
            <a:ext uri="{FF2B5EF4-FFF2-40B4-BE49-F238E27FC236}">
              <a16:creationId xmlns:a16="http://schemas.microsoft.com/office/drawing/2014/main" id="{6C51436C-B685-47FB-B1F0-B8A6D52B9D78}"/>
            </a:ext>
          </a:extLst>
        </xdr:cNvPr>
        <xdr:cNvCxnSpPr/>
      </xdr:nvCxnSpPr>
      <xdr:spPr>
        <a:xfrm flipV="1">
          <a:off x="17602200" y="17369789"/>
          <a:ext cx="79375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101600</xdr:rowOff>
    </xdr:from>
    <xdr:to>
      <xdr:col>98</xdr:col>
      <xdr:colOff>38100</xdr:colOff>
      <xdr:row>105</xdr:row>
      <xdr:rowOff>31750</xdr:rowOff>
    </xdr:to>
    <xdr:sp macro="" textlink="">
      <xdr:nvSpPr>
        <xdr:cNvPr id="932" name="楕円 931">
          <a:extLst>
            <a:ext uri="{FF2B5EF4-FFF2-40B4-BE49-F238E27FC236}">
              <a16:creationId xmlns:a16="http://schemas.microsoft.com/office/drawing/2014/main" id="{9BFB4C1A-B720-4E09-8964-C0E9C1DD63EF}"/>
            </a:ext>
          </a:extLst>
        </xdr:cNvPr>
        <xdr:cNvSpPr/>
      </xdr:nvSpPr>
      <xdr:spPr>
        <a:xfrm>
          <a:off x="16757650" y="173609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118111</xdr:rowOff>
    </xdr:from>
    <xdr:to>
      <xdr:col>102</xdr:col>
      <xdr:colOff>114300</xdr:colOff>
      <xdr:row>104</xdr:row>
      <xdr:rowOff>152400</xdr:rowOff>
    </xdr:to>
    <xdr:cxnSp macro="">
      <xdr:nvCxnSpPr>
        <xdr:cNvPr id="933" name="直線コネクタ 932">
          <a:extLst>
            <a:ext uri="{FF2B5EF4-FFF2-40B4-BE49-F238E27FC236}">
              <a16:creationId xmlns:a16="http://schemas.microsoft.com/office/drawing/2014/main" id="{E9E67CE9-1D30-4C6B-B10B-F41EC1D8920A}"/>
            </a:ext>
          </a:extLst>
        </xdr:cNvPr>
        <xdr:cNvCxnSpPr/>
      </xdr:nvCxnSpPr>
      <xdr:spPr>
        <a:xfrm flipV="1">
          <a:off x="16802100" y="17377411"/>
          <a:ext cx="8001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934" name="n_1aveValue【庁舎】&#10;一人当たり面積">
          <a:extLst>
            <a:ext uri="{FF2B5EF4-FFF2-40B4-BE49-F238E27FC236}">
              <a16:creationId xmlns:a16="http://schemas.microsoft.com/office/drawing/2014/main" id="{648F573D-12C9-4362-8328-386CC5823B94}"/>
            </a:ext>
          </a:extLst>
        </xdr:cNvPr>
        <xdr:cNvSpPr txBox="1"/>
      </xdr:nvSpPr>
      <xdr:spPr>
        <a:xfrm>
          <a:off x="18980227" y="1759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935" name="n_2aveValue【庁舎】&#10;一人当たり面積">
          <a:extLst>
            <a:ext uri="{FF2B5EF4-FFF2-40B4-BE49-F238E27FC236}">
              <a16:creationId xmlns:a16="http://schemas.microsoft.com/office/drawing/2014/main" id="{1CB351CC-D13D-4E7F-B127-7AD5ECA9483D}"/>
            </a:ext>
          </a:extLst>
        </xdr:cNvPr>
        <xdr:cNvSpPr txBox="1"/>
      </xdr:nvSpPr>
      <xdr:spPr>
        <a:xfrm>
          <a:off x="18180127" y="1759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7638</xdr:rowOff>
    </xdr:from>
    <xdr:ext cx="469744" cy="259045"/>
    <xdr:sp macro="" textlink="">
      <xdr:nvSpPr>
        <xdr:cNvPr id="936" name="n_3aveValue【庁舎】&#10;一人当たり面積">
          <a:extLst>
            <a:ext uri="{FF2B5EF4-FFF2-40B4-BE49-F238E27FC236}">
              <a16:creationId xmlns:a16="http://schemas.microsoft.com/office/drawing/2014/main" id="{DEDE50D9-976B-4543-9AF2-005E8E6E2F62}"/>
            </a:ext>
          </a:extLst>
        </xdr:cNvPr>
        <xdr:cNvSpPr txBox="1"/>
      </xdr:nvSpPr>
      <xdr:spPr>
        <a:xfrm>
          <a:off x="17386377" y="17609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163847</xdr:rowOff>
    </xdr:from>
    <xdr:ext cx="469744" cy="259045"/>
    <xdr:sp macro="" textlink="">
      <xdr:nvSpPr>
        <xdr:cNvPr id="937" name="n_4aveValue【庁舎】&#10;一人当たり面積">
          <a:extLst>
            <a:ext uri="{FF2B5EF4-FFF2-40B4-BE49-F238E27FC236}">
              <a16:creationId xmlns:a16="http://schemas.microsoft.com/office/drawing/2014/main" id="{33D4EF57-7210-42E6-AB5C-A0691ED0B97D}"/>
            </a:ext>
          </a:extLst>
        </xdr:cNvPr>
        <xdr:cNvSpPr txBox="1"/>
      </xdr:nvSpPr>
      <xdr:spPr>
        <a:xfrm>
          <a:off x="16592627" y="17594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25416</xdr:rowOff>
    </xdr:from>
    <xdr:ext cx="469744" cy="259045"/>
    <xdr:sp macro="" textlink="">
      <xdr:nvSpPr>
        <xdr:cNvPr id="938" name="n_1mainValue【庁舎】&#10;一人当たり面積">
          <a:extLst>
            <a:ext uri="{FF2B5EF4-FFF2-40B4-BE49-F238E27FC236}">
              <a16:creationId xmlns:a16="http://schemas.microsoft.com/office/drawing/2014/main" id="{26474752-E345-4FF1-B584-CF0B9CBDCE43}"/>
            </a:ext>
          </a:extLst>
        </xdr:cNvPr>
        <xdr:cNvSpPr txBox="1"/>
      </xdr:nvSpPr>
      <xdr:spPr>
        <a:xfrm>
          <a:off x="18980227" y="1711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6366</xdr:rowOff>
    </xdr:from>
    <xdr:ext cx="469744" cy="259045"/>
    <xdr:sp macro="" textlink="">
      <xdr:nvSpPr>
        <xdr:cNvPr id="939" name="n_2mainValue【庁舎】&#10;一人当たり面積">
          <a:extLst>
            <a:ext uri="{FF2B5EF4-FFF2-40B4-BE49-F238E27FC236}">
              <a16:creationId xmlns:a16="http://schemas.microsoft.com/office/drawing/2014/main" id="{330DF502-CE76-461E-9382-702D6391D399}"/>
            </a:ext>
          </a:extLst>
        </xdr:cNvPr>
        <xdr:cNvSpPr txBox="1"/>
      </xdr:nvSpPr>
      <xdr:spPr>
        <a:xfrm>
          <a:off x="18180127" y="1709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13988</xdr:rowOff>
    </xdr:from>
    <xdr:ext cx="469744" cy="259045"/>
    <xdr:sp macro="" textlink="">
      <xdr:nvSpPr>
        <xdr:cNvPr id="940" name="n_3mainValue【庁舎】&#10;一人当たり面積">
          <a:extLst>
            <a:ext uri="{FF2B5EF4-FFF2-40B4-BE49-F238E27FC236}">
              <a16:creationId xmlns:a16="http://schemas.microsoft.com/office/drawing/2014/main" id="{6EFA84EB-FC5C-4514-B0A3-755BEDAD85DB}"/>
            </a:ext>
          </a:extLst>
        </xdr:cNvPr>
        <xdr:cNvSpPr txBox="1"/>
      </xdr:nvSpPr>
      <xdr:spPr>
        <a:xfrm>
          <a:off x="17386377" y="1710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48277</xdr:rowOff>
    </xdr:from>
    <xdr:ext cx="469744" cy="259045"/>
    <xdr:sp macro="" textlink="">
      <xdr:nvSpPr>
        <xdr:cNvPr id="941" name="n_4mainValue【庁舎】&#10;一人当たり面積">
          <a:extLst>
            <a:ext uri="{FF2B5EF4-FFF2-40B4-BE49-F238E27FC236}">
              <a16:creationId xmlns:a16="http://schemas.microsoft.com/office/drawing/2014/main" id="{D9D27BAE-9A30-4DF9-9E50-6CE05F1C24AD}"/>
            </a:ext>
          </a:extLst>
        </xdr:cNvPr>
        <xdr:cNvSpPr txBox="1"/>
      </xdr:nvSpPr>
      <xdr:spPr>
        <a:xfrm>
          <a:off x="16592627" y="1713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2" name="正方形/長方形 941">
          <a:extLst>
            <a:ext uri="{FF2B5EF4-FFF2-40B4-BE49-F238E27FC236}">
              <a16:creationId xmlns:a16="http://schemas.microsoft.com/office/drawing/2014/main" id="{ED80835E-01E7-43C4-AF10-1FCE3BA668C7}"/>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3" name="正方形/長方形 942">
          <a:extLst>
            <a:ext uri="{FF2B5EF4-FFF2-40B4-BE49-F238E27FC236}">
              <a16:creationId xmlns:a16="http://schemas.microsoft.com/office/drawing/2014/main" id="{9F50D392-3BD0-46A7-BF19-967293CA17CC}"/>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4" name="テキスト ボックス 943">
          <a:extLst>
            <a:ext uri="{FF2B5EF4-FFF2-40B4-BE49-F238E27FC236}">
              <a16:creationId xmlns:a16="http://schemas.microsoft.com/office/drawing/2014/main" id="{56472F19-1BBC-4917-BC3F-DB69CF9F3BFE}"/>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類似団体と比較して有形固定資産減価償却率が高い施設が多く、特に図書館が高くなっている。</a:t>
          </a:r>
          <a:endParaRPr lang="ja-JP" altLang="ja-JP" sz="1400">
            <a:effectLst/>
          </a:endParaRPr>
        </a:p>
        <a:p>
          <a:r>
            <a:rPr lang="ja-JP" altLang="ja-JP" sz="1100" b="0" i="0" baseline="0">
              <a:solidFill>
                <a:schemeClr val="dk1"/>
              </a:solidFill>
              <a:effectLst/>
              <a:latin typeface="+mn-lt"/>
              <a:ea typeface="+mn-ea"/>
              <a:cs typeface="+mn-cs"/>
            </a:rPr>
            <a:t>図書館の再編に際しては、図書館機能が持つにぎわい創出に資する効果を検証し、他施設との複合化や民間との連携（市街地再開発事業等）も含めて検討している</a:t>
          </a:r>
          <a:r>
            <a:rPr lang="ja-JP" altLang="en-US"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神奈川県横須賀市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392,817
386,785
100.82
183,681,978
174,751,661
8,386,545
87,944,330
191,828,874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118110</xdr:colOff>
      <xdr:row>20</xdr:row>
      <xdr:rowOff>73660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12470" y="342646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前年度と比較し基準財政需要額は増加（</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+14.0</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億円）し、基準財政収入額は減少（△</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20.7</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億円）したため、単年度では令和２年度より</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0.05</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ポイント下降したが、３ヵ年平均では</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0.78</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と前年度から</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0.02</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ポイント下降した。</a:t>
          </a: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今後は引き続き業務の見直しや事務の効率化に努めるとともに、観光を軸とした経済の活性化や企業誘致などにより税収等の増による収入の増加に努める。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110672</xdr:rowOff>
    </xdr:from>
    <xdr:to>
      <xdr:col>23</xdr:col>
      <xdr:colOff>133350</xdr:colOff>
      <xdr:row>41</xdr:row>
      <xdr:rowOff>145143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4012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110672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1228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93435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110672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1228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94343</xdr:rowOff>
    </xdr:from>
    <xdr:to>
      <xdr:col>23</xdr:col>
      <xdr:colOff>184150</xdr:colOff>
      <xdr:row>42</xdr:row>
      <xdr:rowOff>24493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110870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96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59872</xdr:rowOff>
    </xdr:from>
    <xdr:to>
      <xdr:col>19</xdr:col>
      <xdr:colOff>184150</xdr:colOff>
      <xdr:row>41</xdr:row>
      <xdr:rowOff>161472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　経常収支比率の分母は、地方消費税交付金の増（</a:t>
          </a:r>
          <a:r>
            <a:rPr kumimoji="1" lang="en-US"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+6.6</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億円）などによる各種交付金の増加（</a:t>
          </a:r>
          <a:r>
            <a:rPr kumimoji="1" lang="en-US"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+12.5</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億円）</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や普通交付税の増</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などにより経常一般財源全体で</a:t>
          </a:r>
          <a:r>
            <a:rPr kumimoji="1" lang="en-US"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54.7</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億円増加した。分子は、</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芸術劇場公債費償還終了（▲</a:t>
          </a:r>
          <a:r>
            <a:rPr kumimoji="1" lang="en-US"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13.5</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億円）</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など</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による公債費</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en-US"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8.6</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億円）で、経常一般財源全体で</a:t>
          </a:r>
          <a:r>
            <a:rPr kumimoji="1" lang="en-US"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6.2</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億円</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　これらの結果、経常収支比率は前年度と比べて</a:t>
          </a:r>
          <a:r>
            <a:rPr kumimoji="1" lang="en-US"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6.6</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た。今後も社会保障費の増加が見込まれる中、事業の見直しや事務の効率化により支出全体の抑制に努めるとともに、観光を軸とした経済の活性化や企業誘致などにより税収などの収入の増加に努める。</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94297</xdr:rowOff>
    </xdr:from>
    <xdr:to>
      <xdr:col>23</xdr:col>
      <xdr:colOff>133350</xdr:colOff>
      <xdr:row>65</xdr:row>
      <xdr:rowOff>48895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09847"/>
          <a:ext cx="0" cy="983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20972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6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48895</xdr:rowOff>
    </xdr:from>
    <xdr:to>
      <xdr:col>24</xdr:col>
      <xdr:colOff>12700</xdr:colOff>
      <xdr:row>65</xdr:row>
      <xdr:rowOff>48895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19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9224</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5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94297</xdr:rowOff>
    </xdr:from>
    <xdr:to>
      <xdr:col>24</xdr:col>
      <xdr:colOff>12700</xdr:colOff>
      <xdr:row>59</xdr:row>
      <xdr:rowOff>94297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135890</xdr:rowOff>
    </xdr:from>
    <xdr:to>
      <xdr:col>23</xdr:col>
      <xdr:colOff>133350</xdr:colOff>
      <xdr:row>67</xdr:row>
      <xdr:rowOff>19685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108690"/>
          <a:ext cx="838200" cy="39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52405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108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35878</xdr:rowOff>
    </xdr:from>
    <xdr:to>
      <xdr:col>23</xdr:col>
      <xdr:colOff>184150</xdr:colOff>
      <xdr:row>62</xdr:row>
      <xdr:rowOff>137478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19685</xdr:rowOff>
    </xdr:from>
    <xdr:to>
      <xdr:col>19</xdr:col>
      <xdr:colOff>133350</xdr:colOff>
      <xdr:row>67</xdr:row>
      <xdr:rowOff>55880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5068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105728</xdr:rowOff>
    </xdr:from>
    <xdr:to>
      <xdr:col>19</xdr:col>
      <xdr:colOff>184150</xdr:colOff>
      <xdr:row>64</xdr:row>
      <xdr:rowOff>35878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46055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75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37782</xdr:rowOff>
    </xdr:from>
    <xdr:to>
      <xdr:col>15</xdr:col>
      <xdr:colOff>82550</xdr:colOff>
      <xdr:row>67</xdr:row>
      <xdr:rowOff>55880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52493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10160</xdr:rowOff>
    </xdr:from>
    <xdr:to>
      <xdr:col>11</xdr:col>
      <xdr:colOff>31750</xdr:colOff>
      <xdr:row>67</xdr:row>
      <xdr:rowOff>37782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325860"/>
          <a:ext cx="889000" cy="19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152417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5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140335</xdr:rowOff>
    </xdr:from>
    <xdr:to>
      <xdr:col>19</xdr:col>
      <xdr:colOff>184150</xdr:colOff>
      <xdr:row>67</xdr:row>
      <xdr:rowOff>70485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45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55262</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542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5080</xdr:rowOff>
    </xdr:from>
    <xdr:to>
      <xdr:col>15</xdr:col>
      <xdr:colOff>133350</xdr:colOff>
      <xdr:row>67</xdr:row>
      <xdr:rowOff>106680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49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91457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57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158432</xdr:rowOff>
    </xdr:from>
    <xdr:to>
      <xdr:col>11</xdr:col>
      <xdr:colOff>82550</xdr:colOff>
      <xdr:row>67</xdr:row>
      <xdr:rowOff>88582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47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73359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560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130810</xdr:rowOff>
    </xdr:from>
    <xdr:to>
      <xdr:col>7</xdr:col>
      <xdr:colOff>31750</xdr:colOff>
      <xdr:row>66</xdr:row>
      <xdr:rowOff>60960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45737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[146,592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人件費は普通建設事業費となる支弁人件費が減（▲</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億円）したことなどから前年度と比べ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億円減少している。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物件費は、学習用タブレットパソコン等購入事業などの備品購入費の減（▲</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億円）や新型コロナウイルス予防接種事業などの委託料の増（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+48.7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億円）などにより、前年度と比べて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億円増加している。　人口が減少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396,992→392,817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4,175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人）したことにより人口１人当たりの額が増加（</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+11,384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円）している。　増加傾向にあることから、一層の事業の見直しや事務の効率化、人員配置の適正化に努める。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29992</xdr:rowOff>
    </xdr:from>
    <xdr:to>
      <xdr:col>23</xdr:col>
      <xdr:colOff>133350</xdr:colOff>
      <xdr:row>88</xdr:row>
      <xdr:rowOff>30384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45992"/>
          <a:ext cx="0" cy="1371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2461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09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30384</xdr:rowOff>
    </xdr:from>
    <xdr:to>
      <xdr:col>24</xdr:col>
      <xdr:colOff>12700</xdr:colOff>
      <xdr:row>88</xdr:row>
      <xdr:rowOff>30384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1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116369</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29992</xdr:rowOff>
    </xdr:from>
    <xdr:to>
      <xdr:col>24</xdr:col>
      <xdr:colOff>12700</xdr:colOff>
      <xdr:row>80</xdr:row>
      <xdr:rowOff>29992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4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106842</xdr:rowOff>
    </xdr:from>
    <xdr:to>
      <xdr:col>23</xdr:col>
      <xdr:colOff>133350</xdr:colOff>
      <xdr:row>85</xdr:row>
      <xdr:rowOff>164305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508642"/>
          <a:ext cx="838200" cy="22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86751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5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70224</xdr:rowOff>
    </xdr:from>
    <xdr:to>
      <xdr:col>23</xdr:col>
      <xdr:colOff>184150</xdr:colOff>
      <xdr:row>84</xdr:row>
      <xdr:rowOff>374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121024</xdr:rowOff>
    </xdr:from>
    <xdr:to>
      <xdr:col>19</xdr:col>
      <xdr:colOff>133350</xdr:colOff>
      <xdr:row>84</xdr:row>
      <xdr:rowOff>106842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351374"/>
          <a:ext cx="889000" cy="15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80787</xdr:rowOff>
    </xdr:from>
    <xdr:to>
      <xdr:col>19</xdr:col>
      <xdr:colOff>184150</xdr:colOff>
      <xdr:row>83</xdr:row>
      <xdr:rowOff>10937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21114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08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34618</xdr:rowOff>
    </xdr:from>
    <xdr:to>
      <xdr:col>15</xdr:col>
      <xdr:colOff>82550</xdr:colOff>
      <xdr:row>83</xdr:row>
      <xdr:rowOff>121024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264968"/>
          <a:ext cx="889000" cy="8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88655</xdr:rowOff>
    </xdr:from>
    <xdr:to>
      <xdr:col>15</xdr:col>
      <xdr:colOff>133350</xdr:colOff>
      <xdr:row>82</xdr:row>
      <xdr:rowOff>18805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28982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7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115439</xdr:rowOff>
    </xdr:from>
    <xdr:to>
      <xdr:col>11</xdr:col>
      <xdr:colOff>31750</xdr:colOff>
      <xdr:row>83</xdr:row>
      <xdr:rowOff>34618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74339"/>
          <a:ext cx="889000" cy="9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36957</xdr:rowOff>
    </xdr:from>
    <xdr:to>
      <xdr:col>11</xdr:col>
      <xdr:colOff>82550</xdr:colOff>
      <xdr:row>81</xdr:row>
      <xdr:rowOff>138557</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148734</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69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155020</xdr:rowOff>
    </xdr:from>
    <xdr:to>
      <xdr:col>7</xdr:col>
      <xdr:colOff>31750</xdr:colOff>
      <xdr:row>81</xdr:row>
      <xdr:rowOff>85170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87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95347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63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113505</xdr:rowOff>
    </xdr:from>
    <xdr:to>
      <xdr:col>23</xdr:col>
      <xdr:colOff>184150</xdr:colOff>
      <xdr:row>86</xdr:row>
      <xdr:rowOff>43655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68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85582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65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56042</xdr:rowOff>
    </xdr:from>
    <xdr:to>
      <xdr:col>19</xdr:col>
      <xdr:colOff>184150</xdr:colOff>
      <xdr:row>84</xdr:row>
      <xdr:rowOff>157642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45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142419</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544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70224</xdr:rowOff>
    </xdr:from>
    <xdr:to>
      <xdr:col>15</xdr:col>
      <xdr:colOff>133350</xdr:colOff>
      <xdr:row>84</xdr:row>
      <xdr:rowOff>374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30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156601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38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155268</xdr:rowOff>
    </xdr:from>
    <xdr:to>
      <xdr:col>11</xdr:col>
      <xdr:colOff>82550</xdr:colOff>
      <xdr:row>83</xdr:row>
      <xdr:rowOff>85418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21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70195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300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64639</xdr:rowOff>
    </xdr:from>
    <xdr:to>
      <xdr:col>7</xdr:col>
      <xdr:colOff>31750</xdr:colOff>
      <xdr:row>82</xdr:row>
      <xdr:rowOff>166239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2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151016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20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職員構成の変動などにより例年変動はあるが、概ね</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100</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を超える数値で推移している。</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これは国に比べて学歴による給与差が少ないことや高齢層職員の給与水準が高いことが挙げられる。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118836</xdr:rowOff>
    </xdr:from>
    <xdr:to>
      <xdr:col>81</xdr:col>
      <xdr:colOff>44450</xdr:colOff>
      <xdr:row>86</xdr:row>
      <xdr:rowOff>118836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8635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118836</xdr:rowOff>
    </xdr:from>
    <xdr:to>
      <xdr:col>77</xdr:col>
      <xdr:colOff>44450</xdr:colOff>
      <xdr:row>86</xdr:row>
      <xdr:rowOff>136071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86353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136071</xdr:rowOff>
    </xdr:from>
    <xdr:to>
      <xdr:col>72</xdr:col>
      <xdr:colOff>203200</xdr:colOff>
      <xdr:row>87</xdr:row>
      <xdr:rowOff>33564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8807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87</xdr:row>
      <xdr:rowOff>50800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9497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40113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78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68036</xdr:rowOff>
    </xdr:from>
    <xdr:to>
      <xdr:col>77</xdr:col>
      <xdr:colOff>95250</xdr:colOff>
      <xdr:row>86</xdr:row>
      <xdr:rowOff>169636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85271</xdr:rowOff>
    </xdr:from>
    <xdr:to>
      <xdr:col>73</xdr:col>
      <xdr:colOff>44450</xdr:colOff>
      <xdr:row>87</xdr:row>
      <xdr:rowOff>15421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新型コロナウイルス感染症の影響で、財政状況が厳しく内部管理経費の削減等は不可避な状況にあり、執行体制の見直しなどを行うのと合わせ各所属ごとに一定数の人数を割り当て人員削減を行ったことにより、職員総数が減少（</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2,905</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人→</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2,883</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人）した。併せて、人口が減少（</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396,992</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人→</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392,817</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人）したこともあり、前年の</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7.26</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人から</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0.08</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人のプラスとなった。</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98213</xdr:rowOff>
    </xdr:from>
    <xdr:to>
      <xdr:col>81</xdr:col>
      <xdr:colOff>44450</xdr:colOff>
      <xdr:row>63</xdr:row>
      <xdr:rowOff>130387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899563"/>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90170</xdr:rowOff>
    </xdr:from>
    <xdr:to>
      <xdr:col>77</xdr:col>
      <xdr:colOff>44450</xdr:colOff>
      <xdr:row>63</xdr:row>
      <xdr:rowOff>98213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8915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21802</xdr:rowOff>
    </xdr:from>
    <xdr:to>
      <xdr:col>72</xdr:col>
      <xdr:colOff>203200</xdr:colOff>
      <xdr:row>63</xdr:row>
      <xdr:rowOff>90170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823152"/>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12277</xdr:rowOff>
    </xdr:from>
    <xdr:to>
      <xdr:col>73</xdr:col>
      <xdr:colOff>44450</xdr:colOff>
      <xdr:row>61</xdr:row>
      <xdr:rowOff>113877</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124054</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13758</xdr:rowOff>
    </xdr:from>
    <xdr:to>
      <xdr:col>68</xdr:col>
      <xdr:colOff>152400</xdr:colOff>
      <xdr:row>63</xdr:row>
      <xdr:rowOff>21802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81510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95902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139488</xdr:rowOff>
    </xdr:from>
    <xdr:to>
      <xdr:col>64</xdr:col>
      <xdr:colOff>152400</xdr:colOff>
      <xdr:row>61</xdr:row>
      <xdr:rowOff>69638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79815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79587</xdr:rowOff>
    </xdr:from>
    <xdr:to>
      <xdr:col>81</xdr:col>
      <xdr:colOff>95250</xdr:colOff>
      <xdr:row>64</xdr:row>
      <xdr:rowOff>9737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51664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85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47413</xdr:rowOff>
    </xdr:from>
    <xdr:to>
      <xdr:col>77</xdr:col>
      <xdr:colOff>95250</xdr:colOff>
      <xdr:row>63</xdr:row>
      <xdr:rowOff>149013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133790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93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39370</xdr:rowOff>
    </xdr:from>
    <xdr:to>
      <xdr:col>73</xdr:col>
      <xdr:colOff>44450</xdr:colOff>
      <xdr:row>63</xdr:row>
      <xdr:rowOff>140970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125747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142452</xdr:rowOff>
    </xdr:from>
    <xdr:to>
      <xdr:col>68</xdr:col>
      <xdr:colOff>203200</xdr:colOff>
      <xdr:row>63</xdr:row>
      <xdr:rowOff>72602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57379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85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134408</xdr:rowOff>
    </xdr:from>
    <xdr:to>
      <xdr:col>64</xdr:col>
      <xdr:colOff>152400</xdr:colOff>
      <xdr:row>63</xdr:row>
      <xdr:rowOff>64558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49335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85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元利償還金は減少（△</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8.8</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億円）したが、公営企業の地方債の償還のための繰入金の増（</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億円）、充当可能な特定財源の増（</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億円）などにより単年度では</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％となり、前年度に比べ</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％改善した。３年平均で</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5.9</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％となり、</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％良化した。</a:t>
          </a: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実質公債費比率が悪化しないよう財政の健全運営に努めていく。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116946</xdr:rowOff>
    </xdr:from>
    <xdr:to>
      <xdr:col>81</xdr:col>
      <xdr:colOff>44450</xdr:colOff>
      <xdr:row>40</xdr:row>
      <xdr:rowOff>167217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974946"/>
          <a:ext cx="8382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12294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98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167217</xdr:rowOff>
    </xdr:from>
    <xdr:to>
      <xdr:col>77</xdr:col>
      <xdr:colOff>44450</xdr:colOff>
      <xdr:row>41</xdr:row>
      <xdr:rowOff>15875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0252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127652</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167217</xdr:rowOff>
    </xdr:from>
    <xdr:to>
      <xdr:col>72</xdr:col>
      <xdr:colOff>203200</xdr:colOff>
      <xdr:row>41</xdr:row>
      <xdr:rowOff>15875</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0252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157815</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157163</xdr:rowOff>
    </xdr:from>
    <xdr:to>
      <xdr:col>68</xdr:col>
      <xdr:colOff>152400</xdr:colOff>
      <xdr:row>40</xdr:row>
      <xdr:rowOff>167217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015163"/>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66146</xdr:rowOff>
    </xdr:from>
    <xdr:to>
      <xdr:col>68</xdr:col>
      <xdr:colOff>203200</xdr:colOff>
      <xdr:row>40</xdr:row>
      <xdr:rowOff>167746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9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69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26581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66146</xdr:rowOff>
    </xdr:from>
    <xdr:to>
      <xdr:col>81</xdr:col>
      <xdr:colOff>95250</xdr:colOff>
      <xdr:row>40</xdr:row>
      <xdr:rowOff>167746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92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38223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89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116417</xdr:rowOff>
    </xdr:from>
    <xdr:to>
      <xdr:col>77</xdr:col>
      <xdr:colOff>95250</xdr:colOff>
      <xdr:row>41</xdr:row>
      <xdr:rowOff>46567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31344</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136525</xdr:rowOff>
    </xdr:from>
    <xdr:to>
      <xdr:col>73</xdr:col>
      <xdr:colOff>44450</xdr:colOff>
      <xdr:row>41</xdr:row>
      <xdr:rowOff>66675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51452</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116417</xdr:rowOff>
    </xdr:from>
    <xdr:to>
      <xdr:col>68</xdr:col>
      <xdr:colOff>203200</xdr:colOff>
      <xdr:row>41</xdr:row>
      <xdr:rowOff>46567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31344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106363</xdr:rowOff>
    </xdr:from>
    <xdr:to>
      <xdr:col>64</xdr:col>
      <xdr:colOff>152400</xdr:colOff>
      <xdr:row>41</xdr:row>
      <xdr:rowOff>36513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21290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05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分子に計上される年度末地方債現在高の増加（</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+60.0</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億円）や、将来負担額から控除される充当可能基金額の増加（</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+58.6</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億円）などにより分子が減少（△</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62.5</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億円）、分母は基準財政収入額の減などによる標準財政規模の増（</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+34.1</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億円）により、分母が増加（</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+36.9</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億円）し、結果、前年度に比べ数値は</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9.6</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％良化している。</a:t>
          </a:r>
        </a:p>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地方債残高は増加しているものの、それに応じて充当可能な特定財源は増加しているため、将来負担比率は現状程度を推移すると見込まれるが、大規模工事の予定や施設の老朽化も進んでいるため、引き続き、財政の健全運営に努め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148929</xdr:rowOff>
    </xdr:from>
    <xdr:to>
      <xdr:col>81</xdr:col>
      <xdr:colOff>44450</xdr:colOff>
      <xdr:row>15</xdr:row>
      <xdr:rowOff>54695</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549229"/>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79858</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480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51477</xdr:rowOff>
    </xdr:from>
    <xdr:to>
      <xdr:col>77</xdr:col>
      <xdr:colOff>44450</xdr:colOff>
      <xdr:row>15</xdr:row>
      <xdr:rowOff>54695</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5290800" y="2623227"/>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113259</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342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51477</xdr:rowOff>
    </xdr:from>
    <xdr:to>
      <xdr:col>72</xdr:col>
      <xdr:colOff>203200</xdr:colOff>
      <xdr:row>15</xdr:row>
      <xdr:rowOff>92498</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623227"/>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20786</xdr:rowOff>
    </xdr:from>
    <xdr:to>
      <xdr:col>73</xdr:col>
      <xdr:colOff>44450</xdr:colOff>
      <xdr:row>15</xdr:row>
      <xdr:rowOff>122386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107163</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67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92498</xdr:rowOff>
    </xdr:from>
    <xdr:to>
      <xdr:col>68</xdr:col>
      <xdr:colOff>152400</xdr:colOff>
      <xdr:row>15</xdr:row>
      <xdr:rowOff>164888</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266424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21590</xdr:rowOff>
    </xdr:from>
    <xdr:to>
      <xdr:col>68</xdr:col>
      <xdr:colOff>203200</xdr:colOff>
      <xdr:row>15</xdr:row>
      <xdr:rowOff>123190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133367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50546</xdr:rowOff>
    </xdr:from>
    <xdr:to>
      <xdr:col>64</xdr:col>
      <xdr:colOff>152400</xdr:colOff>
      <xdr:row>15</xdr:row>
      <xdr:rowOff>152146</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162323</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98129</xdr:rowOff>
    </xdr:from>
    <xdr:to>
      <xdr:col>81</xdr:col>
      <xdr:colOff>95250</xdr:colOff>
      <xdr:row>15</xdr:row>
      <xdr:rowOff>28279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49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114656</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34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3895</xdr:rowOff>
    </xdr:from>
    <xdr:to>
      <xdr:col>77</xdr:col>
      <xdr:colOff>95250</xdr:colOff>
      <xdr:row>15</xdr:row>
      <xdr:rowOff>105495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57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90272</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662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677</xdr:rowOff>
    </xdr:from>
    <xdr:to>
      <xdr:col>73</xdr:col>
      <xdr:colOff>44450</xdr:colOff>
      <xdr:row>15</xdr:row>
      <xdr:rowOff>102277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57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112454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341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41698</xdr:rowOff>
    </xdr:from>
    <xdr:to>
      <xdr:col>68</xdr:col>
      <xdr:colOff>203200</xdr:colOff>
      <xdr:row>15</xdr:row>
      <xdr:rowOff>143298</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61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128075</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69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114088</xdr:rowOff>
    </xdr:from>
    <xdr:to>
      <xdr:col>64</xdr:col>
      <xdr:colOff>152400</xdr:colOff>
      <xdr:row>16</xdr:row>
      <xdr:rowOff>44238</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68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29015</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77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133575</xdr:colOff>
      <xdr:row>26</xdr:row>
      <xdr:rowOff>48410</xdr:rowOff>
    </xdr:from>
    <xdr:ext cx="9099176" cy="462578"/>
    <xdr:sp macro="" textlink="">
      <xdr:nvSpPr>
        <xdr:cNvPr id="476" name="テキスト ボックス 475">
          <a:extLst>
            <a:ext uri="{FF2B5EF4-FFF2-40B4-BE49-F238E27FC236}">
              <a16:creationId xmlns:a16="http://schemas.microsoft.com/office/drawing/2014/main" id="{B7833EC5-7802-49C9-93AF-5F55205E114C}"/>
            </a:ext>
          </a:extLst>
        </xdr:cNvPr>
        <xdr:cNvSpPr txBox="1"/>
      </xdr:nvSpPr>
      <xdr:spPr>
        <a:xfrm>
          <a:off x="698351" y="4476975"/>
          <a:ext cx="9099176" cy="4625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 </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象年度の翌年の</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神奈川県横須賀市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392,817
386,785
100.82
183,681,978
174,751,661
8,386,545
87,944,330
191,828,874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人件費は普通建設事業費となる支弁人件費が減（▲</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6.0</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億円）したことなどから前年度と比べ</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6.0</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億円減少したため、比率は</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％減少した。</a:t>
          </a: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人件費比率は類似団体平均を上回っているため、引き続き、行政改革の推進や退職者不補充等による職員数の削減など、人件費の抑制に努めていく。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38</xdr:row>
      <xdr:rowOff>165100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278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104140</xdr:rowOff>
    </xdr:from>
    <xdr:to>
      <xdr:col>19</xdr:col>
      <xdr:colOff>187325</xdr:colOff>
      <xdr:row>38</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6192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115587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104140</xdr:rowOff>
    </xdr:from>
    <xdr:to>
      <xdr:col>15</xdr:col>
      <xdr:colOff>98425</xdr:colOff>
      <xdr:row>39</xdr:row>
      <xdr:rowOff>16510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6192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104140</xdr:rowOff>
    </xdr:from>
    <xdr:to>
      <xdr:col>11</xdr:col>
      <xdr:colOff>9525</xdr:colOff>
      <xdr:row>39</xdr:row>
      <xdr:rowOff>16510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6192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114300</xdr:rowOff>
    </xdr:from>
    <xdr:to>
      <xdr:col>20</xdr:col>
      <xdr:colOff>38100</xdr:colOff>
      <xdr:row>39</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29227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1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53340</xdr:rowOff>
    </xdr:from>
    <xdr:to>
      <xdr:col>15</xdr:col>
      <xdr:colOff>149225</xdr:colOff>
      <xdr:row>38</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139717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137160</xdr:rowOff>
    </xdr:from>
    <xdr:to>
      <xdr:col>11</xdr:col>
      <xdr:colOff>60325</xdr:colOff>
      <xdr:row>39</xdr:row>
      <xdr:rowOff>67310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52087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53340</xdr:rowOff>
    </xdr:from>
    <xdr:to>
      <xdr:col>6</xdr:col>
      <xdr:colOff>171450</xdr:colOff>
      <xdr:row>38</xdr:row>
      <xdr:rowOff>154940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139717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物件費は、給食センターの運営開始による増（</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+3.7</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億円）などにより、前年度に比べ</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3.2</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億円増加している。</a:t>
          </a: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物件費は会計年度任用職員の影響を除くと増加傾向であり、類似団体平均を上回っている状況が続いているため、今後も業務の見直しなどにより削減に努めていく。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102507</xdr:rowOff>
    </xdr:from>
    <xdr:to>
      <xdr:col>82</xdr:col>
      <xdr:colOff>107950</xdr:colOff>
      <xdr:row>18</xdr:row>
      <xdr:rowOff>7257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0171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160763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61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7257</xdr:rowOff>
    </xdr:from>
    <xdr:to>
      <xdr:col>78</xdr:col>
      <xdr:colOff>69850</xdr:colOff>
      <xdr:row>18</xdr:row>
      <xdr:rowOff>83457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093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29029</xdr:rowOff>
    </xdr:from>
    <xdr:to>
      <xdr:col>73</xdr:col>
      <xdr:colOff>180975</xdr:colOff>
      <xdr:row>18</xdr:row>
      <xdr:rowOff>83457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1151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135164</xdr:rowOff>
    </xdr:from>
    <xdr:to>
      <xdr:col>69</xdr:col>
      <xdr:colOff>92075</xdr:colOff>
      <xdr:row>18</xdr:row>
      <xdr:rowOff>29029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0498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128106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23784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3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127907</xdr:rowOff>
    </xdr:from>
    <xdr:to>
      <xdr:col>78</xdr:col>
      <xdr:colOff>120650</xdr:colOff>
      <xdr:row>18</xdr:row>
      <xdr:rowOff>58057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42834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12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32657</xdr:rowOff>
    </xdr:from>
    <xdr:to>
      <xdr:col>74</xdr:col>
      <xdr:colOff>31750</xdr:colOff>
      <xdr:row>18</xdr:row>
      <xdr:rowOff>134257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119034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149679</xdr:rowOff>
    </xdr:from>
    <xdr:to>
      <xdr:col>69</xdr:col>
      <xdr:colOff>142875</xdr:colOff>
      <xdr:row>18</xdr:row>
      <xdr:rowOff>79829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64606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84364</xdr:rowOff>
    </xdr:from>
    <xdr:to>
      <xdr:col>65</xdr:col>
      <xdr:colOff>53975</xdr:colOff>
      <xdr:row>18</xdr:row>
      <xdr:rowOff>14514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170741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b="0">
              <a:solidFill>
                <a:sysClr val="windowText" lastClr="000000"/>
              </a:solidFill>
              <a:latin typeface="ＭＳ Ｐゴシック" panose="020B0600070205080204" pitchFamily="50" charset="-128"/>
              <a:ea typeface="ＭＳ Ｐゴシック" panose="020B0600070205080204" pitchFamily="50" charset="-128"/>
            </a:rPr>
            <a:t>　新型コロナウイルス感染症による受診控えが収まってきたことによる小児医療費の増（</a:t>
          </a:r>
          <a:r>
            <a:rPr kumimoji="1" lang="en-US" altLang="ja-JP" sz="1400" b="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400" b="0">
              <a:solidFill>
                <a:sysClr val="windowText" lastClr="000000"/>
              </a:solidFill>
              <a:latin typeface="ＭＳ Ｐゴシック" panose="020B0600070205080204" pitchFamily="50" charset="-128"/>
              <a:ea typeface="ＭＳ Ｐゴシック" panose="020B0600070205080204" pitchFamily="50" charset="-128"/>
            </a:rPr>
            <a:t>億円）、対象者数の増や</a:t>
          </a:r>
          <a:r>
            <a:rPr kumimoji="1" lang="en-US" altLang="ja-JP" sz="1400" b="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400" b="0">
              <a:solidFill>
                <a:sysClr val="windowText" lastClr="000000"/>
              </a:solidFill>
              <a:latin typeface="ＭＳ Ｐゴシック" panose="020B0600070205080204" pitchFamily="50" charset="-128"/>
              <a:ea typeface="ＭＳ Ｐゴシック" panose="020B0600070205080204" pitchFamily="50" charset="-128"/>
            </a:rPr>
            <a:t>人当たりサービス量の増による障害児給付・障害福祉サービスの増（</a:t>
          </a:r>
          <a:r>
            <a:rPr kumimoji="1" lang="en-US" altLang="ja-JP" sz="1400" b="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400" b="0">
              <a:solidFill>
                <a:sysClr val="windowText" lastClr="000000"/>
              </a:solidFill>
              <a:latin typeface="ＭＳ Ｐゴシック" panose="020B0600070205080204" pitchFamily="50" charset="-128"/>
              <a:ea typeface="ＭＳ Ｐゴシック" panose="020B0600070205080204" pitchFamily="50" charset="-128"/>
            </a:rPr>
            <a:t>億円）などの影響により、扶助費は増加（</a:t>
          </a:r>
          <a:r>
            <a:rPr kumimoji="1" lang="en-US" altLang="ja-JP" sz="1400" b="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400" b="0">
              <a:solidFill>
                <a:sysClr val="windowText" lastClr="000000"/>
              </a:solidFill>
              <a:latin typeface="ＭＳ Ｐゴシック" panose="020B0600070205080204" pitchFamily="50" charset="-128"/>
              <a:ea typeface="ＭＳ Ｐゴシック" panose="020B0600070205080204" pitchFamily="50" charset="-128"/>
            </a:rPr>
            <a:t>億円）した。</a:t>
          </a:r>
        </a:p>
        <a:p>
          <a:r>
            <a:rPr kumimoji="1" lang="ja-JP" altLang="en-US" sz="1400" b="0">
              <a:solidFill>
                <a:sysClr val="windowText" lastClr="000000"/>
              </a:solidFill>
              <a:latin typeface="ＭＳ Ｐゴシック" panose="020B0600070205080204" pitchFamily="50" charset="-128"/>
              <a:ea typeface="ＭＳ Ｐゴシック" panose="020B0600070205080204" pitchFamily="50" charset="-128"/>
            </a:rPr>
            <a:t>　今後も社会保障費の増が見込まれるため、業務の見直しなどにより全体の歳出の削減に努めていく。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152400</xdr:rowOff>
    </xdr:from>
    <xdr:to>
      <xdr:col>24</xdr:col>
      <xdr:colOff>25400</xdr:colOff>
      <xdr:row>57</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7536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120650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842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19050</xdr:rowOff>
    </xdr:from>
    <xdr:to>
      <xdr:col>15</xdr:col>
      <xdr:colOff>98425</xdr:colOff>
      <xdr:row>57</xdr:row>
      <xdr:rowOff>120650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91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57</xdr:row>
      <xdr:rowOff>19050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28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101600</xdr:rowOff>
    </xdr:from>
    <xdr:to>
      <xdr:col>24</xdr:col>
      <xdr:colOff>76200</xdr:colOff>
      <xdr:row>57</xdr:row>
      <xdr:rowOff>31750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118127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69850</xdr:rowOff>
    </xdr:from>
    <xdr:to>
      <xdr:col>15</xdr:col>
      <xdr:colOff>149225</xdr:colOff>
      <xdr:row>58</xdr:row>
      <xdr:rowOff>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139700</xdr:rowOff>
    </xdr:from>
    <xdr:to>
      <xdr:col>11</xdr:col>
      <xdr:colOff>60325</xdr:colOff>
      <xdr:row>57</xdr:row>
      <xdr:rowOff>69850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80027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新型コロナウイルス感染症によるの介護サービス利用控えなどに伴い、介護保険費特別会計内での事務費へ充当する繰越金が増加したことによる事務費繰繰出金の減（△</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4.1</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億円）など社会保障繰出金が減少したため、前年度に比べ</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4.9</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億円減少している。</a:t>
          </a: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令和３年度は減少したが、社会保障繰出金や扶助費は今後も増加が見込まれるため、支出全体で削減に努めていく。</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158750</xdr:rowOff>
    </xdr:from>
    <xdr:to>
      <xdr:col>82</xdr:col>
      <xdr:colOff>107950</xdr:colOff>
      <xdr:row>58</xdr:row>
      <xdr:rowOff>152400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9314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105427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101600</xdr:rowOff>
    </xdr:from>
    <xdr:to>
      <xdr:col>78</xdr:col>
      <xdr:colOff>69850</xdr:colOff>
      <xdr:row>58</xdr:row>
      <xdr:rowOff>152400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045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xdr:rowOff>
    </xdr:from>
    <xdr:to>
      <xdr:col>73</xdr:col>
      <xdr:colOff>180975</xdr:colOff>
      <xdr:row>58</xdr:row>
      <xdr:rowOff>101600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956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58</xdr:row>
      <xdr:rowOff>12700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95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107950</xdr:rowOff>
    </xdr:from>
    <xdr:to>
      <xdr:col>82</xdr:col>
      <xdr:colOff>158750</xdr:colOff>
      <xdr:row>58</xdr:row>
      <xdr:rowOff>38100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124477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101600</xdr:rowOff>
    </xdr:from>
    <xdr:to>
      <xdr:col>78</xdr:col>
      <xdr:colOff>120650</xdr:colOff>
      <xdr:row>59</xdr:row>
      <xdr:rowOff>31750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16527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13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50800</xdr:rowOff>
    </xdr:from>
    <xdr:to>
      <xdr:col>74</xdr:col>
      <xdr:colOff>31750</xdr:colOff>
      <xdr:row>58</xdr:row>
      <xdr:rowOff>152400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137177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73677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補助費等は、病院事業会計への負担金・補助金（</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+3.8</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億円）や下水道事業会計への負担金・補助金（</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億円）の増により前年度と比べ</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5.8</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億円増加した。</a:t>
          </a: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今後も補助金の効果や必要性などの見直しを継続的に進めていく。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117856</xdr:rowOff>
    </xdr:from>
    <xdr:to>
      <xdr:col>82</xdr:col>
      <xdr:colOff>107950</xdr:colOff>
      <xdr:row>34</xdr:row>
      <xdr:rowOff>136144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59471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121429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950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117856</xdr:rowOff>
    </xdr:from>
    <xdr:to>
      <xdr:col>78</xdr:col>
      <xdr:colOff>69850</xdr:colOff>
      <xdr:row>35</xdr:row>
      <xdr:rowOff>1270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59471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100855</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10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xdr:rowOff>
    </xdr:from>
    <xdr:to>
      <xdr:col>73</xdr:col>
      <xdr:colOff>180975</xdr:colOff>
      <xdr:row>35</xdr:row>
      <xdr:rowOff>56134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0020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14478</xdr:rowOff>
    </xdr:from>
    <xdr:to>
      <xdr:col>74</xdr:col>
      <xdr:colOff>31750</xdr:colOff>
      <xdr:row>35</xdr:row>
      <xdr:rowOff>116078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100855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10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46990</xdr:rowOff>
    </xdr:from>
    <xdr:to>
      <xdr:col>69</xdr:col>
      <xdr:colOff>92075</xdr:colOff>
      <xdr:row>35</xdr:row>
      <xdr:rowOff>56134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0477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xdr:rowOff>
    </xdr:from>
    <xdr:to>
      <xdr:col>69</xdr:col>
      <xdr:colOff>142875</xdr:colOff>
      <xdr:row>35</xdr:row>
      <xdr:rowOff>106934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117111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85344</xdr:rowOff>
    </xdr:from>
    <xdr:to>
      <xdr:col>82</xdr:col>
      <xdr:colOff>158750</xdr:colOff>
      <xdr:row>35</xdr:row>
      <xdr:rowOff>15494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101871</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75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67056</xdr:rowOff>
    </xdr:from>
    <xdr:to>
      <xdr:col>78</xdr:col>
      <xdr:colOff>120650</xdr:colOff>
      <xdr:row>34</xdr:row>
      <xdr:rowOff>168656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7383</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665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121920</xdr:rowOff>
    </xdr:from>
    <xdr:to>
      <xdr:col>74</xdr:col>
      <xdr:colOff>31750</xdr:colOff>
      <xdr:row>35</xdr:row>
      <xdr:rowOff>52070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62247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5334</xdr:rowOff>
    </xdr:from>
    <xdr:to>
      <xdr:col>69</xdr:col>
      <xdr:colOff>142875</xdr:colOff>
      <xdr:row>35</xdr:row>
      <xdr:rowOff>106934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91711</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0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82567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公債費は、芸術劇場公債費の元利償還金の終了による減（△</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13.5</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億円）などにより、前年度と比べて</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8.6</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億円減少している。</a:t>
          </a: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類似団体と比較すると平均を上回っているが、大規模工事などの予定や施設の老朽化も進んでいるため、今後も将来的な負担を考えたうえで必要な投資は行っていく。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73661</xdr:rowOff>
    </xdr:from>
    <xdr:to>
      <xdr:col>24</xdr:col>
      <xdr:colOff>25400</xdr:colOff>
      <xdr:row>79</xdr:row>
      <xdr:rowOff>62230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446761"/>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27957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58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62230</xdr:rowOff>
    </xdr:from>
    <xdr:to>
      <xdr:col>19</xdr:col>
      <xdr:colOff>187325</xdr:colOff>
      <xdr:row>79</xdr:row>
      <xdr:rowOff>69850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606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12716</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04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69850</xdr:rowOff>
    </xdr:from>
    <xdr:to>
      <xdr:col>15</xdr:col>
      <xdr:colOff>98425</xdr:colOff>
      <xdr:row>79</xdr:row>
      <xdr:rowOff>69850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61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35577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165100</xdr:rowOff>
    </xdr:from>
    <xdr:to>
      <xdr:col>11</xdr:col>
      <xdr:colOff>9525</xdr:colOff>
      <xdr:row>79</xdr:row>
      <xdr:rowOff>69850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538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81297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22861</xdr:rowOff>
    </xdr:from>
    <xdr:to>
      <xdr:col>24</xdr:col>
      <xdr:colOff>76200</xdr:colOff>
      <xdr:row>78</xdr:row>
      <xdr:rowOff>124461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166388</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11430</xdr:rowOff>
    </xdr:from>
    <xdr:to>
      <xdr:col>20</xdr:col>
      <xdr:colOff>38100</xdr:colOff>
      <xdr:row>79</xdr:row>
      <xdr:rowOff>113030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97807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64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19050</xdr:rowOff>
    </xdr:from>
    <xdr:to>
      <xdr:col>15</xdr:col>
      <xdr:colOff>149225</xdr:colOff>
      <xdr:row>79</xdr:row>
      <xdr:rowOff>120650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105427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19050</xdr:rowOff>
    </xdr:from>
    <xdr:to>
      <xdr:col>11</xdr:col>
      <xdr:colOff>60325</xdr:colOff>
      <xdr:row>79</xdr:row>
      <xdr:rowOff>120650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105427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114300</xdr:rowOff>
    </xdr:from>
    <xdr:to>
      <xdr:col>6</xdr:col>
      <xdr:colOff>171450</xdr:colOff>
      <xdr:row>79</xdr:row>
      <xdr:rowOff>44450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29227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人件費、繰出金は減少したものの、補助費等、扶助費、物件費は増加したため、公債費を除き、前年度と比べて</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億円増加している。</a:t>
          </a: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類似団体平均を上回っている状況が続いているため、引き続き業務の見直しなどにより歳出全体の削減に努めていく。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30987</xdr:rowOff>
    </xdr:from>
    <xdr:to>
      <xdr:col>82</xdr:col>
      <xdr:colOff>107950</xdr:colOff>
      <xdr:row>79</xdr:row>
      <xdr:rowOff>65278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404087"/>
          <a:ext cx="8382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152164</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10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65278</xdr:rowOff>
    </xdr:from>
    <xdr:to>
      <xdr:col>78</xdr:col>
      <xdr:colOff>69850</xdr:colOff>
      <xdr:row>79</xdr:row>
      <xdr:rowOff>88137</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6098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74422</xdr:rowOff>
    </xdr:from>
    <xdr:to>
      <xdr:col>73</xdr:col>
      <xdr:colOff>180975</xdr:colOff>
      <xdr:row>79</xdr:row>
      <xdr:rowOff>88137</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6189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140715</xdr:rowOff>
    </xdr:from>
    <xdr:to>
      <xdr:col>69</xdr:col>
      <xdr:colOff>92075</xdr:colOff>
      <xdr:row>79</xdr:row>
      <xdr:rowOff>74422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513815"/>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5097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151637</xdr:rowOff>
    </xdr:from>
    <xdr:to>
      <xdr:col>82</xdr:col>
      <xdr:colOff>158750</xdr:colOff>
      <xdr:row>78</xdr:row>
      <xdr:rowOff>81787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123714</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14478</xdr:rowOff>
    </xdr:from>
    <xdr:to>
      <xdr:col>78</xdr:col>
      <xdr:colOff>120650</xdr:colOff>
      <xdr:row>79</xdr:row>
      <xdr:rowOff>116078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100855</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6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37337</xdr:rowOff>
    </xdr:from>
    <xdr:to>
      <xdr:col>74</xdr:col>
      <xdr:colOff>31750</xdr:colOff>
      <xdr:row>79</xdr:row>
      <xdr:rowOff>138937</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123714</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23622</xdr:rowOff>
    </xdr:from>
    <xdr:to>
      <xdr:col>69</xdr:col>
      <xdr:colOff>142875</xdr:colOff>
      <xdr:row>79</xdr:row>
      <xdr:rowOff>125222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109999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89915</xdr:rowOff>
    </xdr:from>
    <xdr:to>
      <xdr:col>65</xdr:col>
      <xdr:colOff>53975</xdr:colOff>
      <xdr:row>79</xdr:row>
      <xdr:rowOff>20065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4842</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神奈川県横須賀市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1712</xdr:rowOff>
    </xdr:from>
    <xdr:to>
      <xdr:col>29</xdr:col>
      <xdr:colOff>127000</xdr:colOff>
      <xdr:row>14</xdr:row>
      <xdr:rowOff>2855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449637"/>
          <a:ext cx="647700" cy="1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106509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25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2855</xdr:rowOff>
    </xdr:from>
    <xdr:to>
      <xdr:col>26</xdr:col>
      <xdr:colOff>50800</xdr:colOff>
      <xdr:row>14</xdr:row>
      <xdr:rowOff>55707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450780"/>
          <a:ext cx="698500" cy="52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79443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7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55707</xdr:rowOff>
    </xdr:from>
    <xdr:to>
      <xdr:col>22</xdr:col>
      <xdr:colOff>114300</xdr:colOff>
      <xdr:row>14</xdr:row>
      <xdr:rowOff>105954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503632"/>
          <a:ext cx="698500" cy="50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146834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3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105954</xdr:rowOff>
    </xdr:from>
    <xdr:to>
      <xdr:col>18</xdr:col>
      <xdr:colOff>177800</xdr:colOff>
      <xdr:row>14</xdr:row>
      <xdr:rowOff>149113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553879"/>
          <a:ext cx="698500" cy="43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107503</xdr:rowOff>
    </xdr:from>
    <xdr:to>
      <xdr:col>19</xdr:col>
      <xdr:colOff>38100</xdr:colOff>
      <xdr:row>17</xdr:row>
      <xdr:rowOff>37653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22430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126797</xdr:rowOff>
    </xdr:from>
    <xdr:to>
      <xdr:col>15</xdr:col>
      <xdr:colOff>101600</xdr:colOff>
      <xdr:row>17</xdr:row>
      <xdr:rowOff>56947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41724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122362</xdr:rowOff>
    </xdr:from>
    <xdr:to>
      <xdr:col>29</xdr:col>
      <xdr:colOff>177800</xdr:colOff>
      <xdr:row>14</xdr:row>
      <xdr:rowOff>52512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398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138889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243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123505</xdr:rowOff>
    </xdr:from>
    <xdr:to>
      <xdr:col>26</xdr:col>
      <xdr:colOff>101600</xdr:colOff>
      <xdr:row>14</xdr:row>
      <xdr:rowOff>53655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399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63832</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168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4907</xdr:rowOff>
    </xdr:from>
    <xdr:to>
      <xdr:col>22</xdr:col>
      <xdr:colOff>165100</xdr:colOff>
      <xdr:row>14</xdr:row>
      <xdr:rowOff>106507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452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116684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22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55154</xdr:rowOff>
    </xdr:from>
    <xdr:to>
      <xdr:col>19</xdr:col>
      <xdr:colOff>38100</xdr:colOff>
      <xdr:row>14</xdr:row>
      <xdr:rowOff>156754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503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166931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271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98313</xdr:rowOff>
    </xdr:from>
    <xdr:to>
      <xdr:col>15</xdr:col>
      <xdr:colOff>101600</xdr:colOff>
      <xdr:row>15</xdr:row>
      <xdr:rowOff>28463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546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38640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31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131420</xdr:rowOff>
    </xdr:from>
    <xdr:to>
      <xdr:col>29</xdr:col>
      <xdr:colOff>127000</xdr:colOff>
      <xdr:row>35</xdr:row>
      <xdr:rowOff>190665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741770"/>
          <a:ext cx="647700" cy="59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310773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57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122085</xdr:rowOff>
    </xdr:from>
    <xdr:to>
      <xdr:col>26</xdr:col>
      <xdr:colOff>50800</xdr:colOff>
      <xdr:row>35</xdr:row>
      <xdr:rowOff>131420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732435"/>
          <a:ext cx="698500" cy="9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215955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2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112522</xdr:rowOff>
    </xdr:from>
    <xdr:to>
      <xdr:col>22</xdr:col>
      <xdr:colOff>114300</xdr:colOff>
      <xdr:row>35</xdr:row>
      <xdr:rowOff>122085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722872"/>
          <a:ext cx="698500" cy="9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203840</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1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112522</xdr:rowOff>
    </xdr:from>
    <xdr:to>
      <xdr:col>18</xdr:col>
      <xdr:colOff>177800</xdr:colOff>
      <xdr:row>35</xdr:row>
      <xdr:rowOff>131953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722872"/>
          <a:ext cx="698500" cy="19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113005</xdr:rowOff>
    </xdr:from>
    <xdr:to>
      <xdr:col>19</xdr:col>
      <xdr:colOff>38100</xdr:colOff>
      <xdr:row>35</xdr:row>
      <xdr:rowOff>214605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199382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107976</xdr:rowOff>
    </xdr:from>
    <xdr:to>
      <xdr:col>15</xdr:col>
      <xdr:colOff>101600</xdr:colOff>
      <xdr:row>35</xdr:row>
      <xdr:rowOff>209576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194353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0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139865</xdr:rowOff>
    </xdr:from>
    <xdr:to>
      <xdr:col>29</xdr:col>
      <xdr:colOff>177800</xdr:colOff>
      <xdr:row>35</xdr:row>
      <xdr:rowOff>241465</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750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111942</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72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80620</xdr:rowOff>
    </xdr:from>
    <xdr:to>
      <xdr:col>26</xdr:col>
      <xdr:colOff>101600</xdr:colOff>
      <xdr:row>35</xdr:row>
      <xdr:rowOff>182220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690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192397</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459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71285</xdr:rowOff>
    </xdr:from>
    <xdr:to>
      <xdr:col>22</xdr:col>
      <xdr:colOff>165100</xdr:colOff>
      <xdr:row>35</xdr:row>
      <xdr:rowOff>172885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681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183062</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45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61722</xdr:rowOff>
    </xdr:from>
    <xdr:to>
      <xdr:col>19</xdr:col>
      <xdr:colOff>38100</xdr:colOff>
      <xdr:row>35</xdr:row>
      <xdr:rowOff>163322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672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173499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44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81153</xdr:rowOff>
    </xdr:from>
    <xdr:to>
      <xdr:col>15</xdr:col>
      <xdr:colOff>101600</xdr:colOff>
      <xdr:row>35</xdr:row>
      <xdr:rowOff>182753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691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192930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460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神奈川県横須賀市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392,817
386,785
100.82
183,681,978
174,751,661
8,386,545
87,944,330
191,828,874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40618</xdr:rowOff>
    </xdr:from>
    <xdr:to>
      <xdr:col>24</xdr:col>
      <xdr:colOff>63500</xdr:colOff>
      <xdr:row>33</xdr:row>
      <xdr:rowOff>67495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698468"/>
          <a:ext cx="838200" cy="2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134503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63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40618</xdr:rowOff>
    </xdr:from>
    <xdr:to>
      <xdr:col>19</xdr:col>
      <xdr:colOff>177800</xdr:colOff>
      <xdr:row>33</xdr:row>
      <xdr:rowOff>142378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698468"/>
          <a:ext cx="889000" cy="10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99494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142378</xdr:rowOff>
    </xdr:from>
    <xdr:to>
      <xdr:col>15</xdr:col>
      <xdr:colOff>50800</xdr:colOff>
      <xdr:row>33</xdr:row>
      <xdr:rowOff>145970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800228"/>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64943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145970</xdr:rowOff>
    </xdr:from>
    <xdr:to>
      <xdr:col>10</xdr:col>
      <xdr:colOff>114300</xdr:colOff>
      <xdr:row>34</xdr:row>
      <xdr:rowOff>29613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803820"/>
          <a:ext cx="889000" cy="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148565</xdr:rowOff>
    </xdr:from>
    <xdr:to>
      <xdr:col>10</xdr:col>
      <xdr:colOff>165100</xdr:colOff>
      <xdr:row>36</xdr:row>
      <xdr:rowOff>78715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69842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152581</xdr:rowOff>
    </xdr:from>
    <xdr:to>
      <xdr:col>6</xdr:col>
      <xdr:colOff>38100</xdr:colOff>
      <xdr:row>36</xdr:row>
      <xdr:rowOff>82731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73858</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4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16695</xdr:rowOff>
    </xdr:from>
    <xdr:to>
      <xdr:col>24</xdr:col>
      <xdr:colOff>114300</xdr:colOff>
      <xdr:row>33</xdr:row>
      <xdr:rowOff>118295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67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39572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52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161268</xdr:rowOff>
    </xdr:from>
    <xdr:to>
      <xdr:col>20</xdr:col>
      <xdr:colOff>38100</xdr:colOff>
      <xdr:row>33</xdr:row>
      <xdr:rowOff>91418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64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107945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42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91578</xdr:rowOff>
    </xdr:from>
    <xdr:to>
      <xdr:col>15</xdr:col>
      <xdr:colOff>101600</xdr:colOff>
      <xdr:row>34</xdr:row>
      <xdr:rowOff>21728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74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38255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52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95170</xdr:rowOff>
    </xdr:from>
    <xdr:to>
      <xdr:col>10</xdr:col>
      <xdr:colOff>165100</xdr:colOff>
      <xdr:row>34</xdr:row>
      <xdr:rowOff>25320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75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41847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52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150263</xdr:rowOff>
    </xdr:from>
    <xdr:to>
      <xdr:col>6</xdr:col>
      <xdr:colOff>38100</xdr:colOff>
      <xdr:row>34</xdr:row>
      <xdr:rowOff>80413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0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96940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58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115142</xdr:rowOff>
    </xdr:from>
    <xdr:to>
      <xdr:col>24</xdr:col>
      <xdr:colOff>62865</xdr:colOff>
      <xdr:row>58</xdr:row>
      <xdr:rowOff>83203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16192"/>
          <a:ext cx="1270" cy="151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87030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3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83203</xdr:rowOff>
    </xdr:from>
    <xdr:to>
      <xdr:col>24</xdr:col>
      <xdr:colOff>152400</xdr:colOff>
      <xdr:row>58</xdr:row>
      <xdr:rowOff>83203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2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61819</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115142</xdr:rowOff>
    </xdr:from>
    <xdr:to>
      <xdr:col>24</xdr:col>
      <xdr:colOff>152400</xdr:colOff>
      <xdr:row>49</xdr:row>
      <xdr:rowOff>115142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1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154135</xdr:rowOff>
    </xdr:from>
    <xdr:to>
      <xdr:col>24</xdr:col>
      <xdr:colOff>63500</xdr:colOff>
      <xdr:row>55</xdr:row>
      <xdr:rowOff>6590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069535"/>
          <a:ext cx="838200" cy="36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169609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27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19732</xdr:rowOff>
    </xdr:from>
    <xdr:to>
      <xdr:col>24</xdr:col>
      <xdr:colOff>114300</xdr:colOff>
      <xdr:row>55</xdr:row>
      <xdr:rowOff>121332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6590</xdr:rowOff>
    </xdr:from>
    <xdr:to>
      <xdr:col>19</xdr:col>
      <xdr:colOff>177800</xdr:colOff>
      <xdr:row>56</xdr:row>
      <xdr:rowOff>3454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436340"/>
          <a:ext cx="889000" cy="16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81389</xdr:rowOff>
    </xdr:from>
    <xdr:to>
      <xdr:col>20</xdr:col>
      <xdr:colOff>38100</xdr:colOff>
      <xdr:row>57</xdr:row>
      <xdr:rowOff>11539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2666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77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3454</xdr:rowOff>
    </xdr:from>
    <xdr:to>
      <xdr:col>15</xdr:col>
      <xdr:colOff>50800</xdr:colOff>
      <xdr:row>56</xdr:row>
      <xdr:rowOff>121347</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604654"/>
          <a:ext cx="889000" cy="11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11699</xdr:rowOff>
    </xdr:from>
    <xdr:to>
      <xdr:col>15</xdr:col>
      <xdr:colOff>101600</xdr:colOff>
      <xdr:row>57</xdr:row>
      <xdr:rowOff>113299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104426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87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121347</xdr:rowOff>
    </xdr:from>
    <xdr:to>
      <xdr:col>10</xdr:col>
      <xdr:colOff>114300</xdr:colOff>
      <xdr:row>57</xdr:row>
      <xdr:rowOff>57143</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722547"/>
          <a:ext cx="889000" cy="10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82271</xdr:rowOff>
    </xdr:from>
    <xdr:to>
      <xdr:col>10</xdr:col>
      <xdr:colOff>165100</xdr:colOff>
      <xdr:row>58</xdr:row>
      <xdr:rowOff>12421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3548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9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157317</xdr:rowOff>
    </xdr:from>
    <xdr:to>
      <xdr:col>6</xdr:col>
      <xdr:colOff>38100</xdr:colOff>
      <xdr:row>58</xdr:row>
      <xdr:rowOff>87467</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92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78594</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1002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103335</xdr:rowOff>
    </xdr:from>
    <xdr:to>
      <xdr:col>24</xdr:col>
      <xdr:colOff>114300</xdr:colOff>
      <xdr:row>53</xdr:row>
      <xdr:rowOff>33485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01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126212</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887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127240</xdr:rowOff>
    </xdr:from>
    <xdr:to>
      <xdr:col>20</xdr:col>
      <xdr:colOff>38100</xdr:colOff>
      <xdr:row>55</xdr:row>
      <xdr:rowOff>57390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38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73917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16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124104</xdr:rowOff>
    </xdr:from>
    <xdr:to>
      <xdr:col>15</xdr:col>
      <xdr:colOff>101600</xdr:colOff>
      <xdr:row>56</xdr:row>
      <xdr:rowOff>54254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55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70781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70547</xdr:rowOff>
    </xdr:from>
    <xdr:to>
      <xdr:col>10</xdr:col>
      <xdr:colOff>165100</xdr:colOff>
      <xdr:row>57</xdr:row>
      <xdr:rowOff>697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67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17224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4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6343</xdr:rowOff>
    </xdr:from>
    <xdr:to>
      <xdr:col>6</xdr:col>
      <xdr:colOff>38100</xdr:colOff>
      <xdr:row>57</xdr:row>
      <xdr:rowOff>107943</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7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124470</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55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30931</xdr:rowOff>
    </xdr:from>
    <xdr:to>
      <xdr:col>24</xdr:col>
      <xdr:colOff>63500</xdr:colOff>
      <xdr:row>78</xdr:row>
      <xdr:rowOff>32624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04031"/>
          <a:ext cx="838200" cy="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50970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81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26406</xdr:rowOff>
    </xdr:from>
    <xdr:to>
      <xdr:col>19</xdr:col>
      <xdr:colOff>177800</xdr:colOff>
      <xdr:row>78</xdr:row>
      <xdr:rowOff>30931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399506"/>
          <a:ext cx="889000" cy="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154038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1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16210</xdr:rowOff>
    </xdr:from>
    <xdr:to>
      <xdr:col>15</xdr:col>
      <xdr:colOff>50800</xdr:colOff>
      <xdr:row>78</xdr:row>
      <xdr:rowOff>26406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389310"/>
          <a:ext cx="889000" cy="1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19621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4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16210</xdr:rowOff>
    </xdr:from>
    <xdr:to>
      <xdr:col>10</xdr:col>
      <xdr:colOff>114300</xdr:colOff>
      <xdr:row>78</xdr:row>
      <xdr:rowOff>37288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89310"/>
          <a:ext cx="889000" cy="2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63342</xdr:rowOff>
    </xdr:from>
    <xdr:to>
      <xdr:col>10</xdr:col>
      <xdr:colOff>165100</xdr:colOff>
      <xdr:row>77</xdr:row>
      <xdr:rowOff>164942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6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10019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4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67137</xdr:rowOff>
    </xdr:from>
    <xdr:to>
      <xdr:col>6</xdr:col>
      <xdr:colOff>38100</xdr:colOff>
      <xdr:row>77</xdr:row>
      <xdr:rowOff>168737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13814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4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153274</xdr:rowOff>
    </xdr:from>
    <xdr:to>
      <xdr:col>24</xdr:col>
      <xdr:colOff>114300</xdr:colOff>
      <xdr:row>78</xdr:row>
      <xdr:rowOff>83424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5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68201</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6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151581</xdr:rowOff>
    </xdr:from>
    <xdr:to>
      <xdr:col>20</xdr:col>
      <xdr:colOff>38100</xdr:colOff>
      <xdr:row>78</xdr:row>
      <xdr:rowOff>81731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5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72858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45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147056</xdr:rowOff>
    </xdr:from>
    <xdr:to>
      <xdr:col>15</xdr:col>
      <xdr:colOff>101600</xdr:colOff>
      <xdr:row>78</xdr:row>
      <xdr:rowOff>77206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4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68333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41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136860</xdr:rowOff>
    </xdr:from>
    <xdr:to>
      <xdr:col>10</xdr:col>
      <xdr:colOff>165100</xdr:colOff>
      <xdr:row>78</xdr:row>
      <xdr:rowOff>67010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3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58137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157938</xdr:rowOff>
    </xdr:from>
    <xdr:to>
      <xdr:col>6</xdr:col>
      <xdr:colOff>38100</xdr:colOff>
      <xdr:row>78</xdr:row>
      <xdr:rowOff>88088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5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79215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5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19977</xdr:rowOff>
    </xdr:from>
    <xdr:to>
      <xdr:col>24</xdr:col>
      <xdr:colOff>62865</xdr:colOff>
      <xdr:row>98</xdr:row>
      <xdr:rowOff>91300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50477"/>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95127</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91300</xdr:rowOff>
    </xdr:from>
    <xdr:to>
      <xdr:col>24</xdr:col>
      <xdr:colOff>152400</xdr:colOff>
      <xdr:row>98</xdr:row>
      <xdr:rowOff>91300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138104</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2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19977</xdr:rowOff>
    </xdr:from>
    <xdr:to>
      <xdr:col>24</xdr:col>
      <xdr:colOff>152400</xdr:colOff>
      <xdr:row>90</xdr:row>
      <xdr:rowOff>19977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5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144335</xdr:rowOff>
    </xdr:from>
    <xdr:to>
      <xdr:col>24</xdr:col>
      <xdr:colOff>63500</xdr:colOff>
      <xdr:row>98</xdr:row>
      <xdr:rowOff>111201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603535"/>
          <a:ext cx="838200" cy="30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25277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41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2400</xdr:rowOff>
    </xdr:from>
    <xdr:to>
      <xdr:col>24</xdr:col>
      <xdr:colOff>114300</xdr:colOff>
      <xdr:row>95</xdr:row>
      <xdr:rowOff>104000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111201</xdr:rowOff>
    </xdr:from>
    <xdr:to>
      <xdr:col>19</xdr:col>
      <xdr:colOff>177800</xdr:colOff>
      <xdr:row>99</xdr:row>
      <xdr:rowOff>11088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913301"/>
          <a:ext cx="889000" cy="7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152121</xdr:rowOff>
    </xdr:from>
    <xdr:to>
      <xdr:col>20</xdr:col>
      <xdr:colOff>38100</xdr:colOff>
      <xdr:row>97</xdr:row>
      <xdr:rowOff>82271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98798</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38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11088</xdr:rowOff>
    </xdr:from>
    <xdr:to>
      <xdr:col>15</xdr:col>
      <xdr:colOff>50800</xdr:colOff>
      <xdr:row>99</xdr:row>
      <xdr:rowOff>85255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984638"/>
          <a:ext cx="889000" cy="7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34289</xdr:rowOff>
    </xdr:from>
    <xdr:to>
      <xdr:col>15</xdr:col>
      <xdr:colOff>101600</xdr:colOff>
      <xdr:row>97</xdr:row>
      <xdr:rowOff>135889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6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152416</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44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84468</xdr:rowOff>
    </xdr:from>
    <xdr:to>
      <xdr:col>10</xdr:col>
      <xdr:colOff>114300</xdr:colOff>
      <xdr:row>99</xdr:row>
      <xdr:rowOff>85255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7058018"/>
          <a:ext cx="889000" cy="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97295</xdr:rowOff>
    </xdr:from>
    <xdr:to>
      <xdr:col>10</xdr:col>
      <xdr:colOff>165100</xdr:colOff>
      <xdr:row>98</xdr:row>
      <xdr:rowOff>27445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2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43972</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50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88685</xdr:rowOff>
    </xdr:from>
    <xdr:to>
      <xdr:col>6</xdr:col>
      <xdr:colOff>38100</xdr:colOff>
      <xdr:row>98</xdr:row>
      <xdr:rowOff>18835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1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35362</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30795" y="1649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93535</xdr:rowOff>
    </xdr:from>
    <xdr:to>
      <xdr:col>24</xdr:col>
      <xdr:colOff>114300</xdr:colOff>
      <xdr:row>97</xdr:row>
      <xdr:rowOff>23685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5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71962</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3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60401</xdr:rowOff>
    </xdr:from>
    <xdr:to>
      <xdr:col>20</xdr:col>
      <xdr:colOff>38100</xdr:colOff>
      <xdr:row>98</xdr:row>
      <xdr:rowOff>162001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86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153128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95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131738</xdr:rowOff>
    </xdr:from>
    <xdr:to>
      <xdr:col>15</xdr:col>
      <xdr:colOff>101600</xdr:colOff>
      <xdr:row>99</xdr:row>
      <xdr:rowOff>61888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93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53015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70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34455</xdr:rowOff>
    </xdr:from>
    <xdr:to>
      <xdr:col>10</xdr:col>
      <xdr:colOff>165100</xdr:colOff>
      <xdr:row>99</xdr:row>
      <xdr:rowOff>136055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70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127182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10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33668</xdr:rowOff>
    </xdr:from>
    <xdr:to>
      <xdr:col>6</xdr:col>
      <xdr:colOff>38100</xdr:colOff>
      <xdr:row>99</xdr:row>
      <xdr:rowOff>135268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700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126395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09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59091</xdr:rowOff>
    </xdr:from>
    <xdr:to>
      <xdr:col>55</xdr:col>
      <xdr:colOff>0</xdr:colOff>
      <xdr:row>37</xdr:row>
      <xdr:rowOff>111212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374041"/>
          <a:ext cx="838200" cy="108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160730</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61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59091</xdr:rowOff>
    </xdr:from>
    <xdr:to>
      <xdr:col>50</xdr:col>
      <xdr:colOff>114300</xdr:colOff>
      <xdr:row>37</xdr:row>
      <xdr:rowOff>158815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374041"/>
          <a:ext cx="889000" cy="112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81062</xdr:rowOff>
    </xdr:from>
    <xdr:to>
      <xdr:col>50</xdr:col>
      <xdr:colOff>165100</xdr:colOff>
      <xdr:row>31</xdr:row>
      <xdr:rowOff>11212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27739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499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158815</xdr:rowOff>
    </xdr:from>
    <xdr:to>
      <xdr:col>45</xdr:col>
      <xdr:colOff>177800</xdr:colOff>
      <xdr:row>37</xdr:row>
      <xdr:rowOff>164606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502465"/>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47948</xdr:rowOff>
    </xdr:from>
    <xdr:to>
      <xdr:col>46</xdr:col>
      <xdr:colOff>38100</xdr:colOff>
      <xdr:row>37</xdr:row>
      <xdr:rowOff>149548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166075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1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160960</xdr:rowOff>
    </xdr:from>
    <xdr:to>
      <xdr:col>41</xdr:col>
      <xdr:colOff>50800</xdr:colOff>
      <xdr:row>37</xdr:row>
      <xdr:rowOff>164606</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504610"/>
          <a:ext cx="889000" cy="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66345</xdr:rowOff>
    </xdr:from>
    <xdr:to>
      <xdr:col>41</xdr:col>
      <xdr:colOff>101600</xdr:colOff>
      <xdr:row>37</xdr:row>
      <xdr:rowOff>167945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13022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18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85983</xdr:rowOff>
    </xdr:from>
    <xdr:to>
      <xdr:col>36</xdr:col>
      <xdr:colOff>165100</xdr:colOff>
      <xdr:row>38</xdr:row>
      <xdr:rowOff>16132</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296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32660</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20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60412</xdr:rowOff>
    </xdr:from>
    <xdr:to>
      <xdr:col>55</xdr:col>
      <xdr:colOff>50800</xdr:colOff>
      <xdr:row>37</xdr:row>
      <xdr:rowOff>162012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40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38839</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38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8291</xdr:rowOff>
    </xdr:from>
    <xdr:to>
      <xdr:col>50</xdr:col>
      <xdr:colOff>165100</xdr:colOff>
      <xdr:row>31</xdr:row>
      <xdr:rowOff>109891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32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101018</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41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108015</xdr:rowOff>
    </xdr:from>
    <xdr:to>
      <xdr:col>46</xdr:col>
      <xdr:colOff>38100</xdr:colOff>
      <xdr:row>38</xdr:row>
      <xdr:rowOff>38165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5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29292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54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113807</xdr:rowOff>
    </xdr:from>
    <xdr:to>
      <xdr:col>41</xdr:col>
      <xdr:colOff>101600</xdr:colOff>
      <xdr:row>38</xdr:row>
      <xdr:rowOff>43957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5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35083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5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110160</xdr:rowOff>
    </xdr:from>
    <xdr:to>
      <xdr:col>36</xdr:col>
      <xdr:colOff>165100</xdr:colOff>
      <xdr:row>38</xdr:row>
      <xdr:rowOff>40310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31437</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54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25209</xdr:rowOff>
    </xdr:from>
    <xdr:to>
      <xdr:col>55</xdr:col>
      <xdr:colOff>0</xdr:colOff>
      <xdr:row>57</xdr:row>
      <xdr:rowOff>89427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626409"/>
          <a:ext cx="838200" cy="23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166927</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425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48851</xdr:rowOff>
    </xdr:from>
    <xdr:to>
      <xdr:col>50</xdr:col>
      <xdr:colOff>114300</xdr:colOff>
      <xdr:row>57</xdr:row>
      <xdr:rowOff>89427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307151"/>
          <a:ext cx="889000" cy="55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12888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27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48851</xdr:rowOff>
    </xdr:from>
    <xdr:to>
      <xdr:col>45</xdr:col>
      <xdr:colOff>177800</xdr:colOff>
      <xdr:row>56</xdr:row>
      <xdr:rowOff>36220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307151"/>
          <a:ext cx="889000" cy="33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165454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5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36220</xdr:rowOff>
    </xdr:from>
    <xdr:to>
      <xdr:col>41</xdr:col>
      <xdr:colOff>50800</xdr:colOff>
      <xdr:row>58</xdr:row>
      <xdr:rowOff>4693</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637420"/>
          <a:ext cx="889000" cy="3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3994</xdr:rowOff>
    </xdr:from>
    <xdr:to>
      <xdr:col>41</xdr:col>
      <xdr:colOff>101600</xdr:colOff>
      <xdr:row>56</xdr:row>
      <xdr:rowOff>105594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96721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69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144373</xdr:rowOff>
    </xdr:from>
    <xdr:to>
      <xdr:col>36</xdr:col>
      <xdr:colOff>165100</xdr:colOff>
      <xdr:row>56</xdr:row>
      <xdr:rowOff>74523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91050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34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145859</xdr:rowOff>
    </xdr:from>
    <xdr:to>
      <xdr:col>55</xdr:col>
      <xdr:colOff>50800</xdr:colOff>
      <xdr:row>56</xdr:row>
      <xdr:rowOff>76009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57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124286</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55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38627</xdr:rowOff>
    </xdr:from>
    <xdr:to>
      <xdr:col>50</xdr:col>
      <xdr:colOff>165100</xdr:colOff>
      <xdr:row>57</xdr:row>
      <xdr:rowOff>140227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81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131354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90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169501</xdr:rowOff>
    </xdr:from>
    <xdr:to>
      <xdr:col>46</xdr:col>
      <xdr:colOff>38100</xdr:colOff>
      <xdr:row>54</xdr:row>
      <xdr:rowOff>99651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25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116178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03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156870</xdr:rowOff>
    </xdr:from>
    <xdr:to>
      <xdr:col>41</xdr:col>
      <xdr:colOff>101600</xdr:colOff>
      <xdr:row>56</xdr:row>
      <xdr:rowOff>87020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5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103547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3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125343</xdr:rowOff>
    </xdr:from>
    <xdr:to>
      <xdr:col>36</xdr:col>
      <xdr:colOff>165100</xdr:colOff>
      <xdr:row>58</xdr:row>
      <xdr:rowOff>55493</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89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46620</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9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132450</xdr:rowOff>
    </xdr:from>
    <xdr:to>
      <xdr:col>55</xdr:col>
      <xdr:colOff>0</xdr:colOff>
      <xdr:row>77</xdr:row>
      <xdr:rowOff>50775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2991200"/>
          <a:ext cx="838200" cy="26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115594</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4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38168</xdr:rowOff>
    </xdr:from>
    <xdr:to>
      <xdr:col>50</xdr:col>
      <xdr:colOff>114300</xdr:colOff>
      <xdr:row>77</xdr:row>
      <xdr:rowOff>50775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239818"/>
          <a:ext cx="889000" cy="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58307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291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38168</xdr:rowOff>
    </xdr:from>
    <xdr:to>
      <xdr:col>45</xdr:col>
      <xdr:colOff>177800</xdr:colOff>
      <xdr:row>78</xdr:row>
      <xdr:rowOff>80428</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239818"/>
          <a:ext cx="889000" cy="21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96580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5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80428</xdr:rowOff>
    </xdr:from>
    <xdr:to>
      <xdr:col>41</xdr:col>
      <xdr:colOff>50800</xdr:colOff>
      <xdr:row>78</xdr:row>
      <xdr:rowOff>170920</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453528"/>
          <a:ext cx="889000" cy="9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61337</xdr:rowOff>
    </xdr:from>
    <xdr:to>
      <xdr:col>41</xdr:col>
      <xdr:colOff>101600</xdr:colOff>
      <xdr:row>77</xdr:row>
      <xdr:rowOff>162937</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8014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22019</xdr:rowOff>
    </xdr:from>
    <xdr:to>
      <xdr:col>36</xdr:col>
      <xdr:colOff>165100</xdr:colOff>
      <xdr:row>77</xdr:row>
      <xdr:rowOff>123619</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140146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81650</xdr:rowOff>
    </xdr:from>
    <xdr:to>
      <xdr:col>55</xdr:col>
      <xdr:colOff>50800</xdr:colOff>
      <xdr:row>76</xdr:row>
      <xdr:rowOff>11801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29404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104527</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279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171425</xdr:rowOff>
    </xdr:from>
    <xdr:to>
      <xdr:col>50</xdr:col>
      <xdr:colOff>165100</xdr:colOff>
      <xdr:row>77</xdr:row>
      <xdr:rowOff>101575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20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92702</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329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158818</xdr:rowOff>
    </xdr:from>
    <xdr:to>
      <xdr:col>46</xdr:col>
      <xdr:colOff>38100</xdr:colOff>
      <xdr:row>77</xdr:row>
      <xdr:rowOff>88968</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18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80095</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328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29628</xdr:rowOff>
    </xdr:from>
    <xdr:to>
      <xdr:col>41</xdr:col>
      <xdr:colOff>101600</xdr:colOff>
      <xdr:row>78</xdr:row>
      <xdr:rowOff>131228</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40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122355</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49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120120</xdr:rowOff>
    </xdr:from>
    <xdr:to>
      <xdr:col>36</xdr:col>
      <xdr:colOff>165100</xdr:colOff>
      <xdr:row>79</xdr:row>
      <xdr:rowOff>50270</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49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41397</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58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130747</xdr:rowOff>
    </xdr:from>
    <xdr:to>
      <xdr:col>55</xdr:col>
      <xdr:colOff>0</xdr:colOff>
      <xdr:row>97</xdr:row>
      <xdr:rowOff>50070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589947"/>
          <a:ext cx="838200" cy="9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41712</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32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153702</xdr:rowOff>
    </xdr:from>
    <xdr:to>
      <xdr:col>50</xdr:col>
      <xdr:colOff>114300</xdr:colOff>
      <xdr:row>97</xdr:row>
      <xdr:rowOff>50070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270002"/>
          <a:ext cx="889000" cy="41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100385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2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153702</xdr:rowOff>
    </xdr:from>
    <xdr:to>
      <xdr:col>45</xdr:col>
      <xdr:colOff>177800</xdr:colOff>
      <xdr:row>95</xdr:row>
      <xdr:rowOff>66872</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270002"/>
          <a:ext cx="889000" cy="8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57402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51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66872</xdr:rowOff>
    </xdr:from>
    <xdr:to>
      <xdr:col>41</xdr:col>
      <xdr:colOff>50800</xdr:colOff>
      <xdr:row>96</xdr:row>
      <xdr:rowOff>121850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354622"/>
          <a:ext cx="889000" cy="2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13081</xdr:rowOff>
    </xdr:from>
    <xdr:to>
      <xdr:col>41</xdr:col>
      <xdr:colOff>101600</xdr:colOff>
      <xdr:row>96</xdr:row>
      <xdr:rowOff>114681</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105808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32493</xdr:rowOff>
    </xdr:from>
    <xdr:to>
      <xdr:col>36</xdr:col>
      <xdr:colOff>165100</xdr:colOff>
      <xdr:row>96</xdr:row>
      <xdr:rowOff>134093</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150620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79947</xdr:rowOff>
    </xdr:from>
    <xdr:to>
      <xdr:col>55</xdr:col>
      <xdr:colOff>50800</xdr:colOff>
      <xdr:row>97</xdr:row>
      <xdr:rowOff>10097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53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58374</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51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170720</xdr:rowOff>
    </xdr:from>
    <xdr:to>
      <xdr:col>50</xdr:col>
      <xdr:colOff>165100</xdr:colOff>
      <xdr:row>97</xdr:row>
      <xdr:rowOff>100870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6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91997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72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102902</xdr:rowOff>
    </xdr:from>
    <xdr:to>
      <xdr:col>46</xdr:col>
      <xdr:colOff>38100</xdr:colOff>
      <xdr:row>95</xdr:row>
      <xdr:rowOff>33052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21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49579</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599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16072</xdr:rowOff>
    </xdr:from>
    <xdr:to>
      <xdr:col>41</xdr:col>
      <xdr:colOff>101600</xdr:colOff>
      <xdr:row>95</xdr:row>
      <xdr:rowOff>117672</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30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134199</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07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71050</xdr:rowOff>
    </xdr:from>
    <xdr:to>
      <xdr:col>36</xdr:col>
      <xdr:colOff>165100</xdr:colOff>
      <xdr:row>97</xdr:row>
      <xdr:rowOff>1200</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5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163777</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62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85339</xdr:rowOff>
    </xdr:from>
    <xdr:to>
      <xdr:col>85</xdr:col>
      <xdr:colOff>127000</xdr:colOff>
      <xdr:row>38</xdr:row>
      <xdr:rowOff>119995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600439"/>
          <a:ext cx="838200" cy="3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50238</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393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82687</xdr:rowOff>
    </xdr:from>
    <xdr:to>
      <xdr:col>81</xdr:col>
      <xdr:colOff>50800</xdr:colOff>
      <xdr:row>38</xdr:row>
      <xdr:rowOff>85339</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597787"/>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69959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2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82687</xdr:rowOff>
    </xdr:from>
    <xdr:to>
      <xdr:col>76</xdr:col>
      <xdr:colOff>114300</xdr:colOff>
      <xdr:row>38</xdr:row>
      <xdr:rowOff>107330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597787"/>
          <a:ext cx="889000" cy="2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142438</xdr:rowOff>
    </xdr:from>
    <xdr:to>
      <xdr:col>76</xdr:col>
      <xdr:colOff>165100</xdr:colOff>
      <xdr:row>38</xdr:row>
      <xdr:rowOff>72588</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89115</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26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100792</xdr:rowOff>
    </xdr:from>
    <xdr:to>
      <xdr:col>71</xdr:col>
      <xdr:colOff>177800</xdr:colOff>
      <xdr:row>38</xdr:row>
      <xdr:rowOff>107330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615892"/>
          <a:ext cx="8890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162327</xdr:rowOff>
    </xdr:from>
    <xdr:to>
      <xdr:col>72</xdr:col>
      <xdr:colOff>38100</xdr:colOff>
      <xdr:row>38</xdr:row>
      <xdr:rowOff>92477</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109003</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28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25852</xdr:rowOff>
    </xdr:from>
    <xdr:to>
      <xdr:col>67</xdr:col>
      <xdr:colOff>101600</xdr:colOff>
      <xdr:row>38</xdr:row>
      <xdr:rowOff>127452</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4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143979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31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69195</xdr:rowOff>
    </xdr:from>
    <xdr:to>
      <xdr:col>85</xdr:col>
      <xdr:colOff>177800</xdr:colOff>
      <xdr:row>38</xdr:row>
      <xdr:rowOff>170795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58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5788</xdr:rowOff>
    </xdr:from>
    <xdr:ext cx="378565"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2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34539</xdr:rowOff>
    </xdr:from>
    <xdr:to>
      <xdr:col>81</xdr:col>
      <xdr:colOff>101600</xdr:colOff>
      <xdr:row>38</xdr:row>
      <xdr:rowOff>136139</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54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127266</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46428" y="664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31887</xdr:rowOff>
    </xdr:from>
    <xdr:to>
      <xdr:col>76</xdr:col>
      <xdr:colOff>165100</xdr:colOff>
      <xdr:row>38</xdr:row>
      <xdr:rowOff>133487</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54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124614</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57428" y="663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56530</xdr:rowOff>
    </xdr:from>
    <xdr:to>
      <xdr:col>72</xdr:col>
      <xdr:colOff>38100</xdr:colOff>
      <xdr:row>38</xdr:row>
      <xdr:rowOff>158130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57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149257</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14017" y="6664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49992</xdr:rowOff>
    </xdr:from>
    <xdr:to>
      <xdr:col>67</xdr:col>
      <xdr:colOff>101600</xdr:colOff>
      <xdr:row>38</xdr:row>
      <xdr:rowOff>151592</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56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142719</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25017" y="6657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48202</xdr:rowOff>
    </xdr:from>
    <xdr:to>
      <xdr:col>85</xdr:col>
      <xdr:colOff>127000</xdr:colOff>
      <xdr:row>74</xdr:row>
      <xdr:rowOff>96151</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5481300" y="12735502"/>
          <a:ext cx="838200" cy="4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140079</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827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48202</xdr:rowOff>
    </xdr:from>
    <xdr:to>
      <xdr:col>81</xdr:col>
      <xdr:colOff>50800</xdr:colOff>
      <xdr:row>74</xdr:row>
      <xdr:rowOff>62719</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4592300" y="12735502"/>
          <a:ext cx="889000" cy="1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103588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9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62719</xdr:rowOff>
    </xdr:from>
    <xdr:to>
      <xdr:col>76</xdr:col>
      <xdr:colOff>114300</xdr:colOff>
      <xdr:row>74</xdr:row>
      <xdr:rowOff>83265</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3703300" y="12750019"/>
          <a:ext cx="889000" cy="2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84158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94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83265</xdr:rowOff>
    </xdr:from>
    <xdr:to>
      <xdr:col>71</xdr:col>
      <xdr:colOff>177800</xdr:colOff>
      <xdr:row>74</xdr:row>
      <xdr:rowOff>134556</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2814300" y="12770565"/>
          <a:ext cx="889000" cy="5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145964</xdr:rowOff>
    </xdr:from>
    <xdr:to>
      <xdr:col>72</xdr:col>
      <xdr:colOff>38100</xdr:colOff>
      <xdr:row>75</xdr:row>
      <xdr:rowOff>76114</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67241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9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144793</xdr:rowOff>
    </xdr:from>
    <xdr:to>
      <xdr:col>67</xdr:col>
      <xdr:colOff>101600</xdr:colOff>
      <xdr:row>75</xdr:row>
      <xdr:rowOff>74943</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66070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45351</xdr:rowOff>
    </xdr:from>
    <xdr:to>
      <xdr:col>85</xdr:col>
      <xdr:colOff>177800</xdr:colOff>
      <xdr:row>74</xdr:row>
      <xdr:rowOff>146951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273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68228</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2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168852</xdr:rowOff>
    </xdr:from>
    <xdr:to>
      <xdr:col>81</xdr:col>
      <xdr:colOff>101600</xdr:colOff>
      <xdr:row>74</xdr:row>
      <xdr:rowOff>99002</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268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115529</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245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11919</xdr:rowOff>
    </xdr:from>
    <xdr:to>
      <xdr:col>76</xdr:col>
      <xdr:colOff>165100</xdr:colOff>
      <xdr:row>74</xdr:row>
      <xdr:rowOff>113519</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269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130046</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247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32465</xdr:rowOff>
    </xdr:from>
    <xdr:to>
      <xdr:col>72</xdr:col>
      <xdr:colOff>38100</xdr:colOff>
      <xdr:row>74</xdr:row>
      <xdr:rowOff>134065</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271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150592</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249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83756</xdr:rowOff>
    </xdr:from>
    <xdr:to>
      <xdr:col>67</xdr:col>
      <xdr:colOff>101600</xdr:colOff>
      <xdr:row>75</xdr:row>
      <xdr:rowOff>13906</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27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30433</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254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128803</xdr:rowOff>
    </xdr:from>
    <xdr:to>
      <xdr:col>85</xdr:col>
      <xdr:colOff>127000</xdr:colOff>
      <xdr:row>97</xdr:row>
      <xdr:rowOff>5741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5481300" y="16588003"/>
          <a:ext cx="838200" cy="4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46817</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334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128803</xdr:rowOff>
    </xdr:from>
    <xdr:to>
      <xdr:col>81</xdr:col>
      <xdr:colOff>50800</xdr:colOff>
      <xdr:row>98</xdr:row>
      <xdr:rowOff>90894</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588003"/>
          <a:ext cx="889000" cy="30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139983</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677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90894</xdr:rowOff>
    </xdr:from>
    <xdr:to>
      <xdr:col>76</xdr:col>
      <xdr:colOff>114300</xdr:colOff>
      <xdr:row>98</xdr:row>
      <xdr:rowOff>146101</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3703300" y="16892994"/>
          <a:ext cx="889000" cy="5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52036</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114669</xdr:rowOff>
    </xdr:from>
    <xdr:to>
      <xdr:col>71</xdr:col>
      <xdr:colOff>177800</xdr:colOff>
      <xdr:row>98</xdr:row>
      <xdr:rowOff>146101</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2814300" y="16916769"/>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111227</xdr:rowOff>
    </xdr:from>
    <xdr:to>
      <xdr:col>72</xdr:col>
      <xdr:colOff>38100</xdr:colOff>
      <xdr:row>98</xdr:row>
      <xdr:rowOff>41377</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57904</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121819</xdr:rowOff>
    </xdr:from>
    <xdr:to>
      <xdr:col>67</xdr:col>
      <xdr:colOff>101600</xdr:colOff>
      <xdr:row>98</xdr:row>
      <xdr:rowOff>51969</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68496</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52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126391</xdr:rowOff>
    </xdr:from>
    <xdr:to>
      <xdr:col>85</xdr:col>
      <xdr:colOff>177800</xdr:colOff>
      <xdr:row>97</xdr:row>
      <xdr:rowOff>56541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58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104818</xdr:rowOff>
    </xdr:from>
    <xdr:ext cx="534377"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56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78003</xdr:rowOff>
    </xdr:from>
    <xdr:to>
      <xdr:col>81</xdr:col>
      <xdr:colOff>101600</xdr:colOff>
      <xdr:row>97</xdr:row>
      <xdr:rowOff>8153</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53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24680</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14111" y="1631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40094</xdr:rowOff>
    </xdr:from>
    <xdr:to>
      <xdr:col>76</xdr:col>
      <xdr:colOff>165100</xdr:colOff>
      <xdr:row>98</xdr:row>
      <xdr:rowOff>141694</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84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132821</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57428" y="1693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95301</xdr:rowOff>
    </xdr:from>
    <xdr:to>
      <xdr:col>72</xdr:col>
      <xdr:colOff>38100</xdr:colOff>
      <xdr:row>99</xdr:row>
      <xdr:rowOff>25451</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89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16578</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68428" y="1699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63869</xdr:rowOff>
    </xdr:from>
    <xdr:to>
      <xdr:col>67</xdr:col>
      <xdr:colOff>101600</xdr:colOff>
      <xdr:row>98</xdr:row>
      <xdr:rowOff>165469</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86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156596</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79428" y="1695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54791</xdr:rowOff>
    </xdr:from>
    <xdr:to>
      <xdr:col>116</xdr:col>
      <xdr:colOff>63500</xdr:colOff>
      <xdr:row>39</xdr:row>
      <xdr:rowOff>97899</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1323300" y="6741341"/>
          <a:ext cx="838200" cy="4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100020</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272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149987</xdr:rowOff>
    </xdr:from>
    <xdr:to>
      <xdr:col>111</xdr:col>
      <xdr:colOff>177800</xdr:colOff>
      <xdr:row>39</xdr:row>
      <xdr:rowOff>54791</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0434300" y="6665087"/>
          <a:ext cx="889000" cy="7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24310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19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102308</xdr:rowOff>
    </xdr:from>
    <xdr:to>
      <xdr:col>107</xdr:col>
      <xdr:colOff>50800</xdr:colOff>
      <xdr:row>38</xdr:row>
      <xdr:rowOff>149987</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9545300" y="6617408"/>
          <a:ext cx="889000" cy="4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2757</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79284</xdr:rowOff>
    </xdr:from>
    <xdr:to>
      <xdr:col>102</xdr:col>
      <xdr:colOff>114300</xdr:colOff>
      <xdr:row>38</xdr:row>
      <xdr:rowOff>102308</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656300" y="6594384"/>
          <a:ext cx="889000" cy="2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51181</xdr:rowOff>
    </xdr:from>
    <xdr:to>
      <xdr:col>102</xdr:col>
      <xdr:colOff>165100</xdr:colOff>
      <xdr:row>37</xdr:row>
      <xdr:rowOff>152781</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169308</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74531</xdr:rowOff>
    </xdr:from>
    <xdr:to>
      <xdr:col>98</xdr:col>
      <xdr:colOff>38100</xdr:colOff>
      <xdr:row>38</xdr:row>
      <xdr:rowOff>4680</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21208</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47099</xdr:rowOff>
    </xdr:from>
    <xdr:to>
      <xdr:col>116</xdr:col>
      <xdr:colOff>114300</xdr:colOff>
      <xdr:row>39</xdr:row>
      <xdr:rowOff>148699</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133476</xdr:rowOff>
    </xdr:from>
    <xdr:ext cx="249299"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6485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3991</xdr:rowOff>
    </xdr:from>
    <xdr:to>
      <xdr:col>112</xdr:col>
      <xdr:colOff>38100</xdr:colOff>
      <xdr:row>39</xdr:row>
      <xdr:rowOff>105591</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69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96718</xdr:rowOff>
    </xdr:from>
    <xdr:ext cx="378565"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134017" y="6783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99187</xdr:rowOff>
    </xdr:from>
    <xdr:to>
      <xdr:col>107</xdr:col>
      <xdr:colOff>101600</xdr:colOff>
      <xdr:row>39</xdr:row>
      <xdr:rowOff>29337</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61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20464</xdr:rowOff>
    </xdr:from>
    <xdr:ext cx="378565"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245017" y="6707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51508</xdr:rowOff>
    </xdr:from>
    <xdr:to>
      <xdr:col>102</xdr:col>
      <xdr:colOff>165100</xdr:colOff>
      <xdr:row>38</xdr:row>
      <xdr:rowOff>153108</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56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144235</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310428" y="665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28484</xdr:rowOff>
    </xdr:from>
    <xdr:to>
      <xdr:col>98</xdr:col>
      <xdr:colOff>38100</xdr:colOff>
      <xdr:row>38</xdr:row>
      <xdr:rowOff>130084</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54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121211</xdr:rowOff>
    </xdr:from>
    <xdr:ext cx="469744"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421428" y="663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97942</xdr:rowOff>
    </xdr:from>
    <xdr:to>
      <xdr:col>116</xdr:col>
      <xdr:colOff>63500</xdr:colOff>
      <xdr:row>58</xdr:row>
      <xdr:rowOff>129642</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21323300" y="10042042"/>
          <a:ext cx="838200" cy="3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32358</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805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127146</xdr:rowOff>
    </xdr:from>
    <xdr:to>
      <xdr:col>111</xdr:col>
      <xdr:colOff>177800</xdr:colOff>
      <xdr:row>58</xdr:row>
      <xdr:rowOff>129642</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0434300" y="10071246"/>
          <a:ext cx="8890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107224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127146</xdr:rowOff>
    </xdr:from>
    <xdr:to>
      <xdr:col>107</xdr:col>
      <xdr:colOff>50800</xdr:colOff>
      <xdr:row>58</xdr:row>
      <xdr:rowOff>129337</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19545300" y="10071246"/>
          <a:ext cx="889000" cy="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44285</xdr:rowOff>
    </xdr:from>
    <xdr:to>
      <xdr:col>107</xdr:col>
      <xdr:colOff>101600</xdr:colOff>
      <xdr:row>58</xdr:row>
      <xdr:rowOff>145885</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162412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125260</xdr:rowOff>
    </xdr:from>
    <xdr:to>
      <xdr:col>102</xdr:col>
      <xdr:colOff>114300</xdr:colOff>
      <xdr:row>58</xdr:row>
      <xdr:rowOff>129337</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656300" y="10069360"/>
          <a:ext cx="889000" cy="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37560</xdr:rowOff>
    </xdr:from>
    <xdr:to>
      <xdr:col>102</xdr:col>
      <xdr:colOff>165100</xdr:colOff>
      <xdr:row>58</xdr:row>
      <xdr:rowOff>139160</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155687</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29597</xdr:rowOff>
    </xdr:from>
    <xdr:to>
      <xdr:col>98</xdr:col>
      <xdr:colOff>38100</xdr:colOff>
      <xdr:row>58</xdr:row>
      <xdr:rowOff>131197</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997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147724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74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47142</xdr:rowOff>
    </xdr:from>
    <xdr:to>
      <xdr:col>116</xdr:col>
      <xdr:colOff>114300</xdr:colOff>
      <xdr:row>58</xdr:row>
      <xdr:rowOff>148742</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999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159357</xdr:rowOff>
    </xdr:from>
    <xdr:ext cx="469744"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993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78842</xdr:rowOff>
    </xdr:from>
    <xdr:to>
      <xdr:col>112</xdr:col>
      <xdr:colOff>38100</xdr:colOff>
      <xdr:row>59</xdr:row>
      <xdr:rowOff>8992</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1002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119</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088428" y="10115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76346</xdr:rowOff>
    </xdr:from>
    <xdr:to>
      <xdr:col>107</xdr:col>
      <xdr:colOff>101600</xdr:colOff>
      <xdr:row>59</xdr:row>
      <xdr:rowOff>6496</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1002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169073</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199428" y="1011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78537</xdr:rowOff>
    </xdr:from>
    <xdr:to>
      <xdr:col>102</xdr:col>
      <xdr:colOff>165100</xdr:colOff>
      <xdr:row>59</xdr:row>
      <xdr:rowOff>8687</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1002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171264</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310428" y="1011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74460</xdr:rowOff>
    </xdr:from>
    <xdr:to>
      <xdr:col>98</xdr:col>
      <xdr:colOff>38100</xdr:colOff>
      <xdr:row>59</xdr:row>
      <xdr:rowOff>4610</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1001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167187</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421428" y="1011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a:extLst>
            <a:ext uri="{FF2B5EF4-FFF2-40B4-BE49-F238E27FC236}">
              <a16:creationId xmlns:a16="http://schemas.microsoft.com/office/drawing/2014/main" id="{00000000-0008-0000-0600-00005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62" name="繰出金最小値テキスト">
          <a:extLst>
            <a:ext uri="{FF2B5EF4-FFF2-40B4-BE49-F238E27FC236}">
              <a16:creationId xmlns:a16="http://schemas.microsoft.com/office/drawing/2014/main" id="{00000000-0008-0000-0600-00005E030000}"/>
            </a:ext>
          </a:extLst>
        </xdr:cNvPr>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4" name="繰出金最大値テキスト">
          <a:extLst>
            <a:ext uri="{FF2B5EF4-FFF2-40B4-BE49-F238E27FC236}">
              <a16:creationId xmlns:a16="http://schemas.microsoft.com/office/drawing/2014/main" id="{00000000-0008-0000-0600-000060030000}"/>
            </a:ext>
          </a:extLst>
        </xdr:cNvPr>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94285</xdr:rowOff>
    </xdr:from>
    <xdr:to>
      <xdr:col>116</xdr:col>
      <xdr:colOff>63500</xdr:colOff>
      <xdr:row>75</xdr:row>
      <xdr:rowOff>127241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1323300" y="12953035"/>
          <a:ext cx="838200" cy="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70019</xdr:rowOff>
    </xdr:from>
    <xdr:ext cx="534377" cy="259045"/>
    <xdr:sp macro="" textlink="">
      <xdr:nvSpPr>
        <xdr:cNvPr id="867" name="繰出金平均値テキスト">
          <a:extLst>
            <a:ext uri="{FF2B5EF4-FFF2-40B4-BE49-F238E27FC236}">
              <a16:creationId xmlns:a16="http://schemas.microsoft.com/office/drawing/2014/main" id="{00000000-0008-0000-0600-000063030000}"/>
            </a:ext>
          </a:extLst>
        </xdr:cNvPr>
        <xdr:cNvSpPr txBox="1"/>
      </xdr:nvSpPr>
      <xdr:spPr>
        <a:xfrm>
          <a:off x="22212300" y="12757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94285</xdr:rowOff>
    </xdr:from>
    <xdr:to>
      <xdr:col>111</xdr:col>
      <xdr:colOff>177800</xdr:colOff>
      <xdr:row>76</xdr:row>
      <xdr:rowOff>25591</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20434300" y="12953035"/>
          <a:ext cx="889000" cy="10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156557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0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25591</xdr:rowOff>
    </xdr:from>
    <xdr:to>
      <xdr:col>107</xdr:col>
      <xdr:colOff>50800</xdr:colOff>
      <xdr:row>76</xdr:row>
      <xdr:rowOff>84302</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9545300" y="13055791"/>
          <a:ext cx="889000" cy="5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15727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145796</xdr:rowOff>
    </xdr:from>
    <xdr:to>
      <xdr:col>102</xdr:col>
      <xdr:colOff>114300</xdr:colOff>
      <xdr:row>76</xdr:row>
      <xdr:rowOff>84302</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656300" y="13004546"/>
          <a:ext cx="889000" cy="10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83223</xdr:rowOff>
    </xdr:from>
    <xdr:to>
      <xdr:col>102</xdr:col>
      <xdr:colOff>165100</xdr:colOff>
      <xdr:row>76</xdr:row>
      <xdr:rowOff>13373</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9494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29900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52057</xdr:rowOff>
    </xdr:from>
    <xdr:to>
      <xdr:col>98</xdr:col>
      <xdr:colOff>38100</xdr:colOff>
      <xdr:row>75</xdr:row>
      <xdr:rowOff>153657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8605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170184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76441</xdr:rowOff>
    </xdr:from>
    <xdr:to>
      <xdr:col>116</xdr:col>
      <xdr:colOff>114300</xdr:colOff>
      <xdr:row>76</xdr:row>
      <xdr:rowOff>6592</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2110700" y="129351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54868</xdr:rowOff>
    </xdr:from>
    <xdr:ext cx="534377" cy="259045"/>
    <xdr:sp macro="" textlink="">
      <xdr:nvSpPr>
        <xdr:cNvPr id="886" name="繰出金該当値テキスト">
          <a:extLst>
            <a:ext uri="{FF2B5EF4-FFF2-40B4-BE49-F238E27FC236}">
              <a16:creationId xmlns:a16="http://schemas.microsoft.com/office/drawing/2014/main" id="{00000000-0008-0000-0600-000076030000}"/>
            </a:ext>
          </a:extLst>
        </xdr:cNvPr>
        <xdr:cNvSpPr txBox="1"/>
      </xdr:nvSpPr>
      <xdr:spPr>
        <a:xfrm>
          <a:off x="22212300" y="1291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43485</xdr:rowOff>
    </xdr:from>
    <xdr:to>
      <xdr:col>112</xdr:col>
      <xdr:colOff>38100</xdr:colOff>
      <xdr:row>75</xdr:row>
      <xdr:rowOff>145085</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1272500" y="1290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161612</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056111" y="1267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146241</xdr:rowOff>
    </xdr:from>
    <xdr:to>
      <xdr:col>107</xdr:col>
      <xdr:colOff>101600</xdr:colOff>
      <xdr:row>76</xdr:row>
      <xdr:rowOff>76391</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0383500" y="1300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67518</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0167111" y="130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33502</xdr:rowOff>
    </xdr:from>
    <xdr:to>
      <xdr:col>102</xdr:col>
      <xdr:colOff>165100</xdr:colOff>
      <xdr:row>76</xdr:row>
      <xdr:rowOff>135102</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9494500" y="1306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126229</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278111" y="1315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94996</xdr:rowOff>
    </xdr:from>
    <xdr:to>
      <xdr:col>98</xdr:col>
      <xdr:colOff>38100</xdr:colOff>
      <xdr:row>76</xdr:row>
      <xdr:rowOff>25146</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8605500" y="1295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16273</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389111" y="1304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a:extLst>
            <a:ext uri="{FF2B5EF4-FFF2-40B4-BE49-F238E27FC236}">
              <a16:creationId xmlns:a16="http://schemas.microsoft.com/office/drawing/2014/main" id="{00000000-0008-0000-0600-00008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a:extLst>
            <a:ext uri="{FF2B5EF4-FFF2-40B4-BE49-F238E27FC236}">
              <a16:creationId xmlns:a16="http://schemas.microsoft.com/office/drawing/2014/main" id="{00000000-0008-0000-0600-00008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a:extLst>
            <a:ext uri="{FF2B5EF4-FFF2-40B4-BE49-F238E27FC236}">
              <a16:creationId xmlns:a16="http://schemas.microsoft.com/office/drawing/2014/main" id="{00000000-0008-0000-0600-00009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a:extLst>
            <a:ext uri="{FF2B5EF4-FFF2-40B4-BE49-F238E27FC236}">
              <a16:creationId xmlns:a16="http://schemas.microsoft.com/office/drawing/2014/main" id="{00000000-0008-0000-0600-00009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a:extLst>
            <a:ext uri="{FF2B5EF4-FFF2-40B4-BE49-F238E27FC236}">
              <a16:creationId xmlns:a16="http://schemas.microsoft.com/office/drawing/2014/main" id="{00000000-0008-0000-0600-0000A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444,868</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円となっており、前年度と比べ</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55,325</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円減少している。</a:t>
          </a: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補助費は特別定額給付金給付事業などの減により、一人あたり</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30,367</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円で前年度に比べ</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99,288</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円減少した。</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扶助費は、一人あたり</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122,635</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円で前年度に比べて</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24,391</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円増加しており、類似団体平均の増加額（</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+25,289</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円）に比べ当市の増加額のほうが小さい。</a:t>
          </a: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普通建設事業費については、給食センター建設事業などの整備進捗により増加し、普通建設事業費全体で類似団体平均を上回った。老朽化した施設整備の更新については令和元年度に策定した</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FM</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戦略プランに基づき施設の複合化や長寿命化対策を進め、</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神奈川県横須賀市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392,817
386,785
100.82
183,681,978
174,751,661
8,386,545
87,944,330
191,828,874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136652</xdr:rowOff>
    </xdr:from>
    <xdr:to>
      <xdr:col>24</xdr:col>
      <xdr:colOff>63500</xdr:colOff>
      <xdr:row>34</xdr:row>
      <xdr:rowOff>151130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6595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34561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35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101600</xdr:rowOff>
    </xdr:from>
    <xdr:to>
      <xdr:col>19</xdr:col>
      <xdr:colOff>177800</xdr:colOff>
      <xdr:row>34</xdr:row>
      <xdr:rowOff>151130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309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151147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100838</xdr:rowOff>
    </xdr:from>
    <xdr:to>
      <xdr:col>15</xdr:col>
      <xdr:colOff>50800</xdr:colOff>
      <xdr:row>34</xdr:row>
      <xdr:rowOff>101600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3013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113809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100838</xdr:rowOff>
    </xdr:from>
    <xdr:to>
      <xdr:col>10</xdr:col>
      <xdr:colOff>114300</xdr:colOff>
      <xdr:row>34</xdr:row>
      <xdr:rowOff>101600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3013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29464</xdr:rowOff>
    </xdr:from>
    <xdr:to>
      <xdr:col>10</xdr:col>
      <xdr:colOff>165100</xdr:colOff>
      <xdr:row>35</xdr:row>
      <xdr:rowOff>131064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122191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118381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85852</xdr:rowOff>
    </xdr:from>
    <xdr:to>
      <xdr:col>24</xdr:col>
      <xdr:colOff>114300</xdr:colOff>
      <xdr:row>35</xdr:row>
      <xdr:rowOff>16002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1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108729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6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100330</xdr:rowOff>
    </xdr:from>
    <xdr:to>
      <xdr:col>20</xdr:col>
      <xdr:colOff>38100</xdr:colOff>
      <xdr:row>35</xdr:row>
      <xdr:rowOff>30480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47007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0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50800</xdr:rowOff>
    </xdr:from>
    <xdr:to>
      <xdr:col>15</xdr:col>
      <xdr:colOff>101600</xdr:colOff>
      <xdr:row>34</xdr:row>
      <xdr:rowOff>152400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168927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50038</xdr:rowOff>
    </xdr:from>
    <xdr:to>
      <xdr:col>10</xdr:col>
      <xdr:colOff>165100</xdr:colOff>
      <xdr:row>34</xdr:row>
      <xdr:rowOff>151638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7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168165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54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50800</xdr:rowOff>
    </xdr:from>
    <xdr:to>
      <xdr:col>6</xdr:col>
      <xdr:colOff>38100</xdr:colOff>
      <xdr:row>34</xdr:row>
      <xdr:rowOff>152400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168927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131873</xdr:rowOff>
    </xdr:from>
    <xdr:to>
      <xdr:col>24</xdr:col>
      <xdr:colOff>62865</xdr:colOff>
      <xdr:row>58</xdr:row>
      <xdr:rowOff>36406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390173"/>
          <a:ext cx="1270" cy="59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40233</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36406</xdr:rowOff>
    </xdr:from>
    <xdr:to>
      <xdr:col>24</xdr:col>
      <xdr:colOff>152400</xdr:colOff>
      <xdr:row>58</xdr:row>
      <xdr:rowOff>36406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8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78550</xdr:rowOff>
    </xdr:from>
    <xdr:ext cx="534377"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91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131873</xdr:rowOff>
    </xdr:from>
    <xdr:to>
      <xdr:col>24</xdr:col>
      <xdr:colOff>152400</xdr:colOff>
      <xdr:row>54</xdr:row>
      <xdr:rowOff>131873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39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19238</xdr:rowOff>
    </xdr:from>
    <xdr:to>
      <xdr:col>24</xdr:col>
      <xdr:colOff>63500</xdr:colOff>
      <xdr:row>56</xdr:row>
      <xdr:rowOff>107816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8591738"/>
          <a:ext cx="838200" cy="111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51630</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2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73203</xdr:rowOff>
    </xdr:from>
    <xdr:to>
      <xdr:col>24</xdr:col>
      <xdr:colOff>114300</xdr:colOff>
      <xdr:row>57</xdr:row>
      <xdr:rowOff>3353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19238</xdr:rowOff>
    </xdr:from>
    <xdr:to>
      <xdr:col>19</xdr:col>
      <xdr:colOff>177800</xdr:colOff>
      <xdr:row>57</xdr:row>
      <xdr:rowOff>28078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8591738"/>
          <a:ext cx="889000" cy="120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54120</xdr:rowOff>
    </xdr:from>
    <xdr:to>
      <xdr:col>20</xdr:col>
      <xdr:colOff>38100</xdr:colOff>
      <xdr:row>50</xdr:row>
      <xdr:rowOff>155720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146847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871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28078</xdr:rowOff>
    </xdr:from>
    <xdr:to>
      <xdr:col>15</xdr:col>
      <xdr:colOff>50800</xdr:colOff>
      <xdr:row>57</xdr:row>
      <xdr:rowOff>57513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00728"/>
          <a:ext cx="889000" cy="2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148129</xdr:rowOff>
    </xdr:from>
    <xdr:to>
      <xdr:col>15</xdr:col>
      <xdr:colOff>101600</xdr:colOff>
      <xdr:row>57</xdr:row>
      <xdr:rowOff>78279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94806</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57513</xdr:rowOff>
    </xdr:from>
    <xdr:to>
      <xdr:col>10</xdr:col>
      <xdr:colOff>114300</xdr:colOff>
      <xdr:row>57</xdr:row>
      <xdr:rowOff>84052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30163"/>
          <a:ext cx="889000" cy="2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1999</xdr:rowOff>
    </xdr:from>
    <xdr:to>
      <xdr:col>10</xdr:col>
      <xdr:colOff>165100</xdr:colOff>
      <xdr:row>57</xdr:row>
      <xdr:rowOff>103599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120126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11176</xdr:rowOff>
    </xdr:from>
    <xdr:to>
      <xdr:col>6</xdr:col>
      <xdr:colOff>38100</xdr:colOff>
      <xdr:row>57</xdr:row>
      <xdr:rowOff>112776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129303</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57016</xdr:rowOff>
    </xdr:from>
    <xdr:to>
      <xdr:col>24</xdr:col>
      <xdr:colOff>114300</xdr:colOff>
      <xdr:row>56</xdr:row>
      <xdr:rowOff>158616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5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79893</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0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139888</xdr:rowOff>
    </xdr:from>
    <xdr:to>
      <xdr:col>20</xdr:col>
      <xdr:colOff>38100</xdr:colOff>
      <xdr:row>50</xdr:row>
      <xdr:rowOff>70038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854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86565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8316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148728</xdr:rowOff>
    </xdr:from>
    <xdr:to>
      <xdr:col>15</xdr:col>
      <xdr:colOff>101600</xdr:colOff>
      <xdr:row>57</xdr:row>
      <xdr:rowOff>78878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4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70005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84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6713</xdr:rowOff>
    </xdr:from>
    <xdr:to>
      <xdr:col>10</xdr:col>
      <xdr:colOff>165100</xdr:colOff>
      <xdr:row>57</xdr:row>
      <xdr:rowOff>108313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7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99440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87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33252</xdr:rowOff>
    </xdr:from>
    <xdr:to>
      <xdr:col>6</xdr:col>
      <xdr:colOff>38100</xdr:colOff>
      <xdr:row>57</xdr:row>
      <xdr:rowOff>134852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0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125979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89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144787</xdr:rowOff>
    </xdr:from>
    <xdr:to>
      <xdr:col>24</xdr:col>
      <xdr:colOff>62865</xdr:colOff>
      <xdr:row>78</xdr:row>
      <xdr:rowOff>32229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46287"/>
          <a:ext cx="1270" cy="125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36056</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40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32229</xdr:rowOff>
    </xdr:from>
    <xdr:to>
      <xdr:col>24</xdr:col>
      <xdr:colOff>152400</xdr:colOff>
      <xdr:row>78</xdr:row>
      <xdr:rowOff>32229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40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91464</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2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144787</xdr:rowOff>
    </xdr:from>
    <xdr:to>
      <xdr:col>24</xdr:col>
      <xdr:colOff>152400</xdr:colOff>
      <xdr:row>70</xdr:row>
      <xdr:rowOff>144787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46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124146</xdr:rowOff>
    </xdr:from>
    <xdr:to>
      <xdr:col>24</xdr:col>
      <xdr:colOff>63500</xdr:colOff>
      <xdr:row>78</xdr:row>
      <xdr:rowOff>24867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3154346"/>
          <a:ext cx="838200" cy="24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31376</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718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8499</xdr:rowOff>
    </xdr:from>
    <xdr:to>
      <xdr:col>24</xdr:col>
      <xdr:colOff>114300</xdr:colOff>
      <xdr:row>75</xdr:row>
      <xdr:rowOff>110099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286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24867</xdr:rowOff>
    </xdr:from>
    <xdr:to>
      <xdr:col>19</xdr:col>
      <xdr:colOff>177800</xdr:colOff>
      <xdr:row>78</xdr:row>
      <xdr:rowOff>103772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3397967"/>
          <a:ext cx="889000" cy="7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80860</xdr:rowOff>
    </xdr:from>
    <xdr:to>
      <xdr:col>20</xdr:col>
      <xdr:colOff>38100</xdr:colOff>
      <xdr:row>77</xdr:row>
      <xdr:rowOff>11010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11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27538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288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103772</xdr:rowOff>
    </xdr:from>
    <xdr:to>
      <xdr:col>15</xdr:col>
      <xdr:colOff>50800</xdr:colOff>
      <xdr:row>78</xdr:row>
      <xdr:rowOff>159598</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3476872"/>
          <a:ext cx="889000" cy="5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140230</xdr:rowOff>
    </xdr:from>
    <xdr:to>
      <xdr:col>15</xdr:col>
      <xdr:colOff>101600</xdr:colOff>
      <xdr:row>77</xdr:row>
      <xdr:rowOff>70380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17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86907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294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121078</xdr:rowOff>
    </xdr:from>
    <xdr:to>
      <xdr:col>10</xdr:col>
      <xdr:colOff>114300</xdr:colOff>
      <xdr:row>78</xdr:row>
      <xdr:rowOff>159598</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a:off x="1130300" y="13494178"/>
          <a:ext cx="889000" cy="3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19148</xdr:rowOff>
    </xdr:from>
    <xdr:to>
      <xdr:col>10</xdr:col>
      <xdr:colOff>165100</xdr:colOff>
      <xdr:row>77</xdr:row>
      <xdr:rowOff>120748</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22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137275</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2996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27197</xdr:rowOff>
    </xdr:from>
    <xdr:to>
      <xdr:col>6</xdr:col>
      <xdr:colOff>38100</xdr:colOff>
      <xdr:row>77</xdr:row>
      <xdr:rowOff>128797</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2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145324</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300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73346</xdr:rowOff>
    </xdr:from>
    <xdr:to>
      <xdr:col>24</xdr:col>
      <xdr:colOff>114300</xdr:colOff>
      <xdr:row>77</xdr:row>
      <xdr:rowOff>3496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310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51773</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308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145517</xdr:rowOff>
    </xdr:from>
    <xdr:to>
      <xdr:col>20</xdr:col>
      <xdr:colOff>38100</xdr:colOff>
      <xdr:row>78</xdr:row>
      <xdr:rowOff>75667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334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66794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343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52972</xdr:rowOff>
    </xdr:from>
    <xdr:to>
      <xdr:col>15</xdr:col>
      <xdr:colOff>101600</xdr:colOff>
      <xdr:row>78</xdr:row>
      <xdr:rowOff>154572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42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145699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3518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108798</xdr:rowOff>
    </xdr:from>
    <xdr:to>
      <xdr:col>10</xdr:col>
      <xdr:colOff>165100</xdr:colOff>
      <xdr:row>79</xdr:row>
      <xdr:rowOff>38948</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48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30075</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3574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70278</xdr:rowOff>
    </xdr:from>
    <xdr:to>
      <xdr:col>6</xdr:col>
      <xdr:colOff>38100</xdr:colOff>
      <xdr:row>79</xdr:row>
      <xdr:rowOff>428</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44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163005</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3536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40305</xdr:rowOff>
    </xdr:from>
    <xdr:to>
      <xdr:col>24</xdr:col>
      <xdr:colOff>63500</xdr:colOff>
      <xdr:row>97</xdr:row>
      <xdr:rowOff>30087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328055"/>
          <a:ext cx="838200" cy="33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144753</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261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42979</xdr:rowOff>
    </xdr:from>
    <xdr:to>
      <xdr:col>19</xdr:col>
      <xdr:colOff>177800</xdr:colOff>
      <xdr:row>97</xdr:row>
      <xdr:rowOff>30087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908300" y="15987829"/>
          <a:ext cx="889000" cy="67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20672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42979</xdr:rowOff>
    </xdr:from>
    <xdr:to>
      <xdr:col>15</xdr:col>
      <xdr:colOff>50800</xdr:colOff>
      <xdr:row>94</xdr:row>
      <xdr:rowOff>94186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5987829"/>
          <a:ext cx="889000" cy="22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11206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64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94186</xdr:rowOff>
    </xdr:from>
    <xdr:to>
      <xdr:col>10</xdr:col>
      <xdr:colOff>114300</xdr:colOff>
      <xdr:row>96</xdr:row>
      <xdr:rowOff>80333</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210486"/>
          <a:ext cx="889000" cy="32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105200</xdr:rowOff>
    </xdr:from>
    <xdr:to>
      <xdr:col>10</xdr:col>
      <xdr:colOff>165100</xdr:colOff>
      <xdr:row>97</xdr:row>
      <xdr:rowOff>35350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26477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65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146918</xdr:rowOff>
    </xdr:from>
    <xdr:to>
      <xdr:col>6</xdr:col>
      <xdr:colOff>38100</xdr:colOff>
      <xdr:row>97</xdr:row>
      <xdr:rowOff>77068</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68195</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69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160955</xdr:rowOff>
    </xdr:from>
    <xdr:to>
      <xdr:col>24</xdr:col>
      <xdr:colOff>114300</xdr:colOff>
      <xdr:row>95</xdr:row>
      <xdr:rowOff>91105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27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12382</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12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150737</xdr:rowOff>
    </xdr:from>
    <xdr:to>
      <xdr:col>20</xdr:col>
      <xdr:colOff>38100</xdr:colOff>
      <xdr:row>97</xdr:row>
      <xdr:rowOff>80887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60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72014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70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163629</xdr:rowOff>
    </xdr:from>
    <xdr:to>
      <xdr:col>15</xdr:col>
      <xdr:colOff>101600</xdr:colOff>
      <xdr:row>93</xdr:row>
      <xdr:rowOff>93779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593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110306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571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43386</xdr:rowOff>
    </xdr:from>
    <xdr:to>
      <xdr:col>10</xdr:col>
      <xdr:colOff>165100</xdr:colOff>
      <xdr:row>94</xdr:row>
      <xdr:rowOff>144986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15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161513</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59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29533</xdr:rowOff>
    </xdr:from>
    <xdr:to>
      <xdr:col>6</xdr:col>
      <xdr:colOff>38100</xdr:colOff>
      <xdr:row>96</xdr:row>
      <xdr:rowOff>131133</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48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147660</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26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133757</xdr:rowOff>
    </xdr:from>
    <xdr:to>
      <xdr:col>55</xdr:col>
      <xdr:colOff>0</xdr:colOff>
      <xdr:row>37</xdr:row>
      <xdr:rowOff>58319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305957"/>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122750</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123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133757</xdr:rowOff>
    </xdr:from>
    <xdr:to>
      <xdr:col>50</xdr:col>
      <xdr:colOff>114300</xdr:colOff>
      <xdr:row>37</xdr:row>
      <xdr:rowOff>72034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305957"/>
          <a:ext cx="889000" cy="10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17949</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72034</xdr:rowOff>
    </xdr:from>
    <xdr:to>
      <xdr:col>45</xdr:col>
      <xdr:colOff>177800</xdr:colOff>
      <xdr:row>37</xdr:row>
      <xdr:rowOff>77064</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415684"/>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57523</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99009</xdr:rowOff>
    </xdr:from>
    <xdr:to>
      <xdr:col>41</xdr:col>
      <xdr:colOff>50800</xdr:colOff>
      <xdr:row>37</xdr:row>
      <xdr:rowOff>77064</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271209"/>
          <a:ext cx="889000" cy="14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134620</xdr:rowOff>
    </xdr:from>
    <xdr:to>
      <xdr:col>41</xdr:col>
      <xdr:colOff>101600</xdr:colOff>
      <xdr:row>37</xdr:row>
      <xdr:rowOff>64770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81297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129134</xdr:rowOff>
    </xdr:from>
    <xdr:to>
      <xdr:col>36</xdr:col>
      <xdr:colOff>165100</xdr:colOff>
      <xdr:row>37</xdr:row>
      <xdr:rowOff>59284</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50411</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7519</xdr:rowOff>
    </xdr:from>
    <xdr:to>
      <xdr:col>55</xdr:col>
      <xdr:colOff>50800</xdr:colOff>
      <xdr:row>37</xdr:row>
      <xdr:rowOff>109119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35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157396</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329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82957</xdr:rowOff>
    </xdr:from>
    <xdr:to>
      <xdr:col>50</xdr:col>
      <xdr:colOff>165100</xdr:colOff>
      <xdr:row>37</xdr:row>
      <xdr:rowOff>13107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25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29634</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030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21234</xdr:rowOff>
    </xdr:from>
    <xdr:to>
      <xdr:col>46</xdr:col>
      <xdr:colOff>38100</xdr:colOff>
      <xdr:row>37</xdr:row>
      <xdr:rowOff>122834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36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113961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457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26264</xdr:rowOff>
    </xdr:from>
    <xdr:to>
      <xdr:col>41</xdr:col>
      <xdr:colOff>101600</xdr:colOff>
      <xdr:row>37</xdr:row>
      <xdr:rowOff>127864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36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118991</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462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48209</xdr:rowOff>
    </xdr:from>
    <xdr:to>
      <xdr:col>36</xdr:col>
      <xdr:colOff>165100</xdr:colOff>
      <xdr:row>36</xdr:row>
      <xdr:rowOff>149809</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22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166336</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5995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31458</xdr:rowOff>
    </xdr:from>
    <xdr:to>
      <xdr:col>55</xdr:col>
      <xdr:colOff>0</xdr:colOff>
      <xdr:row>57</xdr:row>
      <xdr:rowOff>64033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804108"/>
          <a:ext cx="8382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40340</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470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64033</xdr:rowOff>
    </xdr:from>
    <xdr:to>
      <xdr:col>50</xdr:col>
      <xdr:colOff>114300</xdr:colOff>
      <xdr:row>57</xdr:row>
      <xdr:rowOff>104267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836683"/>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112101</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104267</xdr:rowOff>
    </xdr:from>
    <xdr:to>
      <xdr:col>45</xdr:col>
      <xdr:colOff>177800</xdr:colOff>
      <xdr:row>57</xdr:row>
      <xdr:rowOff>116212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876917"/>
          <a:ext cx="889000" cy="1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11119</xdr:rowOff>
    </xdr:from>
    <xdr:to>
      <xdr:col>46</xdr:col>
      <xdr:colOff>38100</xdr:colOff>
      <xdr:row>56</xdr:row>
      <xdr:rowOff>112719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129246</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114040</xdr:rowOff>
    </xdr:from>
    <xdr:to>
      <xdr:col>41</xdr:col>
      <xdr:colOff>50800</xdr:colOff>
      <xdr:row>57</xdr:row>
      <xdr:rowOff>116212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886690"/>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14548</xdr:rowOff>
    </xdr:from>
    <xdr:to>
      <xdr:col>41</xdr:col>
      <xdr:colOff>101600</xdr:colOff>
      <xdr:row>56</xdr:row>
      <xdr:rowOff>116148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132675</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40494</xdr:rowOff>
    </xdr:from>
    <xdr:to>
      <xdr:col>36</xdr:col>
      <xdr:colOff>165100</xdr:colOff>
      <xdr:row>56</xdr:row>
      <xdr:rowOff>142094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158621</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4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152108</xdr:rowOff>
    </xdr:from>
    <xdr:to>
      <xdr:col>55</xdr:col>
      <xdr:colOff>50800</xdr:colOff>
      <xdr:row>57</xdr:row>
      <xdr:rowOff>82258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5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130535</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3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13233</xdr:rowOff>
    </xdr:from>
    <xdr:to>
      <xdr:col>50</xdr:col>
      <xdr:colOff>165100</xdr:colOff>
      <xdr:row>57</xdr:row>
      <xdr:rowOff>114833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8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105960</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987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53467</xdr:rowOff>
    </xdr:from>
    <xdr:to>
      <xdr:col>46</xdr:col>
      <xdr:colOff>38100</xdr:colOff>
      <xdr:row>57</xdr:row>
      <xdr:rowOff>155067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2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146194</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99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65412</xdr:rowOff>
    </xdr:from>
    <xdr:to>
      <xdr:col>41</xdr:col>
      <xdr:colOff>101600</xdr:colOff>
      <xdr:row>57</xdr:row>
      <xdr:rowOff>167012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3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158139</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993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63240</xdr:rowOff>
    </xdr:from>
    <xdr:to>
      <xdr:col>36</xdr:col>
      <xdr:colOff>165100</xdr:colOff>
      <xdr:row>57</xdr:row>
      <xdr:rowOff>164840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155967</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9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82778</xdr:rowOff>
    </xdr:from>
    <xdr:to>
      <xdr:col>55</xdr:col>
      <xdr:colOff>0</xdr:colOff>
      <xdr:row>78</xdr:row>
      <xdr:rowOff>126752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455878"/>
          <a:ext cx="838200" cy="4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118308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48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82778</xdr:rowOff>
    </xdr:from>
    <xdr:to>
      <xdr:col>50</xdr:col>
      <xdr:colOff>114300</xdr:colOff>
      <xdr:row>78</xdr:row>
      <xdr:rowOff>130572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455878"/>
          <a:ext cx="889000" cy="4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15591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130572</xdr:rowOff>
    </xdr:from>
    <xdr:to>
      <xdr:col>45</xdr:col>
      <xdr:colOff>177800</xdr:colOff>
      <xdr:row>78</xdr:row>
      <xdr:rowOff>157269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503672"/>
          <a:ext cx="889000" cy="2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38134</xdr:rowOff>
    </xdr:from>
    <xdr:to>
      <xdr:col>46</xdr:col>
      <xdr:colOff>38100</xdr:colOff>
      <xdr:row>78</xdr:row>
      <xdr:rowOff>139734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156261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157269</xdr:rowOff>
    </xdr:from>
    <xdr:to>
      <xdr:col>41</xdr:col>
      <xdr:colOff>50800</xdr:colOff>
      <xdr:row>78</xdr:row>
      <xdr:rowOff>159262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30369"/>
          <a:ext cx="889000" cy="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49467</xdr:rowOff>
    </xdr:from>
    <xdr:to>
      <xdr:col>41</xdr:col>
      <xdr:colOff>101600</xdr:colOff>
      <xdr:row>78</xdr:row>
      <xdr:rowOff>151067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167594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45140</xdr:rowOff>
    </xdr:from>
    <xdr:to>
      <xdr:col>36</xdr:col>
      <xdr:colOff>165100</xdr:colOff>
      <xdr:row>78</xdr:row>
      <xdr:rowOff>146740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1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163267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19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75952</xdr:rowOff>
    </xdr:from>
    <xdr:to>
      <xdr:col>55</xdr:col>
      <xdr:colOff>50800</xdr:colOff>
      <xdr:row>79</xdr:row>
      <xdr:rowOff>6102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4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162329</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63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31978</xdr:rowOff>
    </xdr:from>
    <xdr:to>
      <xdr:col>50</xdr:col>
      <xdr:colOff>165100</xdr:colOff>
      <xdr:row>78</xdr:row>
      <xdr:rowOff>133578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0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124705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49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79772</xdr:rowOff>
    </xdr:from>
    <xdr:to>
      <xdr:col>46</xdr:col>
      <xdr:colOff>38100</xdr:colOff>
      <xdr:row>79</xdr:row>
      <xdr:rowOff>9922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5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1049</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54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106469</xdr:rowOff>
    </xdr:from>
    <xdr:to>
      <xdr:col>41</xdr:col>
      <xdr:colOff>101600</xdr:colOff>
      <xdr:row>79</xdr:row>
      <xdr:rowOff>36619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7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27746</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572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108462</xdr:rowOff>
    </xdr:from>
    <xdr:to>
      <xdr:col>36</xdr:col>
      <xdr:colOff>165100</xdr:colOff>
      <xdr:row>79</xdr:row>
      <xdr:rowOff>38612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8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29739</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57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119241</xdr:rowOff>
    </xdr:from>
    <xdr:to>
      <xdr:col>55</xdr:col>
      <xdr:colOff>0</xdr:colOff>
      <xdr:row>97</xdr:row>
      <xdr:rowOff>41402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578441"/>
          <a:ext cx="838200" cy="9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47762</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06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41402</xdr:rowOff>
    </xdr:from>
    <xdr:to>
      <xdr:col>50</xdr:col>
      <xdr:colOff>114300</xdr:colOff>
      <xdr:row>97</xdr:row>
      <xdr:rowOff>85883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672052"/>
          <a:ext cx="889000" cy="4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149838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26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85883</xdr:rowOff>
    </xdr:from>
    <xdr:to>
      <xdr:col>45</xdr:col>
      <xdr:colOff>177800</xdr:colOff>
      <xdr:row>97</xdr:row>
      <xdr:rowOff>124270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716533"/>
          <a:ext cx="889000" cy="3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4487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124270</xdr:rowOff>
    </xdr:from>
    <xdr:to>
      <xdr:col>41</xdr:col>
      <xdr:colOff>50800</xdr:colOff>
      <xdr:row>97</xdr:row>
      <xdr:rowOff>149340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754920"/>
          <a:ext cx="889000" cy="2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63715</xdr:rowOff>
    </xdr:from>
    <xdr:to>
      <xdr:col>41</xdr:col>
      <xdr:colOff>101600</xdr:colOff>
      <xdr:row>96</xdr:row>
      <xdr:rowOff>165315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10392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45371</xdr:rowOff>
    </xdr:from>
    <xdr:to>
      <xdr:col>36</xdr:col>
      <xdr:colOff>165100</xdr:colOff>
      <xdr:row>96</xdr:row>
      <xdr:rowOff>146971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163498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68441</xdr:rowOff>
    </xdr:from>
    <xdr:to>
      <xdr:col>55</xdr:col>
      <xdr:colOff>50800</xdr:colOff>
      <xdr:row>96</xdr:row>
      <xdr:rowOff>170041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52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91318</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37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162052</xdr:rowOff>
    </xdr:from>
    <xdr:to>
      <xdr:col>50</xdr:col>
      <xdr:colOff>165100</xdr:colOff>
      <xdr:row>97</xdr:row>
      <xdr:rowOff>92202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2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83329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71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35083</xdr:rowOff>
    </xdr:from>
    <xdr:to>
      <xdr:col>46</xdr:col>
      <xdr:colOff>38100</xdr:colOff>
      <xdr:row>97</xdr:row>
      <xdr:rowOff>136683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6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127810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75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73470</xdr:rowOff>
    </xdr:from>
    <xdr:to>
      <xdr:col>41</xdr:col>
      <xdr:colOff>101600</xdr:colOff>
      <xdr:row>98</xdr:row>
      <xdr:rowOff>3620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166197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9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98540</xdr:rowOff>
    </xdr:from>
    <xdr:to>
      <xdr:col>36</xdr:col>
      <xdr:colOff>165100</xdr:colOff>
      <xdr:row>98</xdr:row>
      <xdr:rowOff>28690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2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19817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2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169908</xdr:rowOff>
    </xdr:from>
    <xdr:to>
      <xdr:col>85</xdr:col>
      <xdr:colOff>127000</xdr:colOff>
      <xdr:row>33</xdr:row>
      <xdr:rowOff>166969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5656308"/>
          <a:ext cx="838200" cy="16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54917</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055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124678</xdr:rowOff>
    </xdr:from>
    <xdr:to>
      <xdr:col>81</xdr:col>
      <xdr:colOff>50800</xdr:colOff>
      <xdr:row>32</xdr:row>
      <xdr:rowOff>169908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5611078"/>
          <a:ext cx="889000" cy="4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101454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124678</xdr:rowOff>
    </xdr:from>
    <xdr:to>
      <xdr:col>76</xdr:col>
      <xdr:colOff>114300</xdr:colOff>
      <xdr:row>33</xdr:row>
      <xdr:rowOff>47934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5611078"/>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33220</xdr:rowOff>
    </xdr:from>
    <xdr:to>
      <xdr:col>76</xdr:col>
      <xdr:colOff>165100</xdr:colOff>
      <xdr:row>35</xdr:row>
      <xdr:rowOff>134820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125947</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1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47934</xdr:rowOff>
    </xdr:from>
    <xdr:to>
      <xdr:col>71</xdr:col>
      <xdr:colOff>177800</xdr:colOff>
      <xdr:row>33</xdr:row>
      <xdr:rowOff>64099</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5705784"/>
          <a:ext cx="889000" cy="1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84981</xdr:rowOff>
    </xdr:from>
    <xdr:to>
      <xdr:col>72</xdr:col>
      <xdr:colOff>38100</xdr:colOff>
      <xdr:row>36</xdr:row>
      <xdr:rowOff>15131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6258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1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95758</xdr:rowOff>
    </xdr:from>
    <xdr:to>
      <xdr:col>67</xdr:col>
      <xdr:colOff>101600</xdr:colOff>
      <xdr:row>36</xdr:row>
      <xdr:rowOff>25908</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17035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18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116169</xdr:rowOff>
    </xdr:from>
    <xdr:to>
      <xdr:col>85</xdr:col>
      <xdr:colOff>177800</xdr:colOff>
      <xdr:row>34</xdr:row>
      <xdr:rowOff>46319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577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139046</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562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119108</xdr:rowOff>
    </xdr:from>
    <xdr:to>
      <xdr:col>81</xdr:col>
      <xdr:colOff>101600</xdr:colOff>
      <xdr:row>33</xdr:row>
      <xdr:rowOff>49258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560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65785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538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73878</xdr:rowOff>
    </xdr:from>
    <xdr:to>
      <xdr:col>76</xdr:col>
      <xdr:colOff>165100</xdr:colOff>
      <xdr:row>33</xdr:row>
      <xdr:rowOff>4028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556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20555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33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168584</xdr:rowOff>
    </xdr:from>
    <xdr:to>
      <xdr:col>72</xdr:col>
      <xdr:colOff>38100</xdr:colOff>
      <xdr:row>33</xdr:row>
      <xdr:rowOff>98734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565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115261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43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13299</xdr:rowOff>
    </xdr:from>
    <xdr:to>
      <xdr:col>67</xdr:col>
      <xdr:colOff>101600</xdr:colOff>
      <xdr:row>33</xdr:row>
      <xdr:rowOff>114899</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567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131426</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544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56392</xdr:rowOff>
    </xdr:from>
    <xdr:to>
      <xdr:col>85</xdr:col>
      <xdr:colOff>127000</xdr:colOff>
      <xdr:row>54</xdr:row>
      <xdr:rowOff>147766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9143242"/>
          <a:ext cx="838200" cy="26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3025</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604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147766</xdr:rowOff>
    </xdr:from>
    <xdr:to>
      <xdr:col>81</xdr:col>
      <xdr:colOff>50800</xdr:colOff>
      <xdr:row>55</xdr:row>
      <xdr:rowOff>62891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9406066"/>
          <a:ext cx="889000" cy="8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54428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65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62891</xdr:rowOff>
    </xdr:from>
    <xdr:to>
      <xdr:col>76</xdr:col>
      <xdr:colOff>114300</xdr:colOff>
      <xdr:row>56</xdr:row>
      <xdr:rowOff>128662</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492641"/>
          <a:ext cx="889000" cy="23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84752</xdr:rowOff>
    </xdr:from>
    <xdr:to>
      <xdr:col>76</xdr:col>
      <xdr:colOff>165100</xdr:colOff>
      <xdr:row>57</xdr:row>
      <xdr:rowOff>14902</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6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6029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77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128662</xdr:rowOff>
    </xdr:from>
    <xdr:to>
      <xdr:col>71</xdr:col>
      <xdr:colOff>177800</xdr:colOff>
      <xdr:row>57</xdr:row>
      <xdr:rowOff>66744</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729862"/>
          <a:ext cx="889000" cy="10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64929</xdr:rowOff>
    </xdr:from>
    <xdr:to>
      <xdr:col>72</xdr:col>
      <xdr:colOff>38100</xdr:colOff>
      <xdr:row>57</xdr:row>
      <xdr:rowOff>166529</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83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157656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93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17218</xdr:rowOff>
    </xdr:from>
    <xdr:to>
      <xdr:col>67</xdr:col>
      <xdr:colOff>101600</xdr:colOff>
      <xdr:row>57</xdr:row>
      <xdr:rowOff>118818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78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109945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88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5592</xdr:rowOff>
    </xdr:from>
    <xdr:to>
      <xdr:col>85</xdr:col>
      <xdr:colOff>177800</xdr:colOff>
      <xdr:row>53</xdr:row>
      <xdr:rowOff>107192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09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28469</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894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96966</xdr:rowOff>
    </xdr:from>
    <xdr:to>
      <xdr:col>81</xdr:col>
      <xdr:colOff>101600</xdr:colOff>
      <xdr:row>55</xdr:row>
      <xdr:rowOff>27116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35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43643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13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12091</xdr:rowOff>
    </xdr:from>
    <xdr:to>
      <xdr:col>76</xdr:col>
      <xdr:colOff>165100</xdr:colOff>
      <xdr:row>55</xdr:row>
      <xdr:rowOff>113691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44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130218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21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77862</xdr:rowOff>
    </xdr:from>
    <xdr:to>
      <xdr:col>72</xdr:col>
      <xdr:colOff>38100</xdr:colOff>
      <xdr:row>57</xdr:row>
      <xdr:rowOff>8012</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67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24539</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45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15944</xdr:rowOff>
    </xdr:from>
    <xdr:to>
      <xdr:col>67</xdr:col>
      <xdr:colOff>101600</xdr:colOff>
      <xdr:row>57</xdr:row>
      <xdr:rowOff>117544</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78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134071</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56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85339</xdr:rowOff>
    </xdr:from>
    <xdr:to>
      <xdr:col>85</xdr:col>
      <xdr:colOff>127000</xdr:colOff>
      <xdr:row>78</xdr:row>
      <xdr:rowOff>119994</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458439"/>
          <a:ext cx="838200" cy="3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50238</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82686</xdr:rowOff>
    </xdr:from>
    <xdr:to>
      <xdr:col>81</xdr:col>
      <xdr:colOff>50800</xdr:colOff>
      <xdr:row>78</xdr:row>
      <xdr:rowOff>85339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455786"/>
          <a:ext cx="889000" cy="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69958</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1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82686</xdr:rowOff>
    </xdr:from>
    <xdr:to>
      <xdr:col>76</xdr:col>
      <xdr:colOff>114300</xdr:colOff>
      <xdr:row>78</xdr:row>
      <xdr:rowOff>107330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455786"/>
          <a:ext cx="889000" cy="2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142438</xdr:rowOff>
    </xdr:from>
    <xdr:to>
      <xdr:col>76</xdr:col>
      <xdr:colOff>165100</xdr:colOff>
      <xdr:row>78</xdr:row>
      <xdr:rowOff>72588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89115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1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100792</xdr:rowOff>
    </xdr:from>
    <xdr:to>
      <xdr:col>71</xdr:col>
      <xdr:colOff>177800</xdr:colOff>
      <xdr:row>78</xdr:row>
      <xdr:rowOff>107330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473892"/>
          <a:ext cx="8890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162327</xdr:rowOff>
    </xdr:from>
    <xdr:to>
      <xdr:col>72</xdr:col>
      <xdr:colOff>38100</xdr:colOff>
      <xdr:row>78</xdr:row>
      <xdr:rowOff>92477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109004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13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25853</xdr:rowOff>
    </xdr:from>
    <xdr:to>
      <xdr:col>67</xdr:col>
      <xdr:colOff>101600</xdr:colOff>
      <xdr:row>78</xdr:row>
      <xdr:rowOff>127453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9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143980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174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69194</xdr:rowOff>
    </xdr:from>
    <xdr:to>
      <xdr:col>85</xdr:col>
      <xdr:colOff>177800</xdr:colOff>
      <xdr:row>78</xdr:row>
      <xdr:rowOff>170794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44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5787</xdr:rowOff>
    </xdr:from>
    <xdr:ext cx="378565"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378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34539</xdr:rowOff>
    </xdr:from>
    <xdr:to>
      <xdr:col>81</xdr:col>
      <xdr:colOff>101600</xdr:colOff>
      <xdr:row>78</xdr:row>
      <xdr:rowOff>136139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40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127266</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46428" y="1350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31886</xdr:rowOff>
    </xdr:from>
    <xdr:to>
      <xdr:col>76</xdr:col>
      <xdr:colOff>165100</xdr:colOff>
      <xdr:row>78</xdr:row>
      <xdr:rowOff>133486</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40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124613</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349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56530</xdr:rowOff>
    </xdr:from>
    <xdr:to>
      <xdr:col>72</xdr:col>
      <xdr:colOff>38100</xdr:colOff>
      <xdr:row>78</xdr:row>
      <xdr:rowOff>158130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4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149257</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4017" y="13522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49992</xdr:rowOff>
    </xdr:from>
    <xdr:to>
      <xdr:col>67</xdr:col>
      <xdr:colOff>101600</xdr:colOff>
      <xdr:row>78</xdr:row>
      <xdr:rowOff>151592</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2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142719</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515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48203</xdr:rowOff>
    </xdr:from>
    <xdr:to>
      <xdr:col>85</xdr:col>
      <xdr:colOff>127000</xdr:colOff>
      <xdr:row>94</xdr:row>
      <xdr:rowOff>96152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5481300" y="16164503"/>
          <a:ext cx="838200" cy="4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140050</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6256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48203</xdr:rowOff>
    </xdr:from>
    <xdr:to>
      <xdr:col>81</xdr:col>
      <xdr:colOff>50800</xdr:colOff>
      <xdr:row>94</xdr:row>
      <xdr:rowOff>62719</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4592300" y="16164503"/>
          <a:ext cx="8890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103560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3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62719</xdr:rowOff>
    </xdr:from>
    <xdr:to>
      <xdr:col>76</xdr:col>
      <xdr:colOff>114300</xdr:colOff>
      <xdr:row>94</xdr:row>
      <xdr:rowOff>83265</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3703300" y="16179019"/>
          <a:ext cx="889000" cy="2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84129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3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83265</xdr:rowOff>
    </xdr:from>
    <xdr:to>
      <xdr:col>71</xdr:col>
      <xdr:colOff>177800</xdr:colOff>
      <xdr:row>94</xdr:row>
      <xdr:rowOff>134556</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2814300" y="16199565"/>
          <a:ext cx="889000" cy="5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145793</xdr:rowOff>
    </xdr:from>
    <xdr:to>
      <xdr:col>72</xdr:col>
      <xdr:colOff>38100</xdr:colOff>
      <xdr:row>95</xdr:row>
      <xdr:rowOff>75943</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652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67070</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3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144765</xdr:rowOff>
    </xdr:from>
    <xdr:to>
      <xdr:col>67</xdr:col>
      <xdr:colOff>101600</xdr:colOff>
      <xdr:row>95</xdr:row>
      <xdr:rowOff>74915</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763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66042</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45352</xdr:rowOff>
    </xdr:from>
    <xdr:to>
      <xdr:col>85</xdr:col>
      <xdr:colOff>177800</xdr:colOff>
      <xdr:row>94</xdr:row>
      <xdr:rowOff>146952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6268700" y="1616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68229</xdr:rowOff>
    </xdr:from>
    <xdr:ext cx="534377"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601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168853</xdr:rowOff>
    </xdr:from>
    <xdr:to>
      <xdr:col>81</xdr:col>
      <xdr:colOff>101600</xdr:colOff>
      <xdr:row>94</xdr:row>
      <xdr:rowOff>99003</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430500" y="1611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115530</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588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11919</xdr:rowOff>
    </xdr:from>
    <xdr:to>
      <xdr:col>76</xdr:col>
      <xdr:colOff>165100</xdr:colOff>
      <xdr:row>94</xdr:row>
      <xdr:rowOff>113519</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541500" y="1612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130046</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325111" y="1590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32465</xdr:rowOff>
    </xdr:from>
    <xdr:to>
      <xdr:col>72</xdr:col>
      <xdr:colOff>38100</xdr:colOff>
      <xdr:row>94</xdr:row>
      <xdr:rowOff>134065</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652500" y="1614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150592</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592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83756</xdr:rowOff>
    </xdr:from>
    <xdr:to>
      <xdr:col>67</xdr:col>
      <xdr:colOff>101600</xdr:colOff>
      <xdr:row>95</xdr:row>
      <xdr:rowOff>13906</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763500" y="1620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30433</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47111" y="1597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77868</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2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4335</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4017" y="6347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28338</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53848</xdr:rowOff>
    </xdr:from>
    <xdr:to>
      <xdr:col>102</xdr:col>
      <xdr:colOff>165100</xdr:colOff>
      <xdr:row>38</xdr:row>
      <xdr:rowOff>155448</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525</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115587</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a:extLst>
            <a:ext uri="{FF2B5EF4-FFF2-40B4-BE49-F238E27FC236}">
              <a16:creationId xmlns:a16="http://schemas.microsoft.com/office/drawing/2014/main" id="{00000000-0008-0000-0700-00002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a:extLst>
            <a:ext uri="{FF2B5EF4-FFF2-40B4-BE49-F238E27FC236}">
              <a16:creationId xmlns:a16="http://schemas.microsoft.com/office/drawing/2014/main" id="{00000000-0008-0000-0700-00002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a:extLst>
            <a:ext uri="{FF2B5EF4-FFF2-40B4-BE49-F238E27FC236}">
              <a16:creationId xmlns:a16="http://schemas.microsoft.com/office/drawing/2014/main" id="{00000000-0008-0000-0700-00002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a:extLst>
            <a:ext uri="{FF2B5EF4-FFF2-40B4-BE49-F238E27FC236}">
              <a16:creationId xmlns:a16="http://schemas.microsoft.com/office/drawing/2014/main" id="{00000000-0008-0000-0700-00003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444,868</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円となっている。</a:t>
          </a: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もっとも比重を占めている民生費は一人当たり</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175,633</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円で、前年度に比べ</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25,577</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円増加している。子育て世帯への臨時特別給付金給付事業の増などにより民生費全体が前年度に比べ</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94.2</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億円増加したためである。</a:t>
          </a: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総務費は、一人当たり</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46,429</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円で前年度に比べて</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102,637</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円減少した。これは、特別定額給付金給付事業（</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404.5</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億円）の終了に伴う減によるものである。類似団体も同様に一人あたりの事業費が減っている。</a:t>
          </a: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衛生費は、一人当たり</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46,848</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円で前年度に比べ</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14,553</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円増加し、類似団体も同様に一人あたり事業費が増えている。これは新型コロナウイルス予防接種事業の増などにより衛生費全体が前年度に比べ</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58.7</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億円増加したためである。</a:t>
          </a: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教育費は、一人当たり</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62,801</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円で、前年度に比べ</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8,048</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円増加した。これは、中学校完全給食実施などの増（</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+27.3</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億円）により教育費全体が</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29.3</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億円増加したためである。</a:t>
          </a: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社会保障費の増による民生費の増加や老朽化した施設の更新による工事費の増は今後も想定されるため、事業の取捨選択を行い、健全な財政運営に努めるとともに、事業の見直しなどにより全体の歳出削減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神奈川県横須賀市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令和３年度は財政調整基金の取り崩し額が前年度に比べ</a:t>
          </a:r>
          <a:r>
            <a:rPr kumimoji="1" lang="en-US" altLang="ja-JP" sz="1400">
              <a:solidFill>
                <a:sysClr val="windowText" lastClr="000000"/>
              </a:solidFill>
              <a:latin typeface="ＭＳ ゴシック" pitchFamily="49" charset="-128"/>
              <a:ea typeface="ＭＳ ゴシック" pitchFamily="49" charset="-128"/>
            </a:rPr>
            <a:t>56.0</a:t>
          </a:r>
          <a:r>
            <a:rPr kumimoji="1" lang="ja-JP" altLang="en-US" sz="1400">
              <a:solidFill>
                <a:sysClr val="windowText" lastClr="000000"/>
              </a:solidFill>
              <a:latin typeface="ＭＳ ゴシック" pitchFamily="49" charset="-128"/>
              <a:ea typeface="ＭＳ ゴシック" pitchFamily="49" charset="-128"/>
            </a:rPr>
            <a:t>億円減少しているが、標準財政規模比では</a:t>
          </a:r>
          <a:r>
            <a:rPr kumimoji="1" lang="en-US" altLang="ja-JP" sz="1400">
              <a:solidFill>
                <a:sysClr val="windowText" lastClr="000000"/>
              </a:solidFill>
              <a:latin typeface="ＭＳ ゴシック" pitchFamily="49" charset="-128"/>
              <a:ea typeface="ＭＳ ゴシック" pitchFamily="49" charset="-128"/>
            </a:rPr>
            <a:t>1.95</a:t>
          </a:r>
          <a:r>
            <a:rPr kumimoji="1" lang="ja-JP" altLang="en-US" sz="1400">
              <a:solidFill>
                <a:sysClr val="windowText" lastClr="000000"/>
              </a:solidFill>
              <a:latin typeface="ＭＳ ゴシック" pitchFamily="49" charset="-128"/>
              <a:ea typeface="ＭＳ ゴシック" pitchFamily="49" charset="-128"/>
            </a:rPr>
            <a:t>％増加している。</a:t>
          </a:r>
        </a:p>
        <a:p>
          <a:r>
            <a:rPr kumimoji="1" lang="ja-JP" altLang="en-US" sz="1400">
              <a:solidFill>
                <a:sysClr val="windowText" lastClr="000000"/>
              </a:solidFill>
              <a:latin typeface="ＭＳ ゴシック" pitchFamily="49" charset="-128"/>
              <a:ea typeface="ＭＳ ゴシック" pitchFamily="49" charset="-128"/>
            </a:rPr>
            <a:t>　また、実質収支は</a:t>
          </a:r>
          <a:r>
            <a:rPr kumimoji="1" lang="en-US" altLang="ja-JP" sz="1400">
              <a:solidFill>
                <a:sysClr val="windowText" lastClr="000000"/>
              </a:solidFill>
              <a:latin typeface="ＭＳ ゴシック" pitchFamily="49" charset="-128"/>
              <a:ea typeface="ＭＳ ゴシック" pitchFamily="49" charset="-128"/>
            </a:rPr>
            <a:t>83.9</a:t>
          </a:r>
          <a:r>
            <a:rPr kumimoji="1" lang="ja-JP" altLang="en-US" sz="1400">
              <a:solidFill>
                <a:sysClr val="windowText" lastClr="000000"/>
              </a:solidFill>
              <a:latin typeface="ＭＳ ゴシック" pitchFamily="49" charset="-128"/>
              <a:ea typeface="ＭＳ ゴシック" pitchFamily="49" charset="-128"/>
            </a:rPr>
            <a:t>億円で前年度に比べ</a:t>
          </a:r>
          <a:r>
            <a:rPr kumimoji="1" lang="en-US" altLang="ja-JP" sz="1400">
              <a:solidFill>
                <a:sysClr val="windowText" lastClr="000000"/>
              </a:solidFill>
              <a:latin typeface="ＭＳ ゴシック" pitchFamily="49" charset="-128"/>
              <a:ea typeface="ＭＳ ゴシック" pitchFamily="49" charset="-128"/>
            </a:rPr>
            <a:t>52.0</a:t>
          </a:r>
          <a:r>
            <a:rPr kumimoji="1" lang="ja-JP" altLang="en-US" sz="1400">
              <a:solidFill>
                <a:sysClr val="windowText" lastClr="000000"/>
              </a:solidFill>
              <a:latin typeface="ＭＳ ゴシック" pitchFamily="49" charset="-128"/>
              <a:ea typeface="ＭＳ ゴシック" pitchFamily="49" charset="-128"/>
            </a:rPr>
            <a:t>億円増加し、実質単年度収支はプラス</a:t>
          </a:r>
          <a:r>
            <a:rPr kumimoji="1" lang="en-US" altLang="ja-JP" sz="1400">
              <a:solidFill>
                <a:sysClr val="windowText" lastClr="000000"/>
              </a:solidFill>
              <a:latin typeface="ＭＳ ゴシック" pitchFamily="49" charset="-128"/>
              <a:ea typeface="ＭＳ ゴシック" pitchFamily="49" charset="-128"/>
            </a:rPr>
            <a:t>52.2</a:t>
          </a:r>
          <a:r>
            <a:rPr kumimoji="1" lang="ja-JP" altLang="en-US" sz="1400">
              <a:solidFill>
                <a:sysClr val="windowText" lastClr="000000"/>
              </a:solidFill>
              <a:latin typeface="ＭＳ ゴシック" pitchFamily="49" charset="-128"/>
              <a:ea typeface="ＭＳ ゴシック" pitchFamily="49" charset="-128"/>
            </a:rPr>
            <a:t>億円で令和３年度中に返還に至らなかった国庫支出金が多額であったことなどにより標準財政規模比で</a:t>
          </a:r>
          <a:r>
            <a:rPr kumimoji="1" lang="en-US" altLang="ja-JP" sz="1400">
              <a:solidFill>
                <a:sysClr val="windowText" lastClr="000000"/>
              </a:solidFill>
              <a:latin typeface="ＭＳ ゴシック" pitchFamily="49" charset="-128"/>
              <a:ea typeface="ＭＳ ゴシック" pitchFamily="49" charset="-128"/>
            </a:rPr>
            <a:t>10.96</a:t>
          </a:r>
          <a:r>
            <a:rPr kumimoji="1" lang="ja-JP" altLang="en-US" sz="1400">
              <a:solidFill>
                <a:sysClr val="windowText" lastClr="000000"/>
              </a:solidFill>
              <a:latin typeface="ＭＳ ゴシック" pitchFamily="49" charset="-128"/>
              <a:ea typeface="ＭＳ ゴシック" pitchFamily="49" charset="-128"/>
            </a:rPr>
            <a:t>％増加している。今後も一層の事業の見直しや事務の効率化、人員の見直しに努めていく。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神奈川県横須賀市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連結黒字額の標準財政規模に対する割合は</a:t>
          </a:r>
          <a:r>
            <a:rPr kumimoji="1" lang="en-US" altLang="ja-JP" sz="1400">
              <a:solidFill>
                <a:sysClr val="windowText" lastClr="000000"/>
              </a:solidFill>
              <a:latin typeface="ＭＳ ゴシック" pitchFamily="49" charset="-128"/>
              <a:ea typeface="ＭＳ ゴシック" pitchFamily="49" charset="-128"/>
            </a:rPr>
            <a:t>25.6</a:t>
          </a:r>
          <a:r>
            <a:rPr kumimoji="1" lang="ja-JP" altLang="en-US" sz="1400">
              <a:solidFill>
                <a:sysClr val="windowText" lastClr="000000"/>
              </a:solidFill>
              <a:latin typeface="ＭＳ ゴシック" pitchFamily="49" charset="-128"/>
              <a:ea typeface="ＭＳ ゴシック" pitchFamily="49" charset="-128"/>
            </a:rPr>
            <a:t>％となり、一般会計の黒字額の増加（</a:t>
          </a:r>
          <a:r>
            <a:rPr kumimoji="1" lang="en-US" altLang="ja-JP" sz="1400">
              <a:solidFill>
                <a:sysClr val="windowText" lastClr="000000"/>
              </a:solidFill>
              <a:latin typeface="ＭＳ ゴシック" pitchFamily="49" charset="-128"/>
              <a:ea typeface="ＭＳ ゴシック" pitchFamily="49" charset="-128"/>
            </a:rPr>
            <a:t>+52.0</a:t>
          </a:r>
          <a:r>
            <a:rPr kumimoji="1" lang="ja-JP" altLang="en-US" sz="1400">
              <a:solidFill>
                <a:sysClr val="windowText" lastClr="000000"/>
              </a:solidFill>
              <a:latin typeface="ＭＳ ゴシック" pitchFamily="49" charset="-128"/>
              <a:ea typeface="ＭＳ ゴシック" pitchFamily="49" charset="-128"/>
            </a:rPr>
            <a:t>億円）などにより前年度と比べ</a:t>
          </a:r>
          <a:r>
            <a:rPr kumimoji="1" lang="en-US" altLang="ja-JP" sz="1400">
              <a:solidFill>
                <a:sysClr val="windowText" lastClr="000000"/>
              </a:solidFill>
              <a:latin typeface="ＭＳ ゴシック" pitchFamily="49" charset="-128"/>
              <a:ea typeface="ＭＳ ゴシック" pitchFamily="49" charset="-128"/>
            </a:rPr>
            <a:t>1.7</a:t>
          </a:r>
          <a:r>
            <a:rPr kumimoji="1" lang="ja-JP" altLang="en-US" sz="1400">
              <a:solidFill>
                <a:sysClr val="windowText" lastClr="000000"/>
              </a:solidFill>
              <a:latin typeface="ＭＳ ゴシック" pitchFamily="49" charset="-128"/>
              <a:ea typeface="ＭＳ ゴシック" pitchFamily="49" charset="-128"/>
            </a:rPr>
            <a:t>％増加している。</a:t>
          </a:r>
        </a:p>
        <a:p>
          <a:r>
            <a:rPr kumimoji="1" lang="ja-JP" altLang="en-US" sz="1400">
              <a:solidFill>
                <a:sysClr val="windowText" lastClr="000000"/>
              </a:solidFill>
              <a:latin typeface="ＭＳ ゴシック" pitchFamily="49" charset="-128"/>
              <a:ea typeface="ＭＳ ゴシック" pitchFamily="49" charset="-128"/>
            </a:rPr>
            <a:t>　一般会計の黒字額は財政調整基金を取崩したことにより保たれており、持続可能な財政運営のため、今後も一層の事業の見直しや事務の効率化、人員の見直しに努めていく。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 zeroHeight="1" x14ac:dyDescent="0.2"/>
  <cols>
    <col min="1" max="11" width="2.08984375" style="177" customWidth="1"/>
    <col min="12" max="12" width="2.1796875" style="177" customWidth="1"/>
    <col min="13" max="17" width="2.36328125" style="177" customWidth="1"/>
    <col min="18" max="119" width="2.08984375" style="177" customWidth="1"/>
    <col min="120" max="16384" width="0" style="177" hidden="1"/>
  </cols>
  <sheetData>
    <row r="1" spans="1:119" ht="33" customHeight="1" x14ac:dyDescent="0.2">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 thickBot="1" x14ac:dyDescent="0.25">
      <c r="B2" s="179" t="s">
        <v>81</v>
      </c>
      <c r="C2" s="179"/>
      <c r="D2" s="180"/>
    </row>
    <row r="3" spans="1:119" ht="18.75" customHeight="1" thickBot="1" x14ac:dyDescent="0.25">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2">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183681978</v>
      </c>
      <c r="BO4" s="410"/>
      <c r="BP4" s="410"/>
      <c r="BQ4" s="410"/>
      <c r="BR4" s="410"/>
      <c r="BS4" s="410"/>
      <c r="BT4" s="410"/>
      <c r="BU4" s="411"/>
      <c r="BV4" s="409">
        <v>203240371</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9.5</v>
      </c>
      <c r="CU4" s="416"/>
      <c r="CV4" s="416"/>
      <c r="CW4" s="416"/>
      <c r="CX4" s="416"/>
      <c r="CY4" s="416"/>
      <c r="CZ4" s="416"/>
      <c r="DA4" s="417"/>
      <c r="DB4" s="415">
        <v>3.8</v>
      </c>
      <c r="DC4" s="416"/>
      <c r="DD4" s="416"/>
      <c r="DE4" s="416"/>
      <c r="DF4" s="416"/>
      <c r="DG4" s="416"/>
      <c r="DH4" s="416"/>
      <c r="DI4" s="417"/>
    </row>
    <row r="5" spans="1:119" ht="18.75" customHeight="1" x14ac:dyDescent="0.2">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174751661</v>
      </c>
      <c r="BO5" s="447"/>
      <c r="BP5" s="447"/>
      <c r="BQ5" s="447"/>
      <c r="BR5" s="447"/>
      <c r="BS5" s="447"/>
      <c r="BT5" s="447"/>
      <c r="BU5" s="448"/>
      <c r="BV5" s="446">
        <v>198572788</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95.2</v>
      </c>
      <c r="CU5" s="444"/>
      <c r="CV5" s="444"/>
      <c r="CW5" s="444"/>
      <c r="CX5" s="444"/>
      <c r="CY5" s="444"/>
      <c r="CZ5" s="444"/>
      <c r="DA5" s="445"/>
      <c r="DB5" s="443">
        <v>101.8</v>
      </c>
      <c r="DC5" s="444"/>
      <c r="DD5" s="444"/>
      <c r="DE5" s="444"/>
      <c r="DF5" s="444"/>
      <c r="DG5" s="444"/>
      <c r="DH5" s="444"/>
      <c r="DI5" s="445"/>
    </row>
    <row r="6" spans="1:119" ht="18.75" customHeight="1" x14ac:dyDescent="0.2">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94</v>
      </c>
      <c r="AV6" s="479"/>
      <c r="AW6" s="479"/>
      <c r="AX6" s="479"/>
      <c r="AY6" s="480" t="s">
        <v>102</v>
      </c>
      <c r="AZ6" s="481"/>
      <c r="BA6" s="481"/>
      <c r="BB6" s="481"/>
      <c r="BC6" s="481"/>
      <c r="BD6" s="481"/>
      <c r="BE6" s="481"/>
      <c r="BF6" s="481"/>
      <c r="BG6" s="481"/>
      <c r="BH6" s="481"/>
      <c r="BI6" s="481"/>
      <c r="BJ6" s="481"/>
      <c r="BK6" s="481"/>
      <c r="BL6" s="481"/>
      <c r="BM6" s="482"/>
      <c r="BN6" s="446">
        <v>8930317</v>
      </c>
      <c r="BO6" s="447"/>
      <c r="BP6" s="447"/>
      <c r="BQ6" s="447"/>
      <c r="BR6" s="447"/>
      <c r="BS6" s="447"/>
      <c r="BT6" s="447"/>
      <c r="BU6" s="448"/>
      <c r="BV6" s="446">
        <v>4667583</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105.1</v>
      </c>
      <c r="CU6" s="484"/>
      <c r="CV6" s="484"/>
      <c r="CW6" s="484"/>
      <c r="CX6" s="484"/>
      <c r="CY6" s="484"/>
      <c r="CZ6" s="484"/>
      <c r="DA6" s="485"/>
      <c r="DB6" s="483">
        <v>110</v>
      </c>
      <c r="DC6" s="484"/>
      <c r="DD6" s="484"/>
      <c r="DE6" s="484"/>
      <c r="DF6" s="484"/>
      <c r="DG6" s="484"/>
      <c r="DH6" s="484"/>
      <c r="DI6" s="485"/>
    </row>
    <row r="7" spans="1:119" ht="18.75" customHeight="1" x14ac:dyDescent="0.2">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105</v>
      </c>
      <c r="AV7" s="479"/>
      <c r="AW7" s="479"/>
      <c r="AX7" s="479"/>
      <c r="AY7" s="480" t="s">
        <v>106</v>
      </c>
      <c r="AZ7" s="481"/>
      <c r="BA7" s="481"/>
      <c r="BB7" s="481"/>
      <c r="BC7" s="481"/>
      <c r="BD7" s="481"/>
      <c r="BE7" s="481"/>
      <c r="BF7" s="481"/>
      <c r="BG7" s="481"/>
      <c r="BH7" s="481"/>
      <c r="BI7" s="481"/>
      <c r="BJ7" s="481"/>
      <c r="BK7" s="481"/>
      <c r="BL7" s="481"/>
      <c r="BM7" s="482"/>
      <c r="BN7" s="446">
        <v>543772</v>
      </c>
      <c r="BO7" s="447"/>
      <c r="BP7" s="447"/>
      <c r="BQ7" s="447"/>
      <c r="BR7" s="447"/>
      <c r="BS7" s="447"/>
      <c r="BT7" s="447"/>
      <c r="BU7" s="448"/>
      <c r="BV7" s="446">
        <v>1485826</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87944330</v>
      </c>
      <c r="CU7" s="447"/>
      <c r="CV7" s="447"/>
      <c r="CW7" s="447"/>
      <c r="CX7" s="447"/>
      <c r="CY7" s="447"/>
      <c r="CZ7" s="447"/>
      <c r="DA7" s="448"/>
      <c r="DB7" s="446">
        <v>84535230</v>
      </c>
      <c r="DC7" s="447"/>
      <c r="DD7" s="447"/>
      <c r="DE7" s="447"/>
      <c r="DF7" s="447"/>
      <c r="DG7" s="447"/>
      <c r="DH7" s="447"/>
      <c r="DI7" s="448"/>
    </row>
    <row r="8" spans="1:119" ht="18.75" customHeight="1" thickBot="1" x14ac:dyDescent="0.25">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109</v>
      </c>
      <c r="AV8" s="479"/>
      <c r="AW8" s="479"/>
      <c r="AX8" s="479"/>
      <c r="AY8" s="480" t="s">
        <v>110</v>
      </c>
      <c r="AZ8" s="481"/>
      <c r="BA8" s="481"/>
      <c r="BB8" s="481"/>
      <c r="BC8" s="481"/>
      <c r="BD8" s="481"/>
      <c r="BE8" s="481"/>
      <c r="BF8" s="481"/>
      <c r="BG8" s="481"/>
      <c r="BH8" s="481"/>
      <c r="BI8" s="481"/>
      <c r="BJ8" s="481"/>
      <c r="BK8" s="481"/>
      <c r="BL8" s="481"/>
      <c r="BM8" s="482"/>
      <c r="BN8" s="446">
        <v>8386545</v>
      </c>
      <c r="BO8" s="447"/>
      <c r="BP8" s="447"/>
      <c r="BQ8" s="447"/>
      <c r="BR8" s="447"/>
      <c r="BS8" s="447"/>
      <c r="BT8" s="447"/>
      <c r="BU8" s="448"/>
      <c r="BV8" s="446">
        <v>3181757</v>
      </c>
      <c r="BW8" s="447"/>
      <c r="BX8" s="447"/>
      <c r="BY8" s="447"/>
      <c r="BZ8" s="447"/>
      <c r="CA8" s="447"/>
      <c r="CB8" s="447"/>
      <c r="CC8" s="448"/>
      <c r="CD8" s="449" t="s">
        <v>111</v>
      </c>
      <c r="CE8" s="450"/>
      <c r="CF8" s="450"/>
      <c r="CG8" s="450"/>
      <c r="CH8" s="450"/>
      <c r="CI8" s="450"/>
      <c r="CJ8" s="450"/>
      <c r="CK8" s="450"/>
      <c r="CL8" s="450"/>
      <c r="CM8" s="450"/>
      <c r="CN8" s="450"/>
      <c r="CO8" s="450"/>
      <c r="CP8" s="450"/>
      <c r="CQ8" s="450"/>
      <c r="CR8" s="450"/>
      <c r="CS8" s="451"/>
      <c r="CT8" s="486">
        <v>0.79</v>
      </c>
      <c r="CU8" s="487"/>
      <c r="CV8" s="487"/>
      <c r="CW8" s="487"/>
      <c r="CX8" s="487"/>
      <c r="CY8" s="487"/>
      <c r="CZ8" s="487"/>
      <c r="DA8" s="488"/>
      <c r="DB8" s="486">
        <v>0.81</v>
      </c>
      <c r="DC8" s="487"/>
      <c r="DD8" s="487"/>
      <c r="DE8" s="487"/>
      <c r="DF8" s="487"/>
      <c r="DG8" s="487"/>
      <c r="DH8" s="487"/>
      <c r="DI8" s="488"/>
    </row>
    <row r="9" spans="1:119" ht="18.75" customHeight="1" thickBot="1" x14ac:dyDescent="0.25">
      <c r="A9" s="178"/>
      <c r="B9" s="440" t="s">
        <v>112</v>
      </c>
      <c r="C9" s="441"/>
      <c r="D9" s="441"/>
      <c r="E9" s="441"/>
      <c r="F9" s="441"/>
      <c r="G9" s="441"/>
      <c r="H9" s="441"/>
      <c r="I9" s="441"/>
      <c r="J9" s="441"/>
      <c r="K9" s="489"/>
      <c r="L9" s="490" t="s">
        <v>113</v>
      </c>
      <c r="M9" s="491"/>
      <c r="N9" s="491"/>
      <c r="O9" s="491"/>
      <c r="P9" s="491"/>
      <c r="Q9" s="492"/>
      <c r="R9" s="493">
        <v>388078</v>
      </c>
      <c r="S9" s="494"/>
      <c r="T9" s="494"/>
      <c r="U9" s="494"/>
      <c r="V9" s="495"/>
      <c r="W9" s="403" t="s">
        <v>114</v>
      </c>
      <c r="X9" s="404"/>
      <c r="Y9" s="404"/>
      <c r="Z9" s="404"/>
      <c r="AA9" s="404"/>
      <c r="AB9" s="404"/>
      <c r="AC9" s="404"/>
      <c r="AD9" s="404"/>
      <c r="AE9" s="404"/>
      <c r="AF9" s="404"/>
      <c r="AG9" s="404"/>
      <c r="AH9" s="404"/>
      <c r="AI9" s="404"/>
      <c r="AJ9" s="404"/>
      <c r="AK9" s="404"/>
      <c r="AL9" s="405"/>
      <c r="AM9" s="475" t="s">
        <v>115</v>
      </c>
      <c r="AN9" s="476"/>
      <c r="AO9" s="476"/>
      <c r="AP9" s="476"/>
      <c r="AQ9" s="476"/>
      <c r="AR9" s="476"/>
      <c r="AS9" s="476"/>
      <c r="AT9" s="477"/>
      <c r="AU9" s="478" t="s">
        <v>116</v>
      </c>
      <c r="AV9" s="479"/>
      <c r="AW9" s="479"/>
      <c r="AX9" s="479"/>
      <c r="AY9" s="480" t="s">
        <v>117</v>
      </c>
      <c r="AZ9" s="481"/>
      <c r="BA9" s="481"/>
      <c r="BB9" s="481"/>
      <c r="BC9" s="481"/>
      <c r="BD9" s="481"/>
      <c r="BE9" s="481"/>
      <c r="BF9" s="481"/>
      <c r="BG9" s="481"/>
      <c r="BH9" s="481"/>
      <c r="BI9" s="481"/>
      <c r="BJ9" s="481"/>
      <c r="BK9" s="481"/>
      <c r="BL9" s="481"/>
      <c r="BM9" s="482"/>
      <c r="BN9" s="446">
        <v>5204788</v>
      </c>
      <c r="BO9" s="447"/>
      <c r="BP9" s="447"/>
      <c r="BQ9" s="447"/>
      <c r="BR9" s="447"/>
      <c r="BS9" s="447"/>
      <c r="BT9" s="447"/>
      <c r="BU9" s="448"/>
      <c r="BV9" s="446">
        <v>376681</v>
      </c>
      <c r="BW9" s="447"/>
      <c r="BX9" s="447"/>
      <c r="BY9" s="447"/>
      <c r="BZ9" s="447"/>
      <c r="CA9" s="447"/>
      <c r="CB9" s="447"/>
      <c r="CC9" s="448"/>
      <c r="CD9" s="449" t="s">
        <v>118</v>
      </c>
      <c r="CE9" s="450"/>
      <c r="CF9" s="450"/>
      <c r="CG9" s="450"/>
      <c r="CH9" s="450"/>
      <c r="CI9" s="450"/>
      <c r="CJ9" s="450"/>
      <c r="CK9" s="450"/>
      <c r="CL9" s="450"/>
      <c r="CM9" s="450"/>
      <c r="CN9" s="450"/>
      <c r="CO9" s="450"/>
      <c r="CP9" s="450"/>
      <c r="CQ9" s="450"/>
      <c r="CR9" s="450"/>
      <c r="CS9" s="451"/>
      <c r="CT9" s="443">
        <v>14.6</v>
      </c>
      <c r="CU9" s="444"/>
      <c r="CV9" s="444"/>
      <c r="CW9" s="444"/>
      <c r="CX9" s="444"/>
      <c r="CY9" s="444"/>
      <c r="CZ9" s="444"/>
      <c r="DA9" s="445"/>
      <c r="DB9" s="443">
        <v>15.6</v>
      </c>
      <c r="DC9" s="444"/>
      <c r="DD9" s="444"/>
      <c r="DE9" s="444"/>
      <c r="DF9" s="444"/>
      <c r="DG9" s="444"/>
      <c r="DH9" s="444"/>
      <c r="DI9" s="445"/>
    </row>
    <row r="10" spans="1:119" ht="18.75" customHeight="1" thickBot="1" x14ac:dyDescent="0.25">
      <c r="A10" s="178"/>
      <c r="B10" s="440"/>
      <c r="C10" s="441"/>
      <c r="D10" s="441"/>
      <c r="E10" s="441"/>
      <c r="F10" s="441"/>
      <c r="G10" s="441"/>
      <c r="H10" s="441"/>
      <c r="I10" s="441"/>
      <c r="J10" s="441"/>
      <c r="K10" s="489"/>
      <c r="L10" s="496" t="s">
        <v>119</v>
      </c>
      <c r="M10" s="476"/>
      <c r="N10" s="476"/>
      <c r="O10" s="476"/>
      <c r="P10" s="476"/>
      <c r="Q10" s="477"/>
      <c r="R10" s="497">
        <v>406586</v>
      </c>
      <c r="S10" s="498"/>
      <c r="T10" s="498"/>
      <c r="U10" s="498"/>
      <c r="V10" s="499"/>
      <c r="W10" s="434"/>
      <c r="X10" s="435"/>
      <c r="Y10" s="435"/>
      <c r="Z10" s="435"/>
      <c r="AA10" s="435"/>
      <c r="AB10" s="435"/>
      <c r="AC10" s="435"/>
      <c r="AD10" s="435"/>
      <c r="AE10" s="435"/>
      <c r="AF10" s="435"/>
      <c r="AG10" s="435"/>
      <c r="AH10" s="435"/>
      <c r="AI10" s="435"/>
      <c r="AJ10" s="435"/>
      <c r="AK10" s="435"/>
      <c r="AL10" s="438"/>
      <c r="AM10" s="475" t="s">
        <v>120</v>
      </c>
      <c r="AN10" s="476"/>
      <c r="AO10" s="476"/>
      <c r="AP10" s="476"/>
      <c r="AQ10" s="476"/>
      <c r="AR10" s="476"/>
      <c r="AS10" s="476"/>
      <c r="AT10" s="477"/>
      <c r="AU10" s="478" t="s">
        <v>116</v>
      </c>
      <c r="AV10" s="479"/>
      <c r="AW10" s="479"/>
      <c r="AX10" s="479"/>
      <c r="AY10" s="480" t="s">
        <v>121</v>
      </c>
      <c r="AZ10" s="481"/>
      <c r="BA10" s="481"/>
      <c r="BB10" s="481"/>
      <c r="BC10" s="481"/>
      <c r="BD10" s="481"/>
      <c r="BE10" s="481"/>
      <c r="BF10" s="481"/>
      <c r="BG10" s="481"/>
      <c r="BH10" s="481"/>
      <c r="BI10" s="481"/>
      <c r="BJ10" s="481"/>
      <c r="BK10" s="481"/>
      <c r="BL10" s="481"/>
      <c r="BM10" s="482"/>
      <c r="BN10" s="446">
        <v>121</v>
      </c>
      <c r="BO10" s="447"/>
      <c r="BP10" s="447"/>
      <c r="BQ10" s="447"/>
      <c r="BR10" s="447"/>
      <c r="BS10" s="447"/>
      <c r="BT10" s="447"/>
      <c r="BU10" s="448"/>
      <c r="BV10" s="446">
        <v>1000236</v>
      </c>
      <c r="BW10" s="447"/>
      <c r="BX10" s="447"/>
      <c r="BY10" s="447"/>
      <c r="BZ10" s="447"/>
      <c r="CA10" s="447"/>
      <c r="CB10" s="447"/>
      <c r="CC10" s="448"/>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0"/>
      <c r="C11" s="441"/>
      <c r="D11" s="441"/>
      <c r="E11" s="441"/>
      <c r="F11" s="441"/>
      <c r="G11" s="441"/>
      <c r="H11" s="441"/>
      <c r="I11" s="441"/>
      <c r="J11" s="441"/>
      <c r="K11" s="489"/>
      <c r="L11" s="500" t="s">
        <v>123</v>
      </c>
      <c r="M11" s="501"/>
      <c r="N11" s="501"/>
      <c r="O11" s="501"/>
      <c r="P11" s="501"/>
      <c r="Q11" s="502"/>
      <c r="R11" s="503" t="s">
        <v>124</v>
      </c>
      <c r="S11" s="504"/>
      <c r="T11" s="504"/>
      <c r="U11" s="504"/>
      <c r="V11" s="505"/>
      <c r="W11" s="434"/>
      <c r="X11" s="435"/>
      <c r="Y11" s="435"/>
      <c r="Z11" s="435"/>
      <c r="AA11" s="435"/>
      <c r="AB11" s="435"/>
      <c r="AC11" s="435"/>
      <c r="AD11" s="435"/>
      <c r="AE11" s="435"/>
      <c r="AF11" s="435"/>
      <c r="AG11" s="435"/>
      <c r="AH11" s="435"/>
      <c r="AI11" s="435"/>
      <c r="AJ11" s="435"/>
      <c r="AK11" s="435"/>
      <c r="AL11" s="438"/>
      <c r="AM11" s="475" t="s">
        <v>125</v>
      </c>
      <c r="AN11" s="476"/>
      <c r="AO11" s="476"/>
      <c r="AP11" s="476"/>
      <c r="AQ11" s="476"/>
      <c r="AR11" s="476"/>
      <c r="AS11" s="476"/>
      <c r="AT11" s="477"/>
      <c r="AU11" s="478" t="s">
        <v>116</v>
      </c>
      <c r="AV11" s="479"/>
      <c r="AW11" s="479"/>
      <c r="AX11" s="479"/>
      <c r="AY11" s="480" t="s">
        <v>126</v>
      </c>
      <c r="AZ11" s="481"/>
      <c r="BA11" s="481"/>
      <c r="BB11" s="481"/>
      <c r="BC11" s="481"/>
      <c r="BD11" s="481"/>
      <c r="BE11" s="481"/>
      <c r="BF11" s="481"/>
      <c r="BG11" s="481"/>
      <c r="BH11" s="481"/>
      <c r="BI11" s="481"/>
      <c r="BJ11" s="481"/>
      <c r="BK11" s="481"/>
      <c r="BL11" s="481"/>
      <c r="BM11" s="482"/>
      <c r="BN11" s="446">
        <v>46635</v>
      </c>
      <c r="BO11" s="447"/>
      <c r="BP11" s="447"/>
      <c r="BQ11" s="447"/>
      <c r="BR11" s="447"/>
      <c r="BS11" s="447"/>
      <c r="BT11" s="447"/>
      <c r="BU11" s="448"/>
      <c r="BV11" s="446">
        <v>5100</v>
      </c>
      <c r="BW11" s="447"/>
      <c r="BX11" s="447"/>
      <c r="BY11" s="447"/>
      <c r="BZ11" s="447"/>
      <c r="CA11" s="447"/>
      <c r="CB11" s="447"/>
      <c r="CC11" s="448"/>
      <c r="CD11" s="449" t="s">
        <v>127</v>
      </c>
      <c r="CE11" s="450"/>
      <c r="CF11" s="450"/>
      <c r="CG11" s="450"/>
      <c r="CH11" s="450"/>
      <c r="CI11" s="450"/>
      <c r="CJ11" s="450"/>
      <c r="CK11" s="450"/>
      <c r="CL11" s="450"/>
      <c r="CM11" s="450"/>
      <c r="CN11" s="450"/>
      <c r="CO11" s="450"/>
      <c r="CP11" s="450"/>
      <c r="CQ11" s="450"/>
      <c r="CR11" s="450"/>
      <c r="CS11" s="451"/>
      <c r="CT11" s="486" t="s">
        <v>128</v>
      </c>
      <c r="CU11" s="487"/>
      <c r="CV11" s="487"/>
      <c r="CW11" s="487"/>
      <c r="CX11" s="487"/>
      <c r="CY11" s="487"/>
      <c r="CZ11" s="487"/>
      <c r="DA11" s="488"/>
      <c r="DB11" s="486" t="s">
        <v>128</v>
      </c>
      <c r="DC11" s="487"/>
      <c r="DD11" s="487"/>
      <c r="DE11" s="487"/>
      <c r="DF11" s="487"/>
      <c r="DG11" s="487"/>
      <c r="DH11" s="487"/>
      <c r="DI11" s="488"/>
    </row>
    <row r="12" spans="1:119" ht="18.75" customHeight="1" x14ac:dyDescent="0.2">
      <c r="A12" s="178"/>
      <c r="B12" s="506" t="s">
        <v>129</v>
      </c>
      <c r="C12" s="507"/>
      <c r="D12" s="507"/>
      <c r="E12" s="507"/>
      <c r="F12" s="507"/>
      <c r="G12" s="507"/>
      <c r="H12" s="507"/>
      <c r="I12" s="507"/>
      <c r="J12" s="507"/>
      <c r="K12" s="508"/>
      <c r="L12" s="515" t="s">
        <v>130</v>
      </c>
      <c r="M12" s="516"/>
      <c r="N12" s="516"/>
      <c r="O12" s="516"/>
      <c r="P12" s="516"/>
      <c r="Q12" s="517"/>
      <c r="R12" s="518">
        <v>392817</v>
      </c>
      <c r="S12" s="519"/>
      <c r="T12" s="519"/>
      <c r="U12" s="519"/>
      <c r="V12" s="520"/>
      <c r="W12" s="521" t="s">
        <v>1</v>
      </c>
      <c r="X12" s="479"/>
      <c r="Y12" s="479"/>
      <c r="Z12" s="479"/>
      <c r="AA12" s="479"/>
      <c r="AB12" s="522"/>
      <c r="AC12" s="523" t="s">
        <v>131</v>
      </c>
      <c r="AD12" s="524"/>
      <c r="AE12" s="524"/>
      <c r="AF12" s="524"/>
      <c r="AG12" s="525"/>
      <c r="AH12" s="523" t="s">
        <v>132</v>
      </c>
      <c r="AI12" s="524"/>
      <c r="AJ12" s="524"/>
      <c r="AK12" s="524"/>
      <c r="AL12" s="526"/>
      <c r="AM12" s="475" t="s">
        <v>133</v>
      </c>
      <c r="AN12" s="476"/>
      <c r="AO12" s="476"/>
      <c r="AP12" s="476"/>
      <c r="AQ12" s="476"/>
      <c r="AR12" s="476"/>
      <c r="AS12" s="476"/>
      <c r="AT12" s="477"/>
      <c r="AU12" s="478" t="s">
        <v>134</v>
      </c>
      <c r="AV12" s="479"/>
      <c r="AW12" s="479"/>
      <c r="AX12" s="479"/>
      <c r="AY12" s="480" t="s">
        <v>135</v>
      </c>
      <c r="AZ12" s="481"/>
      <c r="BA12" s="481"/>
      <c r="BB12" s="481"/>
      <c r="BC12" s="481"/>
      <c r="BD12" s="481"/>
      <c r="BE12" s="481"/>
      <c r="BF12" s="481"/>
      <c r="BG12" s="481"/>
      <c r="BH12" s="481"/>
      <c r="BI12" s="481"/>
      <c r="BJ12" s="481"/>
      <c r="BK12" s="481"/>
      <c r="BL12" s="481"/>
      <c r="BM12" s="482"/>
      <c r="BN12" s="446">
        <v>35682</v>
      </c>
      <c r="BO12" s="447"/>
      <c r="BP12" s="447"/>
      <c r="BQ12" s="447"/>
      <c r="BR12" s="447"/>
      <c r="BS12" s="447"/>
      <c r="BT12" s="447"/>
      <c r="BU12" s="448"/>
      <c r="BV12" s="446">
        <v>5632486</v>
      </c>
      <c r="BW12" s="447"/>
      <c r="BX12" s="447"/>
      <c r="BY12" s="447"/>
      <c r="BZ12" s="447"/>
      <c r="CA12" s="447"/>
      <c r="CB12" s="447"/>
      <c r="CC12" s="448"/>
      <c r="CD12" s="449" t="s">
        <v>136</v>
      </c>
      <c r="CE12" s="450"/>
      <c r="CF12" s="450"/>
      <c r="CG12" s="450"/>
      <c r="CH12" s="450"/>
      <c r="CI12" s="450"/>
      <c r="CJ12" s="450"/>
      <c r="CK12" s="450"/>
      <c r="CL12" s="450"/>
      <c r="CM12" s="450"/>
      <c r="CN12" s="450"/>
      <c r="CO12" s="450"/>
      <c r="CP12" s="450"/>
      <c r="CQ12" s="450"/>
      <c r="CR12" s="450"/>
      <c r="CS12" s="451"/>
      <c r="CT12" s="486" t="s">
        <v>137</v>
      </c>
      <c r="CU12" s="487"/>
      <c r="CV12" s="487"/>
      <c r="CW12" s="487"/>
      <c r="CX12" s="487"/>
      <c r="CY12" s="487"/>
      <c r="CZ12" s="487"/>
      <c r="DA12" s="488"/>
      <c r="DB12" s="486" t="s">
        <v>138</v>
      </c>
      <c r="DC12" s="487"/>
      <c r="DD12" s="487"/>
      <c r="DE12" s="487"/>
      <c r="DF12" s="487"/>
      <c r="DG12" s="487"/>
      <c r="DH12" s="487"/>
      <c r="DI12" s="488"/>
    </row>
    <row r="13" spans="1:119" ht="18.75" customHeight="1" x14ac:dyDescent="0.2">
      <c r="A13" s="178"/>
      <c r="B13" s="509"/>
      <c r="C13" s="510"/>
      <c r="D13" s="510"/>
      <c r="E13" s="510"/>
      <c r="F13" s="510"/>
      <c r="G13" s="510"/>
      <c r="H13" s="510"/>
      <c r="I13" s="510"/>
      <c r="J13" s="510"/>
      <c r="K13" s="511"/>
      <c r="L13" s="187"/>
      <c r="M13" s="537" t="s">
        <v>139</v>
      </c>
      <c r="N13" s="538"/>
      <c r="O13" s="538"/>
      <c r="P13" s="538"/>
      <c r="Q13" s="539"/>
      <c r="R13" s="530">
        <v>386785</v>
      </c>
      <c r="S13" s="531"/>
      <c r="T13" s="531"/>
      <c r="U13" s="531"/>
      <c r="V13" s="532"/>
      <c r="W13" s="462" t="s">
        <v>140</v>
      </c>
      <c r="X13" s="463"/>
      <c r="Y13" s="463"/>
      <c r="Z13" s="463"/>
      <c r="AA13" s="463"/>
      <c r="AB13" s="453"/>
      <c r="AC13" s="497">
        <v>1552</v>
      </c>
      <c r="AD13" s="498"/>
      <c r="AE13" s="498"/>
      <c r="AF13" s="498"/>
      <c r="AG13" s="540"/>
      <c r="AH13" s="497">
        <v>1692</v>
      </c>
      <c r="AI13" s="498"/>
      <c r="AJ13" s="498"/>
      <c r="AK13" s="498"/>
      <c r="AL13" s="499"/>
      <c r="AM13" s="475" t="s">
        <v>141</v>
      </c>
      <c r="AN13" s="476"/>
      <c r="AO13" s="476"/>
      <c r="AP13" s="476"/>
      <c r="AQ13" s="476"/>
      <c r="AR13" s="476"/>
      <c r="AS13" s="476"/>
      <c r="AT13" s="477"/>
      <c r="AU13" s="478" t="s">
        <v>142</v>
      </c>
      <c r="AV13" s="479"/>
      <c r="AW13" s="479"/>
      <c r="AX13" s="479"/>
      <c r="AY13" s="480" t="s">
        <v>143</v>
      </c>
      <c r="AZ13" s="481"/>
      <c r="BA13" s="481"/>
      <c r="BB13" s="481"/>
      <c r="BC13" s="481"/>
      <c r="BD13" s="481"/>
      <c r="BE13" s="481"/>
      <c r="BF13" s="481"/>
      <c r="BG13" s="481"/>
      <c r="BH13" s="481"/>
      <c r="BI13" s="481"/>
      <c r="BJ13" s="481"/>
      <c r="BK13" s="481"/>
      <c r="BL13" s="481"/>
      <c r="BM13" s="482"/>
      <c r="BN13" s="446">
        <v>5215862</v>
      </c>
      <c r="BO13" s="447"/>
      <c r="BP13" s="447"/>
      <c r="BQ13" s="447"/>
      <c r="BR13" s="447"/>
      <c r="BS13" s="447"/>
      <c r="BT13" s="447"/>
      <c r="BU13" s="448"/>
      <c r="BV13" s="446">
        <v>-4250469</v>
      </c>
      <c r="BW13" s="447"/>
      <c r="BX13" s="447"/>
      <c r="BY13" s="447"/>
      <c r="BZ13" s="447"/>
      <c r="CA13" s="447"/>
      <c r="CB13" s="447"/>
      <c r="CC13" s="448"/>
      <c r="CD13" s="449" t="s">
        <v>144</v>
      </c>
      <c r="CE13" s="450"/>
      <c r="CF13" s="450"/>
      <c r="CG13" s="450"/>
      <c r="CH13" s="450"/>
      <c r="CI13" s="450"/>
      <c r="CJ13" s="450"/>
      <c r="CK13" s="450"/>
      <c r="CL13" s="450"/>
      <c r="CM13" s="450"/>
      <c r="CN13" s="450"/>
      <c r="CO13" s="450"/>
      <c r="CP13" s="450"/>
      <c r="CQ13" s="450"/>
      <c r="CR13" s="450"/>
      <c r="CS13" s="451"/>
      <c r="CT13" s="443">
        <v>5.9</v>
      </c>
      <c r="CU13" s="444"/>
      <c r="CV13" s="444"/>
      <c r="CW13" s="444"/>
      <c r="CX13" s="444"/>
      <c r="CY13" s="444"/>
      <c r="CZ13" s="444"/>
      <c r="DA13" s="445"/>
      <c r="DB13" s="443">
        <v>6.4</v>
      </c>
      <c r="DC13" s="444"/>
      <c r="DD13" s="444"/>
      <c r="DE13" s="444"/>
      <c r="DF13" s="444"/>
      <c r="DG13" s="444"/>
      <c r="DH13" s="444"/>
      <c r="DI13" s="445"/>
    </row>
    <row r="14" spans="1:119" ht="18.75" customHeight="1" thickBot="1" x14ac:dyDescent="0.25">
      <c r="A14" s="178"/>
      <c r="B14" s="509"/>
      <c r="C14" s="510"/>
      <c r="D14" s="510"/>
      <c r="E14" s="510"/>
      <c r="F14" s="510"/>
      <c r="G14" s="510"/>
      <c r="H14" s="510"/>
      <c r="I14" s="510"/>
      <c r="J14" s="510"/>
      <c r="K14" s="511"/>
      <c r="L14" s="527" t="s">
        <v>145</v>
      </c>
      <c r="M14" s="528"/>
      <c r="N14" s="528"/>
      <c r="O14" s="528"/>
      <c r="P14" s="528"/>
      <c r="Q14" s="529"/>
      <c r="R14" s="530">
        <v>396992</v>
      </c>
      <c r="S14" s="531"/>
      <c r="T14" s="531"/>
      <c r="U14" s="531"/>
      <c r="V14" s="532"/>
      <c r="W14" s="436"/>
      <c r="X14" s="437"/>
      <c r="Y14" s="437"/>
      <c r="Z14" s="437"/>
      <c r="AA14" s="437"/>
      <c r="AB14" s="426"/>
      <c r="AC14" s="533">
        <v>0.9</v>
      </c>
      <c r="AD14" s="534"/>
      <c r="AE14" s="534"/>
      <c r="AF14" s="534"/>
      <c r="AG14" s="535"/>
      <c r="AH14" s="533">
        <v>1</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146</v>
      </c>
      <c r="CE14" s="542"/>
      <c r="CF14" s="542"/>
      <c r="CG14" s="542"/>
      <c r="CH14" s="542"/>
      <c r="CI14" s="542"/>
      <c r="CJ14" s="542"/>
      <c r="CK14" s="542"/>
      <c r="CL14" s="542"/>
      <c r="CM14" s="542"/>
      <c r="CN14" s="542"/>
      <c r="CO14" s="542"/>
      <c r="CP14" s="542"/>
      <c r="CQ14" s="542"/>
      <c r="CR14" s="542"/>
      <c r="CS14" s="543"/>
      <c r="CT14" s="544">
        <v>22.2</v>
      </c>
      <c r="CU14" s="545"/>
      <c r="CV14" s="545"/>
      <c r="CW14" s="545"/>
      <c r="CX14" s="545"/>
      <c r="CY14" s="545"/>
      <c r="CZ14" s="545"/>
      <c r="DA14" s="546"/>
      <c r="DB14" s="544">
        <v>31.8</v>
      </c>
      <c r="DC14" s="545"/>
      <c r="DD14" s="545"/>
      <c r="DE14" s="545"/>
      <c r="DF14" s="545"/>
      <c r="DG14" s="545"/>
      <c r="DH14" s="545"/>
      <c r="DI14" s="546"/>
    </row>
    <row r="15" spans="1:119" ht="18.75" customHeight="1" x14ac:dyDescent="0.2">
      <c r="A15" s="178"/>
      <c r="B15" s="509"/>
      <c r="C15" s="510"/>
      <c r="D15" s="510"/>
      <c r="E15" s="510"/>
      <c r="F15" s="510"/>
      <c r="G15" s="510"/>
      <c r="H15" s="510"/>
      <c r="I15" s="510"/>
      <c r="J15" s="510"/>
      <c r="K15" s="511"/>
      <c r="L15" s="187"/>
      <c r="M15" s="537" t="s">
        <v>147</v>
      </c>
      <c r="N15" s="538"/>
      <c r="O15" s="538"/>
      <c r="P15" s="538"/>
      <c r="Q15" s="539"/>
      <c r="R15" s="530">
        <v>390975</v>
      </c>
      <c r="S15" s="531"/>
      <c r="T15" s="531"/>
      <c r="U15" s="531"/>
      <c r="V15" s="532"/>
      <c r="W15" s="462" t="s">
        <v>148</v>
      </c>
      <c r="X15" s="463"/>
      <c r="Y15" s="463"/>
      <c r="Z15" s="463"/>
      <c r="AA15" s="463"/>
      <c r="AB15" s="453"/>
      <c r="AC15" s="497">
        <v>28631</v>
      </c>
      <c r="AD15" s="498"/>
      <c r="AE15" s="498"/>
      <c r="AF15" s="498"/>
      <c r="AG15" s="540"/>
      <c r="AH15" s="497">
        <v>29976</v>
      </c>
      <c r="AI15" s="498"/>
      <c r="AJ15" s="498"/>
      <c r="AK15" s="498"/>
      <c r="AL15" s="499"/>
      <c r="AM15" s="475"/>
      <c r="AN15" s="476"/>
      <c r="AO15" s="476"/>
      <c r="AP15" s="476"/>
      <c r="AQ15" s="476"/>
      <c r="AR15" s="476"/>
      <c r="AS15" s="476"/>
      <c r="AT15" s="477"/>
      <c r="AU15" s="478"/>
      <c r="AV15" s="479"/>
      <c r="AW15" s="479"/>
      <c r="AX15" s="479"/>
      <c r="AY15" s="406" t="s">
        <v>149</v>
      </c>
      <c r="AZ15" s="407"/>
      <c r="BA15" s="407"/>
      <c r="BB15" s="407"/>
      <c r="BC15" s="407"/>
      <c r="BD15" s="407"/>
      <c r="BE15" s="407"/>
      <c r="BF15" s="407"/>
      <c r="BG15" s="407"/>
      <c r="BH15" s="407"/>
      <c r="BI15" s="407"/>
      <c r="BJ15" s="407"/>
      <c r="BK15" s="407"/>
      <c r="BL15" s="407"/>
      <c r="BM15" s="408"/>
      <c r="BN15" s="409">
        <v>49760363</v>
      </c>
      <c r="BO15" s="410"/>
      <c r="BP15" s="410"/>
      <c r="BQ15" s="410"/>
      <c r="BR15" s="410"/>
      <c r="BS15" s="410"/>
      <c r="BT15" s="410"/>
      <c r="BU15" s="411"/>
      <c r="BV15" s="409">
        <v>51825666</v>
      </c>
      <c r="BW15" s="410"/>
      <c r="BX15" s="410"/>
      <c r="BY15" s="410"/>
      <c r="BZ15" s="410"/>
      <c r="CA15" s="410"/>
      <c r="CB15" s="410"/>
      <c r="CC15" s="411"/>
      <c r="CD15" s="547" t="s">
        <v>150</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09"/>
      <c r="C16" s="510"/>
      <c r="D16" s="510"/>
      <c r="E16" s="510"/>
      <c r="F16" s="510"/>
      <c r="G16" s="510"/>
      <c r="H16" s="510"/>
      <c r="I16" s="510"/>
      <c r="J16" s="510"/>
      <c r="K16" s="511"/>
      <c r="L16" s="527" t="s">
        <v>151</v>
      </c>
      <c r="M16" s="550"/>
      <c r="N16" s="550"/>
      <c r="O16" s="550"/>
      <c r="P16" s="550"/>
      <c r="Q16" s="551"/>
      <c r="R16" s="552" t="s">
        <v>152</v>
      </c>
      <c r="S16" s="553"/>
      <c r="T16" s="553"/>
      <c r="U16" s="553"/>
      <c r="V16" s="554"/>
      <c r="W16" s="436"/>
      <c r="X16" s="437"/>
      <c r="Y16" s="437"/>
      <c r="Z16" s="437"/>
      <c r="AA16" s="437"/>
      <c r="AB16" s="426"/>
      <c r="AC16" s="533">
        <v>17.100000000000001</v>
      </c>
      <c r="AD16" s="534"/>
      <c r="AE16" s="534"/>
      <c r="AF16" s="534"/>
      <c r="AG16" s="535"/>
      <c r="AH16" s="533">
        <v>18</v>
      </c>
      <c r="AI16" s="534"/>
      <c r="AJ16" s="534"/>
      <c r="AK16" s="534"/>
      <c r="AL16" s="536"/>
      <c r="AM16" s="475"/>
      <c r="AN16" s="476"/>
      <c r="AO16" s="476"/>
      <c r="AP16" s="476"/>
      <c r="AQ16" s="476"/>
      <c r="AR16" s="476"/>
      <c r="AS16" s="476"/>
      <c r="AT16" s="477"/>
      <c r="AU16" s="478"/>
      <c r="AV16" s="479"/>
      <c r="AW16" s="479"/>
      <c r="AX16" s="479"/>
      <c r="AY16" s="480" t="s">
        <v>153</v>
      </c>
      <c r="AZ16" s="481"/>
      <c r="BA16" s="481"/>
      <c r="BB16" s="481"/>
      <c r="BC16" s="481"/>
      <c r="BD16" s="481"/>
      <c r="BE16" s="481"/>
      <c r="BF16" s="481"/>
      <c r="BG16" s="481"/>
      <c r="BH16" s="481"/>
      <c r="BI16" s="481"/>
      <c r="BJ16" s="481"/>
      <c r="BK16" s="481"/>
      <c r="BL16" s="481"/>
      <c r="BM16" s="482"/>
      <c r="BN16" s="446">
        <v>65805631</v>
      </c>
      <c r="BO16" s="447"/>
      <c r="BP16" s="447"/>
      <c r="BQ16" s="447"/>
      <c r="BR16" s="447"/>
      <c r="BS16" s="447"/>
      <c r="BT16" s="447"/>
      <c r="BU16" s="448"/>
      <c r="BV16" s="446">
        <v>64401433</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5">
      <c r="A17" s="178"/>
      <c r="B17" s="512"/>
      <c r="C17" s="513"/>
      <c r="D17" s="513"/>
      <c r="E17" s="513"/>
      <c r="F17" s="513"/>
      <c r="G17" s="513"/>
      <c r="H17" s="513"/>
      <c r="I17" s="513"/>
      <c r="J17" s="513"/>
      <c r="K17" s="514"/>
      <c r="L17" s="192"/>
      <c r="M17" s="557" t="s">
        <v>154</v>
      </c>
      <c r="N17" s="558"/>
      <c r="O17" s="558"/>
      <c r="P17" s="558"/>
      <c r="Q17" s="559"/>
      <c r="R17" s="552" t="s">
        <v>155</v>
      </c>
      <c r="S17" s="553"/>
      <c r="T17" s="553"/>
      <c r="U17" s="553"/>
      <c r="V17" s="554"/>
      <c r="W17" s="462" t="s">
        <v>156</v>
      </c>
      <c r="X17" s="463"/>
      <c r="Y17" s="463"/>
      <c r="Z17" s="463"/>
      <c r="AA17" s="463"/>
      <c r="AB17" s="453"/>
      <c r="AC17" s="497">
        <v>136821</v>
      </c>
      <c r="AD17" s="498"/>
      <c r="AE17" s="498"/>
      <c r="AF17" s="498"/>
      <c r="AG17" s="540"/>
      <c r="AH17" s="497">
        <v>134574</v>
      </c>
      <c r="AI17" s="498"/>
      <c r="AJ17" s="498"/>
      <c r="AK17" s="498"/>
      <c r="AL17" s="499"/>
      <c r="AM17" s="475"/>
      <c r="AN17" s="476"/>
      <c r="AO17" s="476"/>
      <c r="AP17" s="476"/>
      <c r="AQ17" s="476"/>
      <c r="AR17" s="476"/>
      <c r="AS17" s="476"/>
      <c r="AT17" s="477"/>
      <c r="AU17" s="478"/>
      <c r="AV17" s="479"/>
      <c r="AW17" s="479"/>
      <c r="AX17" s="479"/>
      <c r="AY17" s="480" t="s">
        <v>157</v>
      </c>
      <c r="AZ17" s="481"/>
      <c r="BA17" s="481"/>
      <c r="BB17" s="481"/>
      <c r="BC17" s="481"/>
      <c r="BD17" s="481"/>
      <c r="BE17" s="481"/>
      <c r="BF17" s="481"/>
      <c r="BG17" s="481"/>
      <c r="BH17" s="481"/>
      <c r="BI17" s="481"/>
      <c r="BJ17" s="481"/>
      <c r="BK17" s="481"/>
      <c r="BL17" s="481"/>
      <c r="BM17" s="482"/>
      <c r="BN17" s="446">
        <v>63165723</v>
      </c>
      <c r="BO17" s="447"/>
      <c r="BP17" s="447"/>
      <c r="BQ17" s="447"/>
      <c r="BR17" s="447"/>
      <c r="BS17" s="447"/>
      <c r="BT17" s="447"/>
      <c r="BU17" s="448"/>
      <c r="BV17" s="446">
        <v>65966432</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5">
      <c r="A18" s="178"/>
      <c r="B18" s="568" t="s">
        <v>158</v>
      </c>
      <c r="C18" s="489"/>
      <c r="D18" s="489"/>
      <c r="E18" s="569"/>
      <c r="F18" s="569"/>
      <c r="G18" s="569"/>
      <c r="H18" s="569"/>
      <c r="I18" s="569"/>
      <c r="J18" s="569"/>
      <c r="K18" s="569"/>
      <c r="L18" s="570">
        <v>100.82</v>
      </c>
      <c r="M18" s="570"/>
      <c r="N18" s="570"/>
      <c r="O18" s="570"/>
      <c r="P18" s="570"/>
      <c r="Q18" s="570"/>
      <c r="R18" s="571"/>
      <c r="S18" s="571"/>
      <c r="T18" s="571"/>
      <c r="U18" s="571"/>
      <c r="V18" s="572"/>
      <c r="W18" s="464"/>
      <c r="X18" s="465"/>
      <c r="Y18" s="465"/>
      <c r="Z18" s="465"/>
      <c r="AA18" s="465"/>
      <c r="AB18" s="456"/>
      <c r="AC18" s="573">
        <v>81.900000000000006</v>
      </c>
      <c r="AD18" s="574"/>
      <c r="AE18" s="574"/>
      <c r="AF18" s="574"/>
      <c r="AG18" s="575"/>
      <c r="AH18" s="573">
        <v>81</v>
      </c>
      <c r="AI18" s="574"/>
      <c r="AJ18" s="574"/>
      <c r="AK18" s="574"/>
      <c r="AL18" s="576"/>
      <c r="AM18" s="475"/>
      <c r="AN18" s="476"/>
      <c r="AO18" s="476"/>
      <c r="AP18" s="476"/>
      <c r="AQ18" s="476"/>
      <c r="AR18" s="476"/>
      <c r="AS18" s="476"/>
      <c r="AT18" s="477"/>
      <c r="AU18" s="478"/>
      <c r="AV18" s="479"/>
      <c r="AW18" s="479"/>
      <c r="AX18" s="479"/>
      <c r="AY18" s="480" t="s">
        <v>159</v>
      </c>
      <c r="AZ18" s="481"/>
      <c r="BA18" s="481"/>
      <c r="BB18" s="481"/>
      <c r="BC18" s="481"/>
      <c r="BD18" s="481"/>
      <c r="BE18" s="481"/>
      <c r="BF18" s="481"/>
      <c r="BG18" s="481"/>
      <c r="BH18" s="481"/>
      <c r="BI18" s="481"/>
      <c r="BJ18" s="481"/>
      <c r="BK18" s="481"/>
      <c r="BL18" s="481"/>
      <c r="BM18" s="482"/>
      <c r="BN18" s="446">
        <v>88181075</v>
      </c>
      <c r="BO18" s="447"/>
      <c r="BP18" s="447"/>
      <c r="BQ18" s="447"/>
      <c r="BR18" s="447"/>
      <c r="BS18" s="447"/>
      <c r="BT18" s="447"/>
      <c r="BU18" s="448"/>
      <c r="BV18" s="446">
        <v>88803352</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5">
      <c r="A19" s="178"/>
      <c r="B19" s="568" t="s">
        <v>160</v>
      </c>
      <c r="C19" s="489"/>
      <c r="D19" s="489"/>
      <c r="E19" s="569"/>
      <c r="F19" s="569"/>
      <c r="G19" s="569"/>
      <c r="H19" s="569"/>
      <c r="I19" s="569"/>
      <c r="J19" s="569"/>
      <c r="K19" s="569"/>
      <c r="L19" s="577">
        <v>3849</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161</v>
      </c>
      <c r="AZ19" s="481"/>
      <c r="BA19" s="481"/>
      <c r="BB19" s="481"/>
      <c r="BC19" s="481"/>
      <c r="BD19" s="481"/>
      <c r="BE19" s="481"/>
      <c r="BF19" s="481"/>
      <c r="BG19" s="481"/>
      <c r="BH19" s="481"/>
      <c r="BI19" s="481"/>
      <c r="BJ19" s="481"/>
      <c r="BK19" s="481"/>
      <c r="BL19" s="481"/>
      <c r="BM19" s="482"/>
      <c r="BN19" s="446">
        <v>110399312</v>
      </c>
      <c r="BO19" s="447"/>
      <c r="BP19" s="447"/>
      <c r="BQ19" s="447"/>
      <c r="BR19" s="447"/>
      <c r="BS19" s="447"/>
      <c r="BT19" s="447"/>
      <c r="BU19" s="448"/>
      <c r="BV19" s="446">
        <v>108206415</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5">
      <c r="A20" s="178"/>
      <c r="B20" s="568" t="s">
        <v>162</v>
      </c>
      <c r="C20" s="489"/>
      <c r="D20" s="489"/>
      <c r="E20" s="569"/>
      <c r="F20" s="569"/>
      <c r="G20" s="569"/>
      <c r="H20" s="569"/>
      <c r="I20" s="569"/>
      <c r="J20" s="569"/>
      <c r="K20" s="569"/>
      <c r="L20" s="577">
        <v>165473</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5">
      <c r="A21" s="178"/>
      <c r="B21" s="586" t="s">
        <v>163</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2">
      <c r="A22" s="178"/>
      <c r="B22" s="616" t="s">
        <v>164</v>
      </c>
      <c r="C22" s="590"/>
      <c r="D22" s="591"/>
      <c r="E22" s="458" t="s">
        <v>1</v>
      </c>
      <c r="F22" s="463"/>
      <c r="G22" s="463"/>
      <c r="H22" s="463"/>
      <c r="I22" s="463"/>
      <c r="J22" s="463"/>
      <c r="K22" s="453"/>
      <c r="L22" s="458" t="s">
        <v>165</v>
      </c>
      <c r="M22" s="463"/>
      <c r="N22" s="463"/>
      <c r="O22" s="463"/>
      <c r="P22" s="453"/>
      <c r="Q22" s="621" t="s">
        <v>166</v>
      </c>
      <c r="R22" s="622"/>
      <c r="S22" s="622"/>
      <c r="T22" s="622"/>
      <c r="U22" s="622"/>
      <c r="V22" s="623"/>
      <c r="W22" s="589" t="s">
        <v>167</v>
      </c>
      <c r="X22" s="590"/>
      <c r="Y22" s="591"/>
      <c r="Z22" s="458" t="s">
        <v>1</v>
      </c>
      <c r="AA22" s="463"/>
      <c r="AB22" s="463"/>
      <c r="AC22" s="463"/>
      <c r="AD22" s="463"/>
      <c r="AE22" s="463"/>
      <c r="AF22" s="463"/>
      <c r="AG22" s="453"/>
      <c r="AH22" s="627" t="s">
        <v>168</v>
      </c>
      <c r="AI22" s="463"/>
      <c r="AJ22" s="463"/>
      <c r="AK22" s="463"/>
      <c r="AL22" s="453"/>
      <c r="AM22" s="627" t="s">
        <v>169</v>
      </c>
      <c r="AN22" s="628"/>
      <c r="AO22" s="628"/>
      <c r="AP22" s="628"/>
      <c r="AQ22" s="628"/>
      <c r="AR22" s="629"/>
      <c r="AS22" s="621" t="s">
        <v>166</v>
      </c>
      <c r="AT22" s="622"/>
      <c r="AU22" s="622"/>
      <c r="AV22" s="622"/>
      <c r="AW22" s="622"/>
      <c r="AX22" s="633"/>
      <c r="AY22" s="406" t="s">
        <v>170</v>
      </c>
      <c r="AZ22" s="407"/>
      <c r="BA22" s="407"/>
      <c r="BB22" s="407"/>
      <c r="BC22" s="407"/>
      <c r="BD22" s="407"/>
      <c r="BE22" s="407"/>
      <c r="BF22" s="407"/>
      <c r="BG22" s="407"/>
      <c r="BH22" s="407"/>
      <c r="BI22" s="407"/>
      <c r="BJ22" s="407"/>
      <c r="BK22" s="407"/>
      <c r="BL22" s="407"/>
      <c r="BM22" s="408"/>
      <c r="BN22" s="409">
        <v>191828874</v>
      </c>
      <c r="BO22" s="410"/>
      <c r="BP22" s="410"/>
      <c r="BQ22" s="410"/>
      <c r="BR22" s="410"/>
      <c r="BS22" s="410"/>
      <c r="BT22" s="410"/>
      <c r="BU22" s="411"/>
      <c r="BV22" s="409">
        <v>185818189</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2">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171</v>
      </c>
      <c r="AZ23" s="481"/>
      <c r="BA23" s="481"/>
      <c r="BB23" s="481"/>
      <c r="BC23" s="481"/>
      <c r="BD23" s="481"/>
      <c r="BE23" s="481"/>
      <c r="BF23" s="481"/>
      <c r="BG23" s="481"/>
      <c r="BH23" s="481"/>
      <c r="BI23" s="481"/>
      <c r="BJ23" s="481"/>
      <c r="BK23" s="481"/>
      <c r="BL23" s="481"/>
      <c r="BM23" s="482"/>
      <c r="BN23" s="446">
        <v>118219048</v>
      </c>
      <c r="BO23" s="447"/>
      <c r="BP23" s="447"/>
      <c r="BQ23" s="447"/>
      <c r="BR23" s="447"/>
      <c r="BS23" s="447"/>
      <c r="BT23" s="447"/>
      <c r="BU23" s="448"/>
      <c r="BV23" s="446">
        <v>115762860</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5">
      <c r="A24" s="178"/>
      <c r="B24" s="617"/>
      <c r="C24" s="593"/>
      <c r="D24" s="594"/>
      <c r="E24" s="496" t="s">
        <v>172</v>
      </c>
      <c r="F24" s="476"/>
      <c r="G24" s="476"/>
      <c r="H24" s="476"/>
      <c r="I24" s="476"/>
      <c r="J24" s="476"/>
      <c r="K24" s="477"/>
      <c r="L24" s="497">
        <v>1</v>
      </c>
      <c r="M24" s="498"/>
      <c r="N24" s="498"/>
      <c r="O24" s="498"/>
      <c r="P24" s="540"/>
      <c r="Q24" s="497">
        <v>10310</v>
      </c>
      <c r="R24" s="498"/>
      <c r="S24" s="498"/>
      <c r="T24" s="498"/>
      <c r="U24" s="498"/>
      <c r="V24" s="540"/>
      <c r="W24" s="592"/>
      <c r="X24" s="593"/>
      <c r="Y24" s="594"/>
      <c r="Z24" s="496" t="s">
        <v>173</v>
      </c>
      <c r="AA24" s="476"/>
      <c r="AB24" s="476"/>
      <c r="AC24" s="476"/>
      <c r="AD24" s="476"/>
      <c r="AE24" s="476"/>
      <c r="AF24" s="476"/>
      <c r="AG24" s="477"/>
      <c r="AH24" s="497">
        <v>2783</v>
      </c>
      <c r="AI24" s="498"/>
      <c r="AJ24" s="498"/>
      <c r="AK24" s="498"/>
      <c r="AL24" s="540"/>
      <c r="AM24" s="497">
        <v>8905600</v>
      </c>
      <c r="AN24" s="498"/>
      <c r="AO24" s="498"/>
      <c r="AP24" s="498"/>
      <c r="AQ24" s="498"/>
      <c r="AR24" s="540"/>
      <c r="AS24" s="497">
        <v>3200</v>
      </c>
      <c r="AT24" s="498"/>
      <c r="AU24" s="498"/>
      <c r="AV24" s="498"/>
      <c r="AW24" s="498"/>
      <c r="AX24" s="499"/>
      <c r="AY24" s="562" t="s">
        <v>174</v>
      </c>
      <c r="AZ24" s="563"/>
      <c r="BA24" s="563"/>
      <c r="BB24" s="563"/>
      <c r="BC24" s="563"/>
      <c r="BD24" s="563"/>
      <c r="BE24" s="563"/>
      <c r="BF24" s="563"/>
      <c r="BG24" s="563"/>
      <c r="BH24" s="563"/>
      <c r="BI24" s="563"/>
      <c r="BJ24" s="563"/>
      <c r="BK24" s="563"/>
      <c r="BL24" s="563"/>
      <c r="BM24" s="564"/>
      <c r="BN24" s="446">
        <v>112085461</v>
      </c>
      <c r="BO24" s="447"/>
      <c r="BP24" s="447"/>
      <c r="BQ24" s="447"/>
      <c r="BR24" s="447"/>
      <c r="BS24" s="447"/>
      <c r="BT24" s="447"/>
      <c r="BU24" s="448"/>
      <c r="BV24" s="446">
        <v>109098210</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2">
      <c r="A25" s="178"/>
      <c r="B25" s="617"/>
      <c r="C25" s="593"/>
      <c r="D25" s="594"/>
      <c r="E25" s="496" t="s">
        <v>175</v>
      </c>
      <c r="F25" s="476"/>
      <c r="G25" s="476"/>
      <c r="H25" s="476"/>
      <c r="I25" s="476"/>
      <c r="J25" s="476"/>
      <c r="K25" s="477"/>
      <c r="L25" s="497">
        <v>2</v>
      </c>
      <c r="M25" s="498"/>
      <c r="N25" s="498"/>
      <c r="O25" s="498"/>
      <c r="P25" s="540"/>
      <c r="Q25" s="497">
        <v>8770</v>
      </c>
      <c r="R25" s="498"/>
      <c r="S25" s="498"/>
      <c r="T25" s="498"/>
      <c r="U25" s="498"/>
      <c r="V25" s="540"/>
      <c r="W25" s="592"/>
      <c r="X25" s="593"/>
      <c r="Y25" s="594"/>
      <c r="Z25" s="496" t="s">
        <v>176</v>
      </c>
      <c r="AA25" s="476"/>
      <c r="AB25" s="476"/>
      <c r="AC25" s="476"/>
      <c r="AD25" s="476"/>
      <c r="AE25" s="476"/>
      <c r="AF25" s="476"/>
      <c r="AG25" s="477"/>
      <c r="AH25" s="497">
        <v>501</v>
      </c>
      <c r="AI25" s="498"/>
      <c r="AJ25" s="498"/>
      <c r="AK25" s="498"/>
      <c r="AL25" s="540"/>
      <c r="AM25" s="497">
        <v>1638270</v>
      </c>
      <c r="AN25" s="498"/>
      <c r="AO25" s="498"/>
      <c r="AP25" s="498"/>
      <c r="AQ25" s="498"/>
      <c r="AR25" s="540"/>
      <c r="AS25" s="497">
        <v>3270</v>
      </c>
      <c r="AT25" s="498"/>
      <c r="AU25" s="498"/>
      <c r="AV25" s="498"/>
      <c r="AW25" s="498"/>
      <c r="AX25" s="499"/>
      <c r="AY25" s="406" t="s">
        <v>177</v>
      </c>
      <c r="AZ25" s="407"/>
      <c r="BA25" s="407"/>
      <c r="BB25" s="407"/>
      <c r="BC25" s="407"/>
      <c r="BD25" s="407"/>
      <c r="BE25" s="407"/>
      <c r="BF25" s="407"/>
      <c r="BG25" s="407"/>
      <c r="BH25" s="407"/>
      <c r="BI25" s="407"/>
      <c r="BJ25" s="407"/>
      <c r="BK25" s="407"/>
      <c r="BL25" s="407"/>
      <c r="BM25" s="408"/>
      <c r="BN25" s="409">
        <v>37462000</v>
      </c>
      <c r="BO25" s="410"/>
      <c r="BP25" s="410"/>
      <c r="BQ25" s="410"/>
      <c r="BR25" s="410"/>
      <c r="BS25" s="410"/>
      <c r="BT25" s="410"/>
      <c r="BU25" s="411"/>
      <c r="BV25" s="409">
        <v>31837956</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2">
      <c r="A26" s="178"/>
      <c r="B26" s="617"/>
      <c r="C26" s="593"/>
      <c r="D26" s="594"/>
      <c r="E26" s="496" t="s">
        <v>178</v>
      </c>
      <c r="F26" s="476"/>
      <c r="G26" s="476"/>
      <c r="H26" s="476"/>
      <c r="I26" s="476"/>
      <c r="J26" s="476"/>
      <c r="K26" s="477"/>
      <c r="L26" s="497">
        <v>1</v>
      </c>
      <c r="M26" s="498"/>
      <c r="N26" s="498"/>
      <c r="O26" s="498"/>
      <c r="P26" s="540"/>
      <c r="Q26" s="497">
        <v>6770</v>
      </c>
      <c r="R26" s="498"/>
      <c r="S26" s="498"/>
      <c r="T26" s="498"/>
      <c r="U26" s="498"/>
      <c r="V26" s="540"/>
      <c r="W26" s="592"/>
      <c r="X26" s="593"/>
      <c r="Y26" s="594"/>
      <c r="Z26" s="496" t="s">
        <v>179</v>
      </c>
      <c r="AA26" s="598"/>
      <c r="AB26" s="598"/>
      <c r="AC26" s="598"/>
      <c r="AD26" s="598"/>
      <c r="AE26" s="598"/>
      <c r="AF26" s="598"/>
      <c r="AG26" s="599"/>
      <c r="AH26" s="497">
        <v>409</v>
      </c>
      <c r="AI26" s="498"/>
      <c r="AJ26" s="498"/>
      <c r="AK26" s="498"/>
      <c r="AL26" s="540"/>
      <c r="AM26" s="497">
        <v>1288350</v>
      </c>
      <c r="AN26" s="498"/>
      <c r="AO26" s="498"/>
      <c r="AP26" s="498"/>
      <c r="AQ26" s="498"/>
      <c r="AR26" s="540"/>
      <c r="AS26" s="497">
        <v>3150</v>
      </c>
      <c r="AT26" s="498"/>
      <c r="AU26" s="498"/>
      <c r="AV26" s="498"/>
      <c r="AW26" s="498"/>
      <c r="AX26" s="499"/>
      <c r="AY26" s="449" t="s">
        <v>180</v>
      </c>
      <c r="AZ26" s="450"/>
      <c r="BA26" s="450"/>
      <c r="BB26" s="450"/>
      <c r="BC26" s="450"/>
      <c r="BD26" s="450"/>
      <c r="BE26" s="450"/>
      <c r="BF26" s="450"/>
      <c r="BG26" s="450"/>
      <c r="BH26" s="450"/>
      <c r="BI26" s="450"/>
      <c r="BJ26" s="450"/>
      <c r="BK26" s="450"/>
      <c r="BL26" s="450"/>
      <c r="BM26" s="451"/>
      <c r="BN26" s="446" t="s">
        <v>181</v>
      </c>
      <c r="BO26" s="447"/>
      <c r="BP26" s="447"/>
      <c r="BQ26" s="447"/>
      <c r="BR26" s="447"/>
      <c r="BS26" s="447"/>
      <c r="BT26" s="447"/>
      <c r="BU26" s="448"/>
      <c r="BV26" s="446" t="s">
        <v>181</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5">
      <c r="A27" s="178"/>
      <c r="B27" s="617"/>
      <c r="C27" s="593"/>
      <c r="D27" s="594"/>
      <c r="E27" s="496" t="s">
        <v>182</v>
      </c>
      <c r="F27" s="476"/>
      <c r="G27" s="476"/>
      <c r="H27" s="476"/>
      <c r="I27" s="476"/>
      <c r="J27" s="476"/>
      <c r="K27" s="477"/>
      <c r="L27" s="497">
        <v>1</v>
      </c>
      <c r="M27" s="498"/>
      <c r="N27" s="498"/>
      <c r="O27" s="498"/>
      <c r="P27" s="540"/>
      <c r="Q27" s="497">
        <v>7430</v>
      </c>
      <c r="R27" s="498"/>
      <c r="S27" s="498"/>
      <c r="T27" s="498"/>
      <c r="U27" s="498"/>
      <c r="V27" s="540"/>
      <c r="W27" s="592"/>
      <c r="X27" s="593"/>
      <c r="Y27" s="594"/>
      <c r="Z27" s="496" t="s">
        <v>183</v>
      </c>
      <c r="AA27" s="476"/>
      <c r="AB27" s="476"/>
      <c r="AC27" s="476"/>
      <c r="AD27" s="476"/>
      <c r="AE27" s="476"/>
      <c r="AF27" s="476"/>
      <c r="AG27" s="477"/>
      <c r="AH27" s="497">
        <v>100</v>
      </c>
      <c r="AI27" s="498"/>
      <c r="AJ27" s="498"/>
      <c r="AK27" s="498"/>
      <c r="AL27" s="540"/>
      <c r="AM27" s="497">
        <v>360337</v>
      </c>
      <c r="AN27" s="498"/>
      <c r="AO27" s="498"/>
      <c r="AP27" s="498"/>
      <c r="AQ27" s="498"/>
      <c r="AR27" s="540"/>
      <c r="AS27" s="497">
        <v>3603</v>
      </c>
      <c r="AT27" s="498"/>
      <c r="AU27" s="498"/>
      <c r="AV27" s="498"/>
      <c r="AW27" s="498"/>
      <c r="AX27" s="499"/>
      <c r="AY27" s="541" t="s">
        <v>184</v>
      </c>
      <c r="AZ27" s="542"/>
      <c r="BA27" s="542"/>
      <c r="BB27" s="542"/>
      <c r="BC27" s="542"/>
      <c r="BD27" s="542"/>
      <c r="BE27" s="542"/>
      <c r="BF27" s="542"/>
      <c r="BG27" s="542"/>
      <c r="BH27" s="542"/>
      <c r="BI27" s="542"/>
      <c r="BJ27" s="542"/>
      <c r="BK27" s="542"/>
      <c r="BL27" s="542"/>
      <c r="BM27" s="543"/>
      <c r="BN27" s="565" t="s">
        <v>137</v>
      </c>
      <c r="BO27" s="566"/>
      <c r="BP27" s="566"/>
      <c r="BQ27" s="566"/>
      <c r="BR27" s="566"/>
      <c r="BS27" s="566"/>
      <c r="BT27" s="566"/>
      <c r="BU27" s="567"/>
      <c r="BV27" s="565" t="s">
        <v>181</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2">
      <c r="A28" s="178"/>
      <c r="B28" s="617"/>
      <c r="C28" s="593"/>
      <c r="D28" s="594"/>
      <c r="E28" s="496" t="s">
        <v>185</v>
      </c>
      <c r="F28" s="476"/>
      <c r="G28" s="476"/>
      <c r="H28" s="476"/>
      <c r="I28" s="476"/>
      <c r="J28" s="476"/>
      <c r="K28" s="477"/>
      <c r="L28" s="497">
        <v>1</v>
      </c>
      <c r="M28" s="498"/>
      <c r="N28" s="498"/>
      <c r="O28" s="498"/>
      <c r="P28" s="540"/>
      <c r="Q28" s="497">
        <v>6800</v>
      </c>
      <c r="R28" s="498"/>
      <c r="S28" s="498"/>
      <c r="T28" s="498"/>
      <c r="U28" s="498"/>
      <c r="V28" s="540"/>
      <c r="W28" s="592"/>
      <c r="X28" s="593"/>
      <c r="Y28" s="594"/>
      <c r="Z28" s="496" t="s">
        <v>186</v>
      </c>
      <c r="AA28" s="476"/>
      <c r="AB28" s="476"/>
      <c r="AC28" s="476"/>
      <c r="AD28" s="476"/>
      <c r="AE28" s="476"/>
      <c r="AF28" s="476"/>
      <c r="AG28" s="477"/>
      <c r="AH28" s="497" t="s">
        <v>181</v>
      </c>
      <c r="AI28" s="498"/>
      <c r="AJ28" s="498"/>
      <c r="AK28" s="498"/>
      <c r="AL28" s="540"/>
      <c r="AM28" s="497" t="s">
        <v>138</v>
      </c>
      <c r="AN28" s="498"/>
      <c r="AO28" s="498"/>
      <c r="AP28" s="498"/>
      <c r="AQ28" s="498"/>
      <c r="AR28" s="540"/>
      <c r="AS28" s="497" t="s">
        <v>181</v>
      </c>
      <c r="AT28" s="498"/>
      <c r="AU28" s="498"/>
      <c r="AV28" s="498"/>
      <c r="AW28" s="498"/>
      <c r="AX28" s="499"/>
      <c r="AY28" s="600" t="s">
        <v>187</v>
      </c>
      <c r="AZ28" s="601"/>
      <c r="BA28" s="601"/>
      <c r="BB28" s="602"/>
      <c r="BC28" s="406" t="s">
        <v>48</v>
      </c>
      <c r="BD28" s="407"/>
      <c r="BE28" s="407"/>
      <c r="BF28" s="407"/>
      <c r="BG28" s="407"/>
      <c r="BH28" s="407"/>
      <c r="BI28" s="407"/>
      <c r="BJ28" s="407"/>
      <c r="BK28" s="407"/>
      <c r="BL28" s="407"/>
      <c r="BM28" s="408"/>
      <c r="BN28" s="409">
        <v>9061578</v>
      </c>
      <c r="BO28" s="410"/>
      <c r="BP28" s="410"/>
      <c r="BQ28" s="410"/>
      <c r="BR28" s="410"/>
      <c r="BS28" s="410"/>
      <c r="BT28" s="410"/>
      <c r="BU28" s="411"/>
      <c r="BV28" s="409">
        <v>7057139</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2">
      <c r="A29" s="178"/>
      <c r="B29" s="617"/>
      <c r="C29" s="593"/>
      <c r="D29" s="594"/>
      <c r="E29" s="496" t="s">
        <v>188</v>
      </c>
      <c r="F29" s="476"/>
      <c r="G29" s="476"/>
      <c r="H29" s="476"/>
      <c r="I29" s="476"/>
      <c r="J29" s="476"/>
      <c r="K29" s="477"/>
      <c r="L29" s="497">
        <v>38</v>
      </c>
      <c r="M29" s="498"/>
      <c r="N29" s="498"/>
      <c r="O29" s="498"/>
      <c r="P29" s="540"/>
      <c r="Q29" s="497">
        <v>6460</v>
      </c>
      <c r="R29" s="498"/>
      <c r="S29" s="498"/>
      <c r="T29" s="498"/>
      <c r="U29" s="498"/>
      <c r="V29" s="540"/>
      <c r="W29" s="595"/>
      <c r="X29" s="596"/>
      <c r="Y29" s="597"/>
      <c r="Z29" s="496" t="s">
        <v>189</v>
      </c>
      <c r="AA29" s="476"/>
      <c r="AB29" s="476"/>
      <c r="AC29" s="476"/>
      <c r="AD29" s="476"/>
      <c r="AE29" s="476"/>
      <c r="AF29" s="476"/>
      <c r="AG29" s="477"/>
      <c r="AH29" s="497">
        <v>2883</v>
      </c>
      <c r="AI29" s="498"/>
      <c r="AJ29" s="498"/>
      <c r="AK29" s="498"/>
      <c r="AL29" s="540"/>
      <c r="AM29" s="497">
        <v>9265937</v>
      </c>
      <c r="AN29" s="498"/>
      <c r="AO29" s="498"/>
      <c r="AP29" s="498"/>
      <c r="AQ29" s="498"/>
      <c r="AR29" s="540"/>
      <c r="AS29" s="497">
        <v>3214</v>
      </c>
      <c r="AT29" s="498"/>
      <c r="AU29" s="498"/>
      <c r="AV29" s="498"/>
      <c r="AW29" s="498"/>
      <c r="AX29" s="499"/>
      <c r="AY29" s="603"/>
      <c r="AZ29" s="604"/>
      <c r="BA29" s="604"/>
      <c r="BB29" s="605"/>
      <c r="BC29" s="480" t="s">
        <v>190</v>
      </c>
      <c r="BD29" s="481"/>
      <c r="BE29" s="481"/>
      <c r="BF29" s="481"/>
      <c r="BG29" s="481"/>
      <c r="BH29" s="481"/>
      <c r="BI29" s="481"/>
      <c r="BJ29" s="481"/>
      <c r="BK29" s="481"/>
      <c r="BL29" s="481"/>
      <c r="BM29" s="482"/>
      <c r="BN29" s="446">
        <v>2398121</v>
      </c>
      <c r="BO29" s="447"/>
      <c r="BP29" s="447"/>
      <c r="BQ29" s="447"/>
      <c r="BR29" s="447"/>
      <c r="BS29" s="447"/>
      <c r="BT29" s="447"/>
      <c r="BU29" s="448"/>
      <c r="BV29" s="446" t="s">
        <v>181</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5">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191</v>
      </c>
      <c r="X30" s="614"/>
      <c r="Y30" s="614"/>
      <c r="Z30" s="614"/>
      <c r="AA30" s="614"/>
      <c r="AB30" s="614"/>
      <c r="AC30" s="614"/>
      <c r="AD30" s="614"/>
      <c r="AE30" s="614"/>
      <c r="AF30" s="614"/>
      <c r="AG30" s="615"/>
      <c r="AH30" s="573">
        <v>100.5</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4058077</v>
      </c>
      <c r="BO30" s="566"/>
      <c r="BP30" s="566"/>
      <c r="BQ30" s="566"/>
      <c r="BR30" s="566"/>
      <c r="BS30" s="566"/>
      <c r="BT30" s="566"/>
      <c r="BU30" s="567"/>
      <c r="BV30" s="565">
        <v>4087159</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09" t="s">
        <v>192</v>
      </c>
      <c r="D32" s="609"/>
      <c r="E32" s="609"/>
      <c r="F32" s="609"/>
      <c r="G32" s="609"/>
      <c r="H32" s="609"/>
      <c r="I32" s="609"/>
      <c r="J32" s="609"/>
      <c r="K32" s="609"/>
      <c r="L32" s="609"/>
      <c r="M32" s="609"/>
      <c r="N32" s="609"/>
      <c r="O32" s="609"/>
      <c r="P32" s="609"/>
      <c r="Q32" s="609"/>
      <c r="R32" s="609"/>
      <c r="S32" s="609"/>
      <c r="U32" s="450" t="s">
        <v>193</v>
      </c>
      <c r="V32" s="450"/>
      <c r="W32" s="450"/>
      <c r="X32" s="450"/>
      <c r="Y32" s="450"/>
      <c r="Z32" s="450"/>
      <c r="AA32" s="450"/>
      <c r="AB32" s="450"/>
      <c r="AC32" s="450"/>
      <c r="AD32" s="450"/>
      <c r="AE32" s="450"/>
      <c r="AF32" s="450"/>
      <c r="AG32" s="450"/>
      <c r="AH32" s="450"/>
      <c r="AI32" s="450"/>
      <c r="AJ32" s="450"/>
      <c r="AK32" s="450"/>
      <c r="AM32" s="450" t="s">
        <v>194</v>
      </c>
      <c r="AN32" s="450"/>
      <c r="AO32" s="450"/>
      <c r="AP32" s="450"/>
      <c r="AQ32" s="450"/>
      <c r="AR32" s="450"/>
      <c r="AS32" s="450"/>
      <c r="AT32" s="450"/>
      <c r="AU32" s="450"/>
      <c r="AV32" s="450"/>
      <c r="AW32" s="450"/>
      <c r="AX32" s="450"/>
      <c r="AY32" s="450"/>
      <c r="AZ32" s="450"/>
      <c r="BA32" s="450"/>
      <c r="BB32" s="450"/>
      <c r="BC32" s="450"/>
      <c r="BE32" s="450" t="s">
        <v>195</v>
      </c>
      <c r="BF32" s="450"/>
      <c r="BG32" s="450"/>
      <c r="BH32" s="450"/>
      <c r="BI32" s="450"/>
      <c r="BJ32" s="450"/>
      <c r="BK32" s="450"/>
      <c r="BL32" s="450"/>
      <c r="BM32" s="450"/>
      <c r="BN32" s="450"/>
      <c r="BO32" s="450"/>
      <c r="BP32" s="450"/>
      <c r="BQ32" s="450"/>
      <c r="BR32" s="450"/>
      <c r="BS32" s="450"/>
      <c r="BT32" s="450"/>
      <c r="BU32" s="450"/>
      <c r="BW32" s="450" t="s">
        <v>196</v>
      </c>
      <c r="BX32" s="450"/>
      <c r="BY32" s="450"/>
      <c r="BZ32" s="450"/>
      <c r="CA32" s="450"/>
      <c r="CB32" s="450"/>
      <c r="CC32" s="450"/>
      <c r="CD32" s="450"/>
      <c r="CE32" s="450"/>
      <c r="CF32" s="450"/>
      <c r="CG32" s="450"/>
      <c r="CH32" s="450"/>
      <c r="CI32" s="450"/>
      <c r="CJ32" s="450"/>
      <c r="CK32" s="450"/>
      <c r="CL32" s="450"/>
      <c r="CM32" s="450"/>
      <c r="CO32" s="450" t="s">
        <v>197</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2">
      <c r="A33" s="178"/>
      <c r="B33" s="202"/>
      <c r="C33" s="470" t="s">
        <v>198</v>
      </c>
      <c r="D33" s="470"/>
      <c r="E33" s="435" t="s">
        <v>199</v>
      </c>
      <c r="F33" s="435"/>
      <c r="G33" s="435"/>
      <c r="H33" s="435"/>
      <c r="I33" s="435"/>
      <c r="J33" s="435"/>
      <c r="K33" s="435"/>
      <c r="L33" s="435"/>
      <c r="M33" s="435"/>
      <c r="N33" s="435"/>
      <c r="O33" s="435"/>
      <c r="P33" s="435"/>
      <c r="Q33" s="435"/>
      <c r="R33" s="435"/>
      <c r="S33" s="435"/>
      <c r="T33" s="203"/>
      <c r="U33" s="470" t="s">
        <v>200</v>
      </c>
      <c r="V33" s="470"/>
      <c r="W33" s="435" t="s">
        <v>201</v>
      </c>
      <c r="X33" s="435"/>
      <c r="Y33" s="435"/>
      <c r="Z33" s="435"/>
      <c r="AA33" s="435"/>
      <c r="AB33" s="435"/>
      <c r="AC33" s="435"/>
      <c r="AD33" s="435"/>
      <c r="AE33" s="435"/>
      <c r="AF33" s="435"/>
      <c r="AG33" s="435"/>
      <c r="AH33" s="435"/>
      <c r="AI33" s="435"/>
      <c r="AJ33" s="435"/>
      <c r="AK33" s="435"/>
      <c r="AL33" s="203"/>
      <c r="AM33" s="470" t="s">
        <v>200</v>
      </c>
      <c r="AN33" s="470"/>
      <c r="AO33" s="435" t="s">
        <v>199</v>
      </c>
      <c r="AP33" s="435"/>
      <c r="AQ33" s="435"/>
      <c r="AR33" s="435"/>
      <c r="AS33" s="435"/>
      <c r="AT33" s="435"/>
      <c r="AU33" s="435"/>
      <c r="AV33" s="435"/>
      <c r="AW33" s="435"/>
      <c r="AX33" s="435"/>
      <c r="AY33" s="435"/>
      <c r="AZ33" s="435"/>
      <c r="BA33" s="435"/>
      <c r="BB33" s="435"/>
      <c r="BC33" s="435"/>
      <c r="BD33" s="204"/>
      <c r="BE33" s="435" t="s">
        <v>202</v>
      </c>
      <c r="BF33" s="435"/>
      <c r="BG33" s="435" t="s">
        <v>203</v>
      </c>
      <c r="BH33" s="435"/>
      <c r="BI33" s="435"/>
      <c r="BJ33" s="435"/>
      <c r="BK33" s="435"/>
      <c r="BL33" s="435"/>
      <c r="BM33" s="435"/>
      <c r="BN33" s="435"/>
      <c r="BO33" s="435"/>
      <c r="BP33" s="435"/>
      <c r="BQ33" s="435"/>
      <c r="BR33" s="435"/>
      <c r="BS33" s="435"/>
      <c r="BT33" s="435"/>
      <c r="BU33" s="435"/>
      <c r="BV33" s="204"/>
      <c r="BW33" s="470" t="s">
        <v>202</v>
      </c>
      <c r="BX33" s="470"/>
      <c r="BY33" s="435" t="s">
        <v>204</v>
      </c>
      <c r="BZ33" s="435"/>
      <c r="CA33" s="435"/>
      <c r="CB33" s="435"/>
      <c r="CC33" s="435"/>
      <c r="CD33" s="435"/>
      <c r="CE33" s="435"/>
      <c r="CF33" s="435"/>
      <c r="CG33" s="435"/>
      <c r="CH33" s="435"/>
      <c r="CI33" s="435"/>
      <c r="CJ33" s="435"/>
      <c r="CK33" s="435"/>
      <c r="CL33" s="435"/>
      <c r="CM33" s="435"/>
      <c r="CN33" s="203"/>
      <c r="CO33" s="470" t="s">
        <v>200</v>
      </c>
      <c r="CP33" s="470"/>
      <c r="CQ33" s="435" t="s">
        <v>205</v>
      </c>
      <c r="CR33" s="435"/>
      <c r="CS33" s="435"/>
      <c r="CT33" s="435"/>
      <c r="CU33" s="435"/>
      <c r="CV33" s="435"/>
      <c r="CW33" s="435"/>
      <c r="CX33" s="435"/>
      <c r="CY33" s="435"/>
      <c r="CZ33" s="435"/>
      <c r="DA33" s="435"/>
      <c r="DB33" s="435"/>
      <c r="DC33" s="435"/>
      <c r="DD33" s="435"/>
      <c r="DE33" s="435"/>
      <c r="DF33" s="203"/>
      <c r="DG33" s="635" t="s">
        <v>206</v>
      </c>
      <c r="DH33" s="635"/>
      <c r="DI33" s="205"/>
    </row>
    <row r="34" spans="1:113" ht="32.25" customHeight="1" x14ac:dyDescent="0.2">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5</v>
      </c>
      <c r="V34" s="636"/>
      <c r="W34" s="637" t="str">
        <f>IF('各会計、関係団体の財政状況及び健全化判断比率'!B28="","",'各会計、関係団体の財政状況及び健全化判断比率'!B28)</f>
        <v>特別会計国民健康保険費</v>
      </c>
      <c r="X34" s="637"/>
      <c r="Y34" s="637"/>
      <c r="Z34" s="637"/>
      <c r="AA34" s="637"/>
      <c r="AB34" s="637"/>
      <c r="AC34" s="637"/>
      <c r="AD34" s="637"/>
      <c r="AE34" s="637"/>
      <c r="AF34" s="637"/>
      <c r="AG34" s="637"/>
      <c r="AH34" s="637"/>
      <c r="AI34" s="637"/>
      <c r="AJ34" s="637"/>
      <c r="AK34" s="637"/>
      <c r="AL34" s="178"/>
      <c r="AM34" s="636">
        <f>IF(AO34="","",MAX(C34:D43,U34:V43)+1)</f>
        <v>8</v>
      </c>
      <c r="AN34" s="636"/>
      <c r="AO34" s="637" t="str">
        <f>IF('各会計、関係団体の財政状況及び健全化判断比率'!B31="","",'各会計、関係団体の財政状況及び健全化判断比率'!B31)</f>
        <v>水道事業会計</v>
      </c>
      <c r="AP34" s="637"/>
      <c r="AQ34" s="637"/>
      <c r="AR34" s="637"/>
      <c r="AS34" s="637"/>
      <c r="AT34" s="637"/>
      <c r="AU34" s="637"/>
      <c r="AV34" s="637"/>
      <c r="AW34" s="637"/>
      <c r="AX34" s="637"/>
      <c r="AY34" s="637"/>
      <c r="AZ34" s="637"/>
      <c r="BA34" s="637"/>
      <c r="BB34" s="637"/>
      <c r="BC34" s="637"/>
      <c r="BD34" s="178"/>
      <c r="BE34" s="636" t="str">
        <f>IF(BG34="","",MAX(C34:D43,U34:V43,AM34:AN43)+1)</f>
        <v/>
      </c>
      <c r="BF34" s="636"/>
      <c r="BG34" s="637"/>
      <c r="BH34" s="637"/>
      <c r="BI34" s="637"/>
      <c r="BJ34" s="637"/>
      <c r="BK34" s="637"/>
      <c r="BL34" s="637"/>
      <c r="BM34" s="637"/>
      <c r="BN34" s="637"/>
      <c r="BO34" s="637"/>
      <c r="BP34" s="637"/>
      <c r="BQ34" s="637"/>
      <c r="BR34" s="637"/>
      <c r="BS34" s="637"/>
      <c r="BT34" s="637"/>
      <c r="BU34" s="637"/>
      <c r="BV34" s="178"/>
      <c r="BW34" s="636">
        <f>IF(BY34="","",MAX(C34:D43,U34:V43,AM34:AN43,BE34:BF43)+1)</f>
        <v>11</v>
      </c>
      <c r="BX34" s="636"/>
      <c r="BY34" s="637" t="str">
        <f>IF('各会計、関係団体の財政状況及び健全化判断比率'!B68="","",'各会計、関係団体の財政状況及び健全化判断比率'!B68)</f>
        <v>神奈川県内広域水道事業団</v>
      </c>
      <c r="BZ34" s="637"/>
      <c r="CA34" s="637"/>
      <c r="CB34" s="637"/>
      <c r="CC34" s="637"/>
      <c r="CD34" s="637"/>
      <c r="CE34" s="637"/>
      <c r="CF34" s="637"/>
      <c r="CG34" s="637"/>
      <c r="CH34" s="637"/>
      <c r="CI34" s="637"/>
      <c r="CJ34" s="637"/>
      <c r="CK34" s="637"/>
      <c r="CL34" s="637"/>
      <c r="CM34" s="637"/>
      <c r="CN34" s="178"/>
      <c r="CO34" s="636">
        <f>IF(CQ34="","",MAX(C34:D43,U34:V43,AM34:AN43,BE34:BF43,BW34:BX43)+1)</f>
        <v>14</v>
      </c>
      <c r="CP34" s="636"/>
      <c r="CQ34" s="637" t="str">
        <f>IF('各会計、関係団体の財政状況及び健全化判断比率'!BS7="","",'各会計、関係団体の財政状況及び健全化判断比率'!BS7)</f>
        <v>横須賀市土地開発公社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〇</v>
      </c>
      <c r="DH34" s="638"/>
      <c r="DI34" s="205"/>
    </row>
    <row r="35" spans="1:113" ht="32.25" customHeight="1" x14ac:dyDescent="0.2">
      <c r="A35" s="178"/>
      <c r="B35" s="202"/>
      <c r="C35" s="636">
        <f>IF(E35="","",C34+1)</f>
        <v>2</v>
      </c>
      <c r="D35" s="636"/>
      <c r="E35" s="637" t="str">
        <f>IF('各会計、関係団体の財政状況及び健全化判断比率'!B8="","",'各会計、関係団体の財政状況及び健全化判断比率'!B8)</f>
        <v>特別会計公園墓地事業費</v>
      </c>
      <c r="F35" s="637"/>
      <c r="G35" s="637"/>
      <c r="H35" s="637"/>
      <c r="I35" s="637"/>
      <c r="J35" s="637"/>
      <c r="K35" s="637"/>
      <c r="L35" s="637"/>
      <c r="M35" s="637"/>
      <c r="N35" s="637"/>
      <c r="O35" s="637"/>
      <c r="P35" s="637"/>
      <c r="Q35" s="637"/>
      <c r="R35" s="637"/>
      <c r="S35" s="637"/>
      <c r="T35" s="178"/>
      <c r="U35" s="636">
        <f>IF(W35="","",U34+1)</f>
        <v>6</v>
      </c>
      <c r="V35" s="636"/>
      <c r="W35" s="637" t="str">
        <f>IF('各会計、関係団体の財政状況及び健全化判断比率'!B29="","",'各会計、関係団体の財政状況及び健全化判断比率'!B29)</f>
        <v>特別会計介護保険費</v>
      </c>
      <c r="X35" s="637"/>
      <c r="Y35" s="637"/>
      <c r="Z35" s="637"/>
      <c r="AA35" s="637"/>
      <c r="AB35" s="637"/>
      <c r="AC35" s="637"/>
      <c r="AD35" s="637"/>
      <c r="AE35" s="637"/>
      <c r="AF35" s="637"/>
      <c r="AG35" s="637"/>
      <c r="AH35" s="637"/>
      <c r="AI35" s="637"/>
      <c r="AJ35" s="637"/>
      <c r="AK35" s="637"/>
      <c r="AL35" s="178"/>
      <c r="AM35" s="636">
        <f t="shared" ref="AM35:AM43" si="0">IF(AO35="","",AM34+1)</f>
        <v>9</v>
      </c>
      <c r="AN35" s="636"/>
      <c r="AO35" s="637" t="str">
        <f>IF('各会計、関係団体の財政状況及び健全化判断比率'!B32="","",'各会計、関係団体の財政状況及び健全化判断比率'!B32)</f>
        <v>下水道事業会計</v>
      </c>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12</v>
      </c>
      <c r="BX35" s="636"/>
      <c r="BY35" s="637" t="str">
        <f>IF('各会計、関係団体の財政状況及び健全化判断比率'!B69="","",'各会計、関係団体の財政状況及び健全化判断比率'!B69)</f>
        <v>神奈川県後期高齢者医療広域連合（一般会計）</v>
      </c>
      <c r="BZ35" s="637"/>
      <c r="CA35" s="637"/>
      <c r="CB35" s="637"/>
      <c r="CC35" s="637"/>
      <c r="CD35" s="637"/>
      <c r="CE35" s="637"/>
      <c r="CF35" s="637"/>
      <c r="CG35" s="637"/>
      <c r="CH35" s="637"/>
      <c r="CI35" s="637"/>
      <c r="CJ35" s="637"/>
      <c r="CK35" s="637"/>
      <c r="CL35" s="637"/>
      <c r="CM35" s="637"/>
      <c r="CN35" s="178"/>
      <c r="CO35" s="636">
        <f t="shared" ref="CO35:CO43" si="3">IF(CQ35="","",CO34+1)</f>
        <v>15</v>
      </c>
      <c r="CP35" s="636"/>
      <c r="CQ35" s="637" t="str">
        <f>IF('各会計、関係団体の財政状況及び健全化判断比率'!BS8="","",'各会計、関係団体の財政状況及び健全化判断比率'!BS8)</f>
        <v>一般財団法人シティサポートよこすか</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2">
      <c r="A36" s="178"/>
      <c r="B36" s="202"/>
      <c r="C36" s="636">
        <f>IF(E36="","",C35+1)</f>
        <v>3</v>
      </c>
      <c r="D36" s="636"/>
      <c r="E36" s="637" t="str">
        <f>IF('各会計、関係団体の財政状況及び健全化判断比率'!B9="","",'各会計、関係団体の財政状況及び健全化判断比率'!B9)</f>
        <v>特別会計母子父子寡婦福祉資金貸付事業費</v>
      </c>
      <c r="F36" s="637"/>
      <c r="G36" s="637"/>
      <c r="H36" s="637"/>
      <c r="I36" s="637"/>
      <c r="J36" s="637"/>
      <c r="K36" s="637"/>
      <c r="L36" s="637"/>
      <c r="M36" s="637"/>
      <c r="N36" s="637"/>
      <c r="O36" s="637"/>
      <c r="P36" s="637"/>
      <c r="Q36" s="637"/>
      <c r="R36" s="637"/>
      <c r="S36" s="637"/>
      <c r="T36" s="178"/>
      <c r="U36" s="636">
        <f t="shared" ref="U36:U43" si="4">IF(W36="","",U35+1)</f>
        <v>7</v>
      </c>
      <c r="V36" s="636"/>
      <c r="W36" s="637" t="str">
        <f>IF('各会計、関係団体の財政状況及び健全化判断比率'!B30="","",'各会計、関係団体の財政状況及び健全化判断比率'!B30)</f>
        <v>特別会計後期高齢者医療費</v>
      </c>
      <c r="X36" s="637"/>
      <c r="Y36" s="637"/>
      <c r="Z36" s="637"/>
      <c r="AA36" s="637"/>
      <c r="AB36" s="637"/>
      <c r="AC36" s="637"/>
      <c r="AD36" s="637"/>
      <c r="AE36" s="637"/>
      <c r="AF36" s="637"/>
      <c r="AG36" s="637"/>
      <c r="AH36" s="637"/>
      <c r="AI36" s="637"/>
      <c r="AJ36" s="637"/>
      <c r="AK36" s="637"/>
      <c r="AL36" s="178"/>
      <c r="AM36" s="636">
        <f t="shared" si="0"/>
        <v>10</v>
      </c>
      <c r="AN36" s="636"/>
      <c r="AO36" s="637" t="str">
        <f>IF('各会計、関係団体の財政状況及び健全化判断比率'!B33="","",'各会計、関係団体の財政状況及び健全化判断比率'!B33)</f>
        <v>病院事業会計</v>
      </c>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13</v>
      </c>
      <c r="BX36" s="636"/>
      <c r="BY36" s="637" t="str">
        <f>IF('各会計、関係団体の財政状況及び健全化判断比率'!B70="","",'各会計、関係団体の財政状況及び健全化判断比率'!B70)</f>
        <v>神奈川県後期高齢者医療広域連合（特別会計）</v>
      </c>
      <c r="BZ36" s="637"/>
      <c r="CA36" s="637"/>
      <c r="CB36" s="637"/>
      <c r="CC36" s="637"/>
      <c r="CD36" s="637"/>
      <c r="CE36" s="637"/>
      <c r="CF36" s="637"/>
      <c r="CG36" s="637"/>
      <c r="CH36" s="637"/>
      <c r="CI36" s="637"/>
      <c r="CJ36" s="637"/>
      <c r="CK36" s="637"/>
      <c r="CL36" s="637"/>
      <c r="CM36" s="637"/>
      <c r="CN36" s="178"/>
      <c r="CO36" s="636">
        <f t="shared" si="3"/>
        <v>16</v>
      </c>
      <c r="CP36" s="636"/>
      <c r="CQ36" s="637" t="str">
        <f>IF('各会計、関係団体の財政状況及び健全化判断比率'!BS9="","",'各会計、関係団体の財政状況及び健全化判断比率'!BS9)</f>
        <v>公益財団法人横須賀芸術文化財団</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2">
      <c r="A37" s="178"/>
      <c r="B37" s="202"/>
      <c r="C37" s="636">
        <f>IF(E37="","",C36+1)</f>
        <v>4</v>
      </c>
      <c r="D37" s="636"/>
      <c r="E37" s="637" t="str">
        <f>IF('各会計、関係団体の財政状況及び健全化判断比率'!B10="","",'各会計、関係団体の財政状況及び健全化判断比率'!B10)</f>
        <v>特別会計公債管理費</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t="str">
        <f t="shared" si="2"/>
        <v/>
      </c>
      <c r="BX37" s="636"/>
      <c r="BY37" s="637" t="str">
        <f>IF('各会計、関係団体の財政状況及び健全化判断比率'!B71="","",'各会計、関係団体の財政状況及び健全化判断比率'!B71)</f>
        <v/>
      </c>
      <c r="BZ37" s="637"/>
      <c r="CA37" s="637"/>
      <c r="CB37" s="637"/>
      <c r="CC37" s="637"/>
      <c r="CD37" s="637"/>
      <c r="CE37" s="637"/>
      <c r="CF37" s="637"/>
      <c r="CG37" s="637"/>
      <c r="CH37" s="637"/>
      <c r="CI37" s="637"/>
      <c r="CJ37" s="637"/>
      <c r="CK37" s="637"/>
      <c r="CL37" s="637"/>
      <c r="CM37" s="637"/>
      <c r="CN37" s="178"/>
      <c r="CO37" s="636">
        <f t="shared" si="3"/>
        <v>17</v>
      </c>
      <c r="CP37" s="636"/>
      <c r="CQ37" s="637" t="str">
        <f>IF('各会計、関係団体の財政状況及び健全化判断比率'!BS10="","",'各会計、関係団体の財政状況及び健全化判断比率'!BS10)</f>
        <v>社会福祉法人横須賀市社会福祉事業団</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2">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t="str">
        <f t="shared" si="2"/>
        <v/>
      </c>
      <c r="BX38" s="636"/>
      <c r="BY38" s="637" t="str">
        <f>IF('各会計、関係団体の財政状況及び健全化判断比率'!B72="","",'各会計、関係団体の財政状況及び健全化判断比率'!B72)</f>
        <v/>
      </c>
      <c r="BZ38" s="637"/>
      <c r="CA38" s="637"/>
      <c r="CB38" s="637"/>
      <c r="CC38" s="637"/>
      <c r="CD38" s="637"/>
      <c r="CE38" s="637"/>
      <c r="CF38" s="637"/>
      <c r="CG38" s="637"/>
      <c r="CH38" s="637"/>
      <c r="CI38" s="637"/>
      <c r="CJ38" s="637"/>
      <c r="CK38" s="637"/>
      <c r="CL38" s="637"/>
      <c r="CM38" s="637"/>
      <c r="CN38" s="178"/>
      <c r="CO38" s="636">
        <f t="shared" si="3"/>
        <v>18</v>
      </c>
      <c r="CP38" s="636"/>
      <c r="CQ38" s="637" t="str">
        <f>IF('各会計、関係団体の財政状況及び健全化判断比率'!BS11="","",'各会計、関係団体の財政状況及び健全化判断比率'!BS11)</f>
        <v>公益財団法人横須賀市健康福祉財団</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2">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t="str">
        <f t="shared" si="2"/>
        <v/>
      </c>
      <c r="BX39" s="636"/>
      <c r="BY39" s="637" t="str">
        <f>IF('各会計、関係団体の財政状況及び健全化判断比率'!B73="","",'各会計、関係団体の財政状況及び健全化判断比率'!B73)</f>
        <v/>
      </c>
      <c r="BZ39" s="637"/>
      <c r="CA39" s="637"/>
      <c r="CB39" s="637"/>
      <c r="CC39" s="637"/>
      <c r="CD39" s="637"/>
      <c r="CE39" s="637"/>
      <c r="CF39" s="637"/>
      <c r="CG39" s="637"/>
      <c r="CH39" s="637"/>
      <c r="CI39" s="637"/>
      <c r="CJ39" s="637"/>
      <c r="CK39" s="637"/>
      <c r="CL39" s="637"/>
      <c r="CM39" s="637"/>
      <c r="CN39" s="178"/>
      <c r="CO39" s="636">
        <f t="shared" si="3"/>
        <v>19</v>
      </c>
      <c r="CP39" s="636"/>
      <c r="CQ39" s="637" t="str">
        <f>IF('各会計、関係団体の財政状況及び健全化判断比率'!BS12="","",'各会計、関係団体の財政状況及び健全化判断比率'!BS12)</f>
        <v>横須賀中央まちづくり株式会社</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2">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t="str">
        <f t="shared" si="2"/>
        <v/>
      </c>
      <c r="BX40" s="636"/>
      <c r="BY40" s="637" t="str">
        <f>IF('各会計、関係団体の財政状況及び健全化判断比率'!B74="","",'各会計、関係団体の財政状況及び健全化判断比率'!B74)</f>
        <v/>
      </c>
      <c r="BZ40" s="637"/>
      <c r="CA40" s="637"/>
      <c r="CB40" s="637"/>
      <c r="CC40" s="637"/>
      <c r="CD40" s="637"/>
      <c r="CE40" s="637"/>
      <c r="CF40" s="637"/>
      <c r="CG40" s="637"/>
      <c r="CH40" s="637"/>
      <c r="CI40" s="637"/>
      <c r="CJ40" s="637"/>
      <c r="CK40" s="637"/>
      <c r="CL40" s="637"/>
      <c r="CM40" s="637"/>
      <c r="CN40" s="178"/>
      <c r="CO40" s="636">
        <f t="shared" si="3"/>
        <v>20</v>
      </c>
      <c r="CP40" s="636"/>
      <c r="CQ40" s="637" t="str">
        <f>IF('各会計、関係団体の財政状況及び健全化判断比率'!BS13="","",'各会計、関係団体の財政状況及び健全化判断比率'!BS13)</f>
        <v>公益財団法人横須賀市産業振興財団</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2">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f t="shared" si="3"/>
        <v>21</v>
      </c>
      <c r="CP41" s="636"/>
      <c r="CQ41" s="637" t="str">
        <f>IF('各会計、関係団体の財政状況及び健全化判断比率'!BS14="","",'各会計、関係団体の財政状況及び健全化判断比率'!BS14)</f>
        <v>公益財団法人横須賀市生涯学習財団</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2">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f t="shared" si="3"/>
        <v>22</v>
      </c>
      <c r="CP42" s="636"/>
      <c r="CQ42" s="637" t="str">
        <f>IF('各会計、関係団体の財政状況及び健全化判断比率'!BS15="","",'各会計、関係団体の財政状況及び健全化判断比率'!BS15)</f>
        <v>株式会社横須賀テレコムリサーチパーク</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2">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f t="shared" si="3"/>
        <v>23</v>
      </c>
      <c r="CP43" s="636"/>
      <c r="CQ43" s="637" t="str">
        <f>IF('各会計、関係団体の財政状況及び健全化判断比率'!BS16="","",'各会計、関係団体の財政状況及び健全化判断比率'!BS16)</f>
        <v>公益財団法人かながわ海岸美化財団</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207</v>
      </c>
      <c r="E46" s="639" t="s">
        <v>208</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2">
      <c r="E47" s="639" t="s">
        <v>209</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2">
      <c r="E48" s="639" t="s">
        <v>210</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2">
      <c r="E49" s="640" t="s">
        <v>211</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2">
      <c r="E50" s="639" t="s">
        <v>212</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2">
      <c r="E51" s="639" t="s">
        <v>213</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2">
      <c r="E52" s="639" t="s">
        <v>214</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2">
      <c r="E53" s="177" t="s">
        <v>615</v>
      </c>
    </row>
    <row r="54" spans="5:113" x14ac:dyDescent="0.2"/>
    <row r="55" spans="5:113" x14ac:dyDescent="0.2"/>
    <row r="56" spans="5:113" x14ac:dyDescent="0.2"/>
  </sheetData>
  <sheetProtection algorithmName="SHA-512" hashValue="kinN+j9xwqM3hXfg4AJOJvN76tBFvyuUPwFhemTfcFbyzTt8/ujG0TS7hniVgRcr7eRud4OS6hx2xGXFes7E8A==" saltValue="EmtEEqcm3IJKMo5j4Mckp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2">
      <c r="A34" s="22"/>
      <c r="B34" s="31"/>
      <c r="C34" s="1215" t="s">
        <v>578</v>
      </c>
      <c r="D34" s="1215"/>
      <c r="E34" s="1216"/>
      <c r="F34" s="32">
        <v>3.68</v>
      </c>
      <c r="G34" s="33">
        <v>4.21</v>
      </c>
      <c r="H34" s="33">
        <v>3.29</v>
      </c>
      <c r="I34" s="33">
        <v>3.61</v>
      </c>
      <c r="J34" s="34">
        <v>9.35</v>
      </c>
      <c r="K34" s="22"/>
      <c r="L34" s="22"/>
      <c r="M34" s="22"/>
      <c r="N34" s="22"/>
      <c r="O34" s="22"/>
      <c r="P34" s="22"/>
    </row>
    <row r="35" spans="1:16" ht="39" customHeight="1" x14ac:dyDescent="0.2">
      <c r="A35" s="22"/>
      <c r="B35" s="35"/>
      <c r="C35" s="1209" t="s">
        <v>579</v>
      </c>
      <c r="D35" s="1210"/>
      <c r="E35" s="1211"/>
      <c r="F35" s="36">
        <v>11.44</v>
      </c>
      <c r="G35" s="37">
        <v>11.95</v>
      </c>
      <c r="H35" s="37">
        <v>8.14</v>
      </c>
      <c r="I35" s="37">
        <v>7.01</v>
      </c>
      <c r="J35" s="38">
        <v>5.38</v>
      </c>
      <c r="K35" s="22"/>
      <c r="L35" s="22"/>
      <c r="M35" s="22"/>
      <c r="N35" s="22"/>
      <c r="O35" s="22"/>
      <c r="P35" s="22"/>
    </row>
    <row r="36" spans="1:16" ht="39" customHeight="1" x14ac:dyDescent="0.2">
      <c r="A36" s="22"/>
      <c r="B36" s="35"/>
      <c r="C36" s="1209" t="s">
        <v>580</v>
      </c>
      <c r="D36" s="1210"/>
      <c r="E36" s="1211"/>
      <c r="F36" s="36">
        <v>3.91</v>
      </c>
      <c r="G36" s="37">
        <v>4.3</v>
      </c>
      <c r="H36" s="37">
        <v>4.46</v>
      </c>
      <c r="I36" s="37">
        <v>4.0199999999999996</v>
      </c>
      <c r="J36" s="38">
        <v>4.03</v>
      </c>
      <c r="K36" s="22"/>
      <c r="L36" s="22"/>
      <c r="M36" s="22"/>
      <c r="N36" s="22"/>
      <c r="O36" s="22"/>
      <c r="P36" s="22"/>
    </row>
    <row r="37" spans="1:16" ht="39" customHeight="1" x14ac:dyDescent="0.2">
      <c r="A37" s="22"/>
      <c r="B37" s="35"/>
      <c r="C37" s="1209" t="s">
        <v>581</v>
      </c>
      <c r="D37" s="1210"/>
      <c r="E37" s="1211"/>
      <c r="F37" s="36">
        <v>3.02</v>
      </c>
      <c r="G37" s="37">
        <v>2.12</v>
      </c>
      <c r="H37" s="37">
        <v>2.77</v>
      </c>
      <c r="I37" s="37">
        <v>4.08</v>
      </c>
      <c r="J37" s="38">
        <v>2.58</v>
      </c>
      <c r="K37" s="22"/>
      <c r="L37" s="22"/>
      <c r="M37" s="22"/>
      <c r="N37" s="22"/>
      <c r="O37" s="22"/>
      <c r="P37" s="22"/>
    </row>
    <row r="38" spans="1:16" ht="39" customHeight="1" x14ac:dyDescent="0.2">
      <c r="A38" s="22"/>
      <c r="B38" s="35"/>
      <c r="C38" s="1209" t="s">
        <v>582</v>
      </c>
      <c r="D38" s="1210"/>
      <c r="E38" s="1211"/>
      <c r="F38" s="36">
        <v>3.09</v>
      </c>
      <c r="G38" s="37">
        <v>3.16</v>
      </c>
      <c r="H38" s="37">
        <v>3.21</v>
      </c>
      <c r="I38" s="37">
        <v>3.24</v>
      </c>
      <c r="J38" s="38">
        <v>2.5499999999999998</v>
      </c>
      <c r="K38" s="22"/>
      <c r="L38" s="22"/>
      <c r="M38" s="22"/>
      <c r="N38" s="22"/>
      <c r="O38" s="22"/>
      <c r="P38" s="22"/>
    </row>
    <row r="39" spans="1:16" ht="39" customHeight="1" x14ac:dyDescent="0.2">
      <c r="A39" s="22"/>
      <c r="B39" s="35"/>
      <c r="C39" s="1209" t="s">
        <v>583</v>
      </c>
      <c r="D39" s="1210"/>
      <c r="E39" s="1211"/>
      <c r="F39" s="36">
        <v>9.06</v>
      </c>
      <c r="G39" s="37">
        <v>4.8499999999999996</v>
      </c>
      <c r="H39" s="37">
        <v>1.7</v>
      </c>
      <c r="I39" s="37">
        <v>1.81</v>
      </c>
      <c r="J39" s="38">
        <v>1.54</v>
      </c>
      <c r="K39" s="22"/>
      <c r="L39" s="22"/>
      <c r="M39" s="22"/>
      <c r="N39" s="22"/>
      <c r="O39" s="22"/>
      <c r="P39" s="22"/>
    </row>
    <row r="40" spans="1:16" ht="39" customHeight="1" x14ac:dyDescent="0.2">
      <c r="A40" s="22"/>
      <c r="B40" s="35"/>
      <c r="C40" s="1209" t="s">
        <v>584</v>
      </c>
      <c r="D40" s="1210"/>
      <c r="E40" s="1211"/>
      <c r="F40" s="36">
        <v>0.02</v>
      </c>
      <c r="G40" s="37">
        <v>0.06</v>
      </c>
      <c r="H40" s="37">
        <v>0.09</v>
      </c>
      <c r="I40" s="37">
        <v>0.14000000000000001</v>
      </c>
      <c r="J40" s="38">
        <v>0.18</v>
      </c>
      <c r="K40" s="22"/>
      <c r="L40" s="22"/>
      <c r="M40" s="22"/>
      <c r="N40" s="22"/>
      <c r="O40" s="22"/>
      <c r="P40" s="22"/>
    </row>
    <row r="41" spans="1:16" ht="39" customHeight="1" x14ac:dyDescent="0.2">
      <c r="A41" s="22"/>
      <c r="B41" s="35"/>
      <c r="C41" s="1209" t="s">
        <v>585</v>
      </c>
      <c r="D41" s="1210"/>
      <c r="E41" s="1211"/>
      <c r="F41" s="36">
        <v>0.05</v>
      </c>
      <c r="G41" s="37">
        <v>0.06</v>
      </c>
      <c r="H41" s="37">
        <v>0.03</v>
      </c>
      <c r="I41" s="37">
        <v>0.04</v>
      </c>
      <c r="J41" s="38">
        <v>0.03</v>
      </c>
      <c r="K41" s="22"/>
      <c r="L41" s="22"/>
      <c r="M41" s="22"/>
      <c r="N41" s="22"/>
      <c r="O41" s="22"/>
      <c r="P41" s="22"/>
    </row>
    <row r="42" spans="1:16" ht="39" customHeight="1" x14ac:dyDescent="0.2">
      <c r="A42" s="22"/>
      <c r="B42" s="39"/>
      <c r="C42" s="1209" t="s">
        <v>586</v>
      </c>
      <c r="D42" s="1210"/>
      <c r="E42" s="1211"/>
      <c r="F42" s="36" t="s">
        <v>528</v>
      </c>
      <c r="G42" s="37" t="s">
        <v>528</v>
      </c>
      <c r="H42" s="37" t="s">
        <v>528</v>
      </c>
      <c r="I42" s="37" t="s">
        <v>528</v>
      </c>
      <c r="J42" s="38" t="s">
        <v>528</v>
      </c>
      <c r="K42" s="22"/>
      <c r="L42" s="22"/>
      <c r="M42" s="22"/>
      <c r="N42" s="22"/>
      <c r="O42" s="22"/>
      <c r="P42" s="22"/>
    </row>
    <row r="43" spans="1:16" ht="39" customHeight="1" thickBot="1" x14ac:dyDescent="0.25">
      <c r="A43" s="22"/>
      <c r="B43" s="40"/>
      <c r="C43" s="1212" t="s">
        <v>587</v>
      </c>
      <c r="D43" s="1213"/>
      <c r="E43" s="1214"/>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reVGczPonPOdG1fWCqff6M8KRzgM7udNrlC/s8Vpf0unPNtMfqip+eegP9tNw0BfHYlMtKOErST1JzhDTsc/Mw==" saltValue="fpzfHUv/ARO1kYnSY0dT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2">
      <c r="A45" s="48"/>
      <c r="B45" s="1217" t="s">
        <v>11</v>
      </c>
      <c r="C45" s="1218"/>
      <c r="D45" s="58"/>
      <c r="E45" s="1223" t="s">
        <v>12</v>
      </c>
      <c r="F45" s="1223"/>
      <c r="G45" s="1223"/>
      <c r="H45" s="1223"/>
      <c r="I45" s="1223"/>
      <c r="J45" s="1224"/>
      <c r="K45" s="59">
        <v>16423</v>
      </c>
      <c r="L45" s="60">
        <v>17011</v>
      </c>
      <c r="M45" s="60">
        <v>17123</v>
      </c>
      <c r="N45" s="60">
        <v>17146</v>
      </c>
      <c r="O45" s="61">
        <v>16265</v>
      </c>
      <c r="P45" s="48"/>
      <c r="Q45" s="48"/>
      <c r="R45" s="48"/>
      <c r="S45" s="48"/>
      <c r="T45" s="48"/>
      <c r="U45" s="48"/>
    </row>
    <row r="46" spans="1:21" ht="30.75" customHeight="1" x14ac:dyDescent="0.2">
      <c r="A46" s="48"/>
      <c r="B46" s="1219"/>
      <c r="C46" s="1220"/>
      <c r="D46" s="62"/>
      <c r="E46" s="1225" t="s">
        <v>13</v>
      </c>
      <c r="F46" s="1225"/>
      <c r="G46" s="1225"/>
      <c r="H46" s="1225"/>
      <c r="I46" s="1225"/>
      <c r="J46" s="1226"/>
      <c r="K46" s="63" t="s">
        <v>528</v>
      </c>
      <c r="L46" s="64" t="s">
        <v>528</v>
      </c>
      <c r="M46" s="64" t="s">
        <v>528</v>
      </c>
      <c r="N46" s="64" t="s">
        <v>528</v>
      </c>
      <c r="O46" s="65" t="s">
        <v>528</v>
      </c>
      <c r="P46" s="48"/>
      <c r="Q46" s="48"/>
      <c r="R46" s="48"/>
      <c r="S46" s="48"/>
      <c r="T46" s="48"/>
      <c r="U46" s="48"/>
    </row>
    <row r="47" spans="1:21" ht="30.75" customHeight="1" x14ac:dyDescent="0.2">
      <c r="A47" s="48"/>
      <c r="B47" s="1219"/>
      <c r="C47" s="1220"/>
      <c r="D47" s="62"/>
      <c r="E47" s="1225" t="s">
        <v>14</v>
      </c>
      <c r="F47" s="1225"/>
      <c r="G47" s="1225"/>
      <c r="H47" s="1225"/>
      <c r="I47" s="1225"/>
      <c r="J47" s="1226"/>
      <c r="K47" s="63" t="s">
        <v>528</v>
      </c>
      <c r="L47" s="64" t="s">
        <v>528</v>
      </c>
      <c r="M47" s="64" t="s">
        <v>528</v>
      </c>
      <c r="N47" s="64" t="s">
        <v>528</v>
      </c>
      <c r="O47" s="65" t="s">
        <v>528</v>
      </c>
      <c r="P47" s="48"/>
      <c r="Q47" s="48"/>
      <c r="R47" s="48"/>
      <c r="S47" s="48"/>
      <c r="T47" s="48"/>
      <c r="U47" s="48"/>
    </row>
    <row r="48" spans="1:21" ht="30.75" customHeight="1" x14ac:dyDescent="0.2">
      <c r="A48" s="48"/>
      <c r="B48" s="1219"/>
      <c r="C48" s="1220"/>
      <c r="D48" s="62"/>
      <c r="E48" s="1225" t="s">
        <v>15</v>
      </c>
      <c r="F48" s="1225"/>
      <c r="G48" s="1225"/>
      <c r="H48" s="1225"/>
      <c r="I48" s="1225"/>
      <c r="J48" s="1226"/>
      <c r="K48" s="63">
        <v>3540</v>
      </c>
      <c r="L48" s="64">
        <v>3132</v>
      </c>
      <c r="M48" s="64">
        <v>3070</v>
      </c>
      <c r="N48" s="64">
        <v>2574</v>
      </c>
      <c r="O48" s="65">
        <v>2696</v>
      </c>
      <c r="P48" s="48"/>
      <c r="Q48" s="48"/>
      <c r="R48" s="48"/>
      <c r="S48" s="48"/>
      <c r="T48" s="48"/>
      <c r="U48" s="48"/>
    </row>
    <row r="49" spans="1:21" ht="30.75" customHeight="1" x14ac:dyDescent="0.2">
      <c r="A49" s="48"/>
      <c r="B49" s="1219"/>
      <c r="C49" s="1220"/>
      <c r="D49" s="62"/>
      <c r="E49" s="1225" t="s">
        <v>16</v>
      </c>
      <c r="F49" s="1225"/>
      <c r="G49" s="1225"/>
      <c r="H49" s="1225"/>
      <c r="I49" s="1225"/>
      <c r="J49" s="1226"/>
      <c r="K49" s="63" t="s">
        <v>528</v>
      </c>
      <c r="L49" s="64" t="s">
        <v>528</v>
      </c>
      <c r="M49" s="64" t="s">
        <v>528</v>
      </c>
      <c r="N49" s="64" t="s">
        <v>528</v>
      </c>
      <c r="O49" s="65" t="s">
        <v>528</v>
      </c>
      <c r="P49" s="48"/>
      <c r="Q49" s="48"/>
      <c r="R49" s="48"/>
      <c r="S49" s="48"/>
      <c r="T49" s="48"/>
      <c r="U49" s="48"/>
    </row>
    <row r="50" spans="1:21" ht="30.75" customHeight="1" x14ac:dyDescent="0.2">
      <c r="A50" s="48"/>
      <c r="B50" s="1219"/>
      <c r="C50" s="1220"/>
      <c r="D50" s="62"/>
      <c r="E50" s="1225" t="s">
        <v>17</v>
      </c>
      <c r="F50" s="1225"/>
      <c r="G50" s="1225"/>
      <c r="H50" s="1225"/>
      <c r="I50" s="1225"/>
      <c r="J50" s="1226"/>
      <c r="K50" s="63">
        <v>35</v>
      </c>
      <c r="L50" s="64">
        <v>66</v>
      </c>
      <c r="M50" s="64">
        <v>65</v>
      </c>
      <c r="N50" s="64">
        <v>64</v>
      </c>
      <c r="O50" s="65">
        <v>63</v>
      </c>
      <c r="P50" s="48"/>
      <c r="Q50" s="48"/>
      <c r="R50" s="48"/>
      <c r="S50" s="48"/>
      <c r="T50" s="48"/>
      <c r="U50" s="48"/>
    </row>
    <row r="51" spans="1:21" ht="30.75" customHeight="1" x14ac:dyDescent="0.2">
      <c r="A51" s="48"/>
      <c r="B51" s="1221"/>
      <c r="C51" s="1222"/>
      <c r="D51" s="66"/>
      <c r="E51" s="1225" t="s">
        <v>18</v>
      </c>
      <c r="F51" s="1225"/>
      <c r="G51" s="1225"/>
      <c r="H51" s="1225"/>
      <c r="I51" s="1225"/>
      <c r="J51" s="1226"/>
      <c r="K51" s="63" t="s">
        <v>528</v>
      </c>
      <c r="L51" s="64" t="s">
        <v>528</v>
      </c>
      <c r="M51" s="64" t="s">
        <v>528</v>
      </c>
      <c r="N51" s="64" t="s">
        <v>528</v>
      </c>
      <c r="O51" s="65" t="s">
        <v>528</v>
      </c>
      <c r="P51" s="48"/>
      <c r="Q51" s="48"/>
      <c r="R51" s="48"/>
      <c r="S51" s="48"/>
      <c r="T51" s="48"/>
      <c r="U51" s="48"/>
    </row>
    <row r="52" spans="1:21" ht="30.75" customHeight="1" x14ac:dyDescent="0.2">
      <c r="A52" s="48"/>
      <c r="B52" s="1227" t="s">
        <v>19</v>
      </c>
      <c r="C52" s="1228"/>
      <c r="D52" s="66"/>
      <c r="E52" s="1225" t="s">
        <v>20</v>
      </c>
      <c r="F52" s="1225"/>
      <c r="G52" s="1225"/>
      <c r="H52" s="1225"/>
      <c r="I52" s="1225"/>
      <c r="J52" s="1226"/>
      <c r="K52" s="63">
        <v>15351</v>
      </c>
      <c r="L52" s="64">
        <v>15394</v>
      </c>
      <c r="M52" s="64">
        <v>15594</v>
      </c>
      <c r="N52" s="64">
        <v>15264</v>
      </c>
      <c r="O52" s="65">
        <v>15162</v>
      </c>
      <c r="P52" s="48"/>
      <c r="Q52" s="48"/>
      <c r="R52" s="48"/>
      <c r="S52" s="48"/>
      <c r="T52" s="48"/>
      <c r="U52" s="48"/>
    </row>
    <row r="53" spans="1:21" ht="30.75" customHeight="1" thickBot="1" x14ac:dyDescent="0.25">
      <c r="A53" s="48"/>
      <c r="B53" s="1229" t="s">
        <v>21</v>
      </c>
      <c r="C53" s="1230"/>
      <c r="D53" s="67"/>
      <c r="E53" s="1231" t="s">
        <v>22</v>
      </c>
      <c r="F53" s="1231"/>
      <c r="G53" s="1231"/>
      <c r="H53" s="1231"/>
      <c r="I53" s="1231"/>
      <c r="J53" s="1232"/>
      <c r="K53" s="68">
        <v>4647</v>
      </c>
      <c r="L53" s="69">
        <v>4815</v>
      </c>
      <c r="M53" s="69">
        <v>4664</v>
      </c>
      <c r="N53" s="69">
        <v>4520</v>
      </c>
      <c r="O53" s="70">
        <v>3862</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588</v>
      </c>
      <c r="P55" s="48"/>
      <c r="Q55" s="48"/>
      <c r="R55" s="48"/>
      <c r="S55" s="48"/>
      <c r="T55" s="48"/>
      <c r="U55" s="48"/>
    </row>
    <row r="56" spans="1:21" ht="31.5" customHeight="1" thickBot="1" x14ac:dyDescent="0.3">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x14ac:dyDescent="0.2">
      <c r="B57" s="1233" t="s">
        <v>25</v>
      </c>
      <c r="C57" s="1234"/>
      <c r="D57" s="1237" t="s">
        <v>26</v>
      </c>
      <c r="E57" s="1238"/>
      <c r="F57" s="1238"/>
      <c r="G57" s="1238"/>
      <c r="H57" s="1238"/>
      <c r="I57" s="1238"/>
      <c r="J57" s="1239"/>
      <c r="K57" s="83"/>
      <c r="L57" s="84"/>
      <c r="M57" s="84"/>
      <c r="N57" s="84"/>
      <c r="O57" s="85"/>
    </row>
    <row r="58" spans="1:21" ht="31.5" customHeight="1" thickBot="1" x14ac:dyDescent="0.25">
      <c r="B58" s="1235"/>
      <c r="C58" s="1236"/>
      <c r="D58" s="1240" t="s">
        <v>27</v>
      </c>
      <c r="E58" s="1241"/>
      <c r="F58" s="1241"/>
      <c r="G58" s="1241"/>
      <c r="H58" s="1241"/>
      <c r="I58" s="1241"/>
      <c r="J58" s="1242"/>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JsLltTc9FoKE1hJ1Jx7gYXo0Q0ryYTGf7BGf4itONiENuAI7MHiF7HnXZe+naTqg2tDq0YcdHzEfKH0PLH+IA==" saltValue="EZunl4isKGRUu6rhNZzdx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569</v>
      </c>
      <c r="J40" s="100" t="s">
        <v>570</v>
      </c>
      <c r="K40" s="100" t="s">
        <v>571</v>
      </c>
      <c r="L40" s="100" t="s">
        <v>572</v>
      </c>
      <c r="M40" s="101" t="s">
        <v>573</v>
      </c>
    </row>
    <row r="41" spans="2:13" ht="27.75" customHeight="1" x14ac:dyDescent="0.2">
      <c r="B41" s="1243" t="s">
        <v>30</v>
      </c>
      <c r="C41" s="1244"/>
      <c r="D41" s="102"/>
      <c r="E41" s="1249" t="s">
        <v>31</v>
      </c>
      <c r="F41" s="1249"/>
      <c r="G41" s="1249"/>
      <c r="H41" s="1250"/>
      <c r="I41" s="351">
        <v>174809</v>
      </c>
      <c r="J41" s="352">
        <v>179394</v>
      </c>
      <c r="K41" s="352">
        <v>186767</v>
      </c>
      <c r="L41" s="352">
        <v>186388</v>
      </c>
      <c r="M41" s="353">
        <v>192391</v>
      </c>
    </row>
    <row r="42" spans="2:13" ht="27.75" customHeight="1" x14ac:dyDescent="0.2">
      <c r="B42" s="1245"/>
      <c r="C42" s="1246"/>
      <c r="D42" s="103"/>
      <c r="E42" s="1251" t="s">
        <v>32</v>
      </c>
      <c r="F42" s="1251"/>
      <c r="G42" s="1251"/>
      <c r="H42" s="1252"/>
      <c r="I42" s="354">
        <v>1002</v>
      </c>
      <c r="J42" s="355">
        <v>939</v>
      </c>
      <c r="K42" s="355">
        <v>876</v>
      </c>
      <c r="L42" s="355">
        <v>812</v>
      </c>
      <c r="M42" s="356">
        <v>748</v>
      </c>
    </row>
    <row r="43" spans="2:13" ht="27.75" customHeight="1" x14ac:dyDescent="0.2">
      <c r="B43" s="1245"/>
      <c r="C43" s="1246"/>
      <c r="D43" s="103"/>
      <c r="E43" s="1251" t="s">
        <v>33</v>
      </c>
      <c r="F43" s="1251"/>
      <c r="G43" s="1251"/>
      <c r="H43" s="1252"/>
      <c r="I43" s="354">
        <v>41396</v>
      </c>
      <c r="J43" s="355">
        <v>38197</v>
      </c>
      <c r="K43" s="355">
        <v>36597</v>
      </c>
      <c r="L43" s="355">
        <v>34801</v>
      </c>
      <c r="M43" s="356">
        <v>33326</v>
      </c>
    </row>
    <row r="44" spans="2:13" ht="27.75" customHeight="1" x14ac:dyDescent="0.2">
      <c r="B44" s="1245"/>
      <c r="C44" s="1246"/>
      <c r="D44" s="103"/>
      <c r="E44" s="1251" t="s">
        <v>34</v>
      </c>
      <c r="F44" s="1251"/>
      <c r="G44" s="1251"/>
      <c r="H44" s="1252"/>
      <c r="I44" s="354">
        <v>54</v>
      </c>
      <c r="J44" s="355">
        <v>19</v>
      </c>
      <c r="K44" s="355">
        <v>19</v>
      </c>
      <c r="L44" s="355" t="s">
        <v>528</v>
      </c>
      <c r="M44" s="356" t="s">
        <v>528</v>
      </c>
    </row>
    <row r="45" spans="2:13" ht="27.75" customHeight="1" x14ac:dyDescent="0.2">
      <c r="B45" s="1245"/>
      <c r="C45" s="1246"/>
      <c r="D45" s="103"/>
      <c r="E45" s="1251" t="s">
        <v>35</v>
      </c>
      <c r="F45" s="1251"/>
      <c r="G45" s="1251"/>
      <c r="H45" s="1252"/>
      <c r="I45" s="354">
        <v>21470</v>
      </c>
      <c r="J45" s="355">
        <v>19971</v>
      </c>
      <c r="K45" s="355">
        <v>20037</v>
      </c>
      <c r="L45" s="355">
        <v>20077</v>
      </c>
      <c r="M45" s="356">
        <v>19623</v>
      </c>
    </row>
    <row r="46" spans="2:13" ht="27.75" customHeight="1" x14ac:dyDescent="0.2">
      <c r="B46" s="1245"/>
      <c r="C46" s="1246"/>
      <c r="D46" s="104"/>
      <c r="E46" s="1251" t="s">
        <v>36</v>
      </c>
      <c r="F46" s="1251"/>
      <c r="G46" s="1251"/>
      <c r="H46" s="1252"/>
      <c r="I46" s="354">
        <v>577</v>
      </c>
      <c r="J46" s="355">
        <v>582</v>
      </c>
      <c r="K46" s="355">
        <v>577</v>
      </c>
      <c r="L46" s="355">
        <v>600</v>
      </c>
      <c r="M46" s="356">
        <v>580</v>
      </c>
    </row>
    <row r="47" spans="2:13" ht="27.75" customHeight="1" x14ac:dyDescent="0.2">
      <c r="B47" s="1245"/>
      <c r="C47" s="1246"/>
      <c r="D47" s="105"/>
      <c r="E47" s="1253" t="s">
        <v>37</v>
      </c>
      <c r="F47" s="1254"/>
      <c r="G47" s="1254"/>
      <c r="H47" s="1255"/>
      <c r="I47" s="354" t="s">
        <v>528</v>
      </c>
      <c r="J47" s="355" t="s">
        <v>528</v>
      </c>
      <c r="K47" s="355" t="s">
        <v>528</v>
      </c>
      <c r="L47" s="355" t="s">
        <v>528</v>
      </c>
      <c r="M47" s="356" t="s">
        <v>528</v>
      </c>
    </row>
    <row r="48" spans="2:13" ht="27.75" customHeight="1" x14ac:dyDescent="0.2">
      <c r="B48" s="1245"/>
      <c r="C48" s="1246"/>
      <c r="D48" s="103"/>
      <c r="E48" s="1251" t="s">
        <v>38</v>
      </c>
      <c r="F48" s="1251"/>
      <c r="G48" s="1251"/>
      <c r="H48" s="1252"/>
      <c r="I48" s="354" t="s">
        <v>528</v>
      </c>
      <c r="J48" s="355" t="s">
        <v>528</v>
      </c>
      <c r="K48" s="355" t="s">
        <v>528</v>
      </c>
      <c r="L48" s="355" t="s">
        <v>528</v>
      </c>
      <c r="M48" s="356" t="s">
        <v>528</v>
      </c>
    </row>
    <row r="49" spans="2:13" ht="27.75" customHeight="1" x14ac:dyDescent="0.2">
      <c r="B49" s="1247"/>
      <c r="C49" s="1248"/>
      <c r="D49" s="103"/>
      <c r="E49" s="1251" t="s">
        <v>39</v>
      </c>
      <c r="F49" s="1251"/>
      <c r="G49" s="1251"/>
      <c r="H49" s="1252"/>
      <c r="I49" s="354" t="s">
        <v>528</v>
      </c>
      <c r="J49" s="355" t="s">
        <v>528</v>
      </c>
      <c r="K49" s="355" t="s">
        <v>528</v>
      </c>
      <c r="L49" s="355" t="s">
        <v>528</v>
      </c>
      <c r="M49" s="356" t="s">
        <v>528</v>
      </c>
    </row>
    <row r="50" spans="2:13" ht="27.75" customHeight="1" x14ac:dyDescent="0.2">
      <c r="B50" s="1256" t="s">
        <v>40</v>
      </c>
      <c r="C50" s="1257"/>
      <c r="D50" s="106"/>
      <c r="E50" s="1251" t="s">
        <v>41</v>
      </c>
      <c r="F50" s="1251"/>
      <c r="G50" s="1251"/>
      <c r="H50" s="1252"/>
      <c r="I50" s="354">
        <v>15832</v>
      </c>
      <c r="J50" s="355">
        <v>17331</v>
      </c>
      <c r="K50" s="355">
        <v>16238</v>
      </c>
      <c r="L50" s="355">
        <v>13705</v>
      </c>
      <c r="M50" s="356">
        <v>19561</v>
      </c>
    </row>
    <row r="51" spans="2:13" ht="27.75" customHeight="1" x14ac:dyDescent="0.2">
      <c r="B51" s="1245"/>
      <c r="C51" s="1246"/>
      <c r="D51" s="103"/>
      <c r="E51" s="1251" t="s">
        <v>42</v>
      </c>
      <c r="F51" s="1251"/>
      <c r="G51" s="1251"/>
      <c r="H51" s="1252"/>
      <c r="I51" s="354">
        <v>53976</v>
      </c>
      <c r="J51" s="355">
        <v>56785</v>
      </c>
      <c r="K51" s="355">
        <v>64780</v>
      </c>
      <c r="L51" s="355">
        <v>66291</v>
      </c>
      <c r="M51" s="356">
        <v>69415</v>
      </c>
    </row>
    <row r="52" spans="2:13" ht="27.75" customHeight="1" x14ac:dyDescent="0.2">
      <c r="B52" s="1247"/>
      <c r="C52" s="1248"/>
      <c r="D52" s="103"/>
      <c r="E52" s="1251" t="s">
        <v>43</v>
      </c>
      <c r="F52" s="1251"/>
      <c r="G52" s="1251"/>
      <c r="H52" s="1252"/>
      <c r="I52" s="354">
        <v>137361</v>
      </c>
      <c r="J52" s="355">
        <v>138796</v>
      </c>
      <c r="K52" s="355">
        <v>141396</v>
      </c>
      <c r="L52" s="355">
        <v>139338</v>
      </c>
      <c r="M52" s="356">
        <v>140599</v>
      </c>
    </row>
    <row r="53" spans="2:13" ht="27.75" customHeight="1" thickBot="1" x14ac:dyDescent="0.25">
      <c r="B53" s="1258" t="s">
        <v>44</v>
      </c>
      <c r="C53" s="1259"/>
      <c r="D53" s="107"/>
      <c r="E53" s="1260" t="s">
        <v>45</v>
      </c>
      <c r="F53" s="1260"/>
      <c r="G53" s="1260"/>
      <c r="H53" s="1261"/>
      <c r="I53" s="357">
        <v>32140</v>
      </c>
      <c r="J53" s="358">
        <v>26191</v>
      </c>
      <c r="K53" s="358">
        <v>22459</v>
      </c>
      <c r="L53" s="358">
        <v>23343</v>
      </c>
      <c r="M53" s="359">
        <v>17092</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b7vCemM5kBXr5fnxAMyPvJ9Fgt6Xrzo9GTN2X6M/e8C9Bq/eFcMssEud9xbonvh38H9GK2YcKqpgYtb1ncRvVw==" saltValue="ivaHcDQfjS0Zdfw0TFAM2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571</v>
      </c>
      <c r="G54" s="116" t="s">
        <v>572</v>
      </c>
      <c r="H54" s="117" t="s">
        <v>573</v>
      </c>
    </row>
    <row r="55" spans="2:8" ht="52.5" customHeight="1" x14ac:dyDescent="0.2">
      <c r="B55" s="118"/>
      <c r="C55" s="1270" t="s">
        <v>48</v>
      </c>
      <c r="D55" s="1270"/>
      <c r="E55" s="1271"/>
      <c r="F55" s="119">
        <v>10319</v>
      </c>
      <c r="G55" s="119">
        <v>7057</v>
      </c>
      <c r="H55" s="120">
        <v>9062</v>
      </c>
    </row>
    <row r="56" spans="2:8" ht="52.5" customHeight="1" x14ac:dyDescent="0.2">
      <c r="B56" s="121"/>
      <c r="C56" s="1272" t="s">
        <v>49</v>
      </c>
      <c r="D56" s="1272"/>
      <c r="E56" s="1273"/>
      <c r="F56" s="122" t="s">
        <v>528</v>
      </c>
      <c r="G56" s="122" t="s">
        <v>528</v>
      </c>
      <c r="H56" s="123">
        <v>2398</v>
      </c>
    </row>
    <row r="57" spans="2:8" ht="53.25" customHeight="1" x14ac:dyDescent="0.2">
      <c r="B57" s="121"/>
      <c r="C57" s="1274" t="s">
        <v>50</v>
      </c>
      <c r="D57" s="1274"/>
      <c r="E57" s="1275"/>
      <c r="F57" s="124">
        <v>2854</v>
      </c>
      <c r="G57" s="124">
        <v>4087</v>
      </c>
      <c r="H57" s="125">
        <v>4058</v>
      </c>
    </row>
    <row r="58" spans="2:8" ht="45.75" customHeight="1" x14ac:dyDescent="0.2">
      <c r="B58" s="126"/>
      <c r="C58" s="1262" t="s">
        <v>594</v>
      </c>
      <c r="D58" s="1263"/>
      <c r="E58" s="1264"/>
      <c r="F58" s="127">
        <v>1010</v>
      </c>
      <c r="G58" s="127">
        <v>1550</v>
      </c>
      <c r="H58" s="128">
        <v>1605</v>
      </c>
    </row>
    <row r="59" spans="2:8" ht="45.75" customHeight="1" x14ac:dyDescent="0.2">
      <c r="B59" s="126"/>
      <c r="C59" s="1262" t="s">
        <v>595</v>
      </c>
      <c r="D59" s="1263"/>
      <c r="E59" s="1264"/>
      <c r="F59" s="127">
        <v>853</v>
      </c>
      <c r="G59" s="127">
        <v>887</v>
      </c>
      <c r="H59" s="128">
        <v>893</v>
      </c>
    </row>
    <row r="60" spans="2:8" ht="45.75" customHeight="1" x14ac:dyDescent="0.2">
      <c r="B60" s="126"/>
      <c r="C60" s="1262" t="s">
        <v>596</v>
      </c>
      <c r="D60" s="1263"/>
      <c r="E60" s="1264"/>
      <c r="F60" s="127">
        <v>0</v>
      </c>
      <c r="G60" s="127">
        <v>744</v>
      </c>
      <c r="H60" s="128">
        <v>435</v>
      </c>
    </row>
    <row r="61" spans="2:8" ht="45.75" customHeight="1" x14ac:dyDescent="0.2">
      <c r="B61" s="126"/>
      <c r="C61" s="1262" t="s">
        <v>597</v>
      </c>
      <c r="D61" s="1263"/>
      <c r="E61" s="1264"/>
      <c r="F61" s="127">
        <v>221</v>
      </c>
      <c r="G61" s="127">
        <v>215</v>
      </c>
      <c r="H61" s="128">
        <v>210</v>
      </c>
    </row>
    <row r="62" spans="2:8" ht="45.75" customHeight="1" thickBot="1" x14ac:dyDescent="0.25">
      <c r="B62" s="129"/>
      <c r="C62" s="1265" t="s">
        <v>598</v>
      </c>
      <c r="D62" s="1266"/>
      <c r="E62" s="1267"/>
      <c r="F62" s="130">
        <v>168</v>
      </c>
      <c r="G62" s="130">
        <v>155</v>
      </c>
      <c r="H62" s="131">
        <v>159</v>
      </c>
    </row>
    <row r="63" spans="2:8" ht="52.5" customHeight="1" thickBot="1" x14ac:dyDescent="0.25">
      <c r="B63" s="132"/>
      <c r="C63" s="1268" t="s">
        <v>51</v>
      </c>
      <c r="D63" s="1268"/>
      <c r="E63" s="1269"/>
      <c r="F63" s="133">
        <v>13173</v>
      </c>
      <c r="G63" s="133">
        <v>11144</v>
      </c>
      <c r="H63" s="134">
        <v>15518</v>
      </c>
    </row>
    <row r="64" spans="2:8" ht="13" x14ac:dyDescent="0.2"/>
  </sheetData>
  <sheetProtection algorithmName="SHA-512" hashValue="W2I07FPkzKt4hT/aiPNtvyZ4Dxjakvu7bY5VIWTSalMC3OmnvPWv6UKbw1vIfN3IB5BsW5NPsaiYOoOlXYKeQg==" saltValue="jwf7Y4OyMsEXMOchjoqR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6328125" style="369" customWidth="1"/>
    <col min="2" max="107" width="2.453125" style="369" customWidth="1"/>
    <col min="108" max="108" width="6.08984375" style="376" customWidth="1"/>
    <col min="109" max="109" width="5.90625" style="375" customWidth="1"/>
    <col min="110" max="16384" width="8.63281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ht="13"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ht="13"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ht="13"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ht="13"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ht="13"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ht="13"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ht="13"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ht="13"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ht="13"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ht="13"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ht="13"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ht="13"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ht="13"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ht="13"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ht="13"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 x14ac:dyDescent="0.2">
      <c r="DD19" s="369"/>
      <c r="DE19" s="369"/>
    </row>
    <row r="20" spans="1:109" ht="13"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 x14ac:dyDescent="0.2">
      <c r="B23" s="375"/>
    </row>
    <row r="24" spans="1:109" ht="13" x14ac:dyDescent="0.2">
      <c r="B24" s="375"/>
    </row>
    <row r="25" spans="1:109" ht="13" x14ac:dyDescent="0.2">
      <c r="B25" s="375"/>
    </row>
    <row r="26" spans="1:109" ht="13" x14ac:dyDescent="0.2">
      <c r="B26" s="375"/>
    </row>
    <row r="27" spans="1:109" ht="13" x14ac:dyDescent="0.2">
      <c r="B27" s="375"/>
    </row>
    <row r="28" spans="1:109" ht="13" x14ac:dyDescent="0.2">
      <c r="B28" s="375"/>
    </row>
    <row r="29" spans="1:109" ht="13" x14ac:dyDescent="0.2">
      <c r="B29" s="375"/>
    </row>
    <row r="30" spans="1:109" ht="13" x14ac:dyDescent="0.2">
      <c r="B30" s="375"/>
    </row>
    <row r="31" spans="1:109" ht="13" x14ac:dyDescent="0.2">
      <c r="B31" s="375"/>
    </row>
    <row r="32" spans="1:109" ht="13" x14ac:dyDescent="0.2">
      <c r="B32" s="375"/>
    </row>
    <row r="33" spans="2:109" ht="13" x14ac:dyDescent="0.2">
      <c r="B33" s="375"/>
    </row>
    <row r="34" spans="2:109" ht="13" x14ac:dyDescent="0.2">
      <c r="B34" s="375"/>
    </row>
    <row r="35" spans="2:109" ht="13" x14ac:dyDescent="0.2">
      <c r="B35" s="375"/>
    </row>
    <row r="36" spans="2:109" ht="13" x14ac:dyDescent="0.2">
      <c r="B36" s="375"/>
    </row>
    <row r="37" spans="2:109" ht="13" x14ac:dyDescent="0.2">
      <c r="B37" s="375"/>
    </row>
    <row r="38" spans="2:109" ht="13" x14ac:dyDescent="0.2">
      <c r="B38" s="375"/>
    </row>
    <row r="39" spans="2:109" ht="13"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 x14ac:dyDescent="0.2">
      <c r="B40" s="380"/>
      <c r="DD40" s="380"/>
      <c r="DE40" s="369"/>
    </row>
    <row r="41" spans="2:109" ht="16.5" x14ac:dyDescent="0.2">
      <c r="B41" s="381" t="s">
        <v>617</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 x14ac:dyDescent="0.2">
      <c r="B42" s="375"/>
      <c r="G42" s="382"/>
      <c r="I42" s="383"/>
      <c r="J42" s="383"/>
      <c r="K42" s="383"/>
      <c r="AM42" s="382"/>
      <c r="AN42" s="382" t="s">
        <v>618</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84" t="s">
        <v>626</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ht="13" x14ac:dyDescent="0.2">
      <c r="B44" s="375"/>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ht="13" x14ac:dyDescent="0.2">
      <c r="B45" s="375"/>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ht="13" x14ac:dyDescent="0.2">
      <c r="B46" s="375"/>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ht="13" x14ac:dyDescent="0.2">
      <c r="B47" s="375"/>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ht="13"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 x14ac:dyDescent="0.2">
      <c r="B49" s="375"/>
      <c r="AN49" s="369" t="s">
        <v>619</v>
      </c>
    </row>
    <row r="50" spans="1:109" ht="13" x14ac:dyDescent="0.2">
      <c r="B50" s="375"/>
      <c r="G50" s="1276"/>
      <c r="H50" s="1276"/>
      <c r="I50" s="1276"/>
      <c r="J50" s="1276"/>
      <c r="K50" s="385"/>
      <c r="L50" s="385"/>
      <c r="M50" s="386"/>
      <c r="N50" s="386"/>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2" t="s">
        <v>569</v>
      </c>
      <c r="BQ50" s="1282"/>
      <c r="BR50" s="1282"/>
      <c r="BS50" s="1282"/>
      <c r="BT50" s="1282"/>
      <c r="BU50" s="1282"/>
      <c r="BV50" s="1282"/>
      <c r="BW50" s="1282"/>
      <c r="BX50" s="1282" t="s">
        <v>570</v>
      </c>
      <c r="BY50" s="1282"/>
      <c r="BZ50" s="1282"/>
      <c r="CA50" s="1282"/>
      <c r="CB50" s="1282"/>
      <c r="CC50" s="1282"/>
      <c r="CD50" s="1282"/>
      <c r="CE50" s="1282"/>
      <c r="CF50" s="1282" t="s">
        <v>571</v>
      </c>
      <c r="CG50" s="1282"/>
      <c r="CH50" s="1282"/>
      <c r="CI50" s="1282"/>
      <c r="CJ50" s="1282"/>
      <c r="CK50" s="1282"/>
      <c r="CL50" s="1282"/>
      <c r="CM50" s="1282"/>
      <c r="CN50" s="1282" t="s">
        <v>572</v>
      </c>
      <c r="CO50" s="1282"/>
      <c r="CP50" s="1282"/>
      <c r="CQ50" s="1282"/>
      <c r="CR50" s="1282"/>
      <c r="CS50" s="1282"/>
      <c r="CT50" s="1282"/>
      <c r="CU50" s="1282"/>
      <c r="CV50" s="1282" t="s">
        <v>573</v>
      </c>
      <c r="CW50" s="1282"/>
      <c r="CX50" s="1282"/>
      <c r="CY50" s="1282"/>
      <c r="CZ50" s="1282"/>
      <c r="DA50" s="1282"/>
      <c r="DB50" s="1282"/>
      <c r="DC50" s="1282"/>
    </row>
    <row r="51" spans="1:109" ht="13.5" customHeight="1" x14ac:dyDescent="0.2">
      <c r="B51" s="375"/>
      <c r="G51" s="1293"/>
      <c r="H51" s="1293"/>
      <c r="I51" s="1297"/>
      <c r="J51" s="1297"/>
      <c r="K51" s="1283"/>
      <c r="L51" s="1283"/>
      <c r="M51" s="1283"/>
      <c r="N51" s="1283"/>
      <c r="AM51" s="384"/>
      <c r="AN51" s="1281" t="s">
        <v>620</v>
      </c>
      <c r="AO51" s="1281"/>
      <c r="AP51" s="1281"/>
      <c r="AQ51" s="1281"/>
      <c r="AR51" s="1281"/>
      <c r="AS51" s="1281"/>
      <c r="AT51" s="1281"/>
      <c r="AU51" s="1281"/>
      <c r="AV51" s="1281"/>
      <c r="AW51" s="1281"/>
      <c r="AX51" s="1281"/>
      <c r="AY51" s="1281"/>
      <c r="AZ51" s="1281"/>
      <c r="BA51" s="1281"/>
      <c r="BB51" s="1281" t="s">
        <v>621</v>
      </c>
      <c r="BC51" s="1281"/>
      <c r="BD51" s="1281"/>
      <c r="BE51" s="1281"/>
      <c r="BF51" s="1281"/>
      <c r="BG51" s="1281"/>
      <c r="BH51" s="1281"/>
      <c r="BI51" s="1281"/>
      <c r="BJ51" s="1281"/>
      <c r="BK51" s="1281"/>
      <c r="BL51" s="1281"/>
      <c r="BM51" s="1281"/>
      <c r="BN51" s="1281"/>
      <c r="BO51" s="1281"/>
      <c r="BP51" s="1278">
        <v>45.5</v>
      </c>
      <c r="BQ51" s="1278"/>
      <c r="BR51" s="1278"/>
      <c r="BS51" s="1278"/>
      <c r="BT51" s="1278"/>
      <c r="BU51" s="1278"/>
      <c r="BV51" s="1278"/>
      <c r="BW51" s="1278"/>
      <c r="BX51" s="1278">
        <v>36.5</v>
      </c>
      <c r="BY51" s="1278"/>
      <c r="BZ51" s="1278"/>
      <c r="CA51" s="1278"/>
      <c r="CB51" s="1278"/>
      <c r="CC51" s="1278"/>
      <c r="CD51" s="1278"/>
      <c r="CE51" s="1278"/>
      <c r="CF51" s="1278">
        <v>31.4</v>
      </c>
      <c r="CG51" s="1278"/>
      <c r="CH51" s="1278"/>
      <c r="CI51" s="1278"/>
      <c r="CJ51" s="1278"/>
      <c r="CK51" s="1278"/>
      <c r="CL51" s="1278"/>
      <c r="CM51" s="1278"/>
      <c r="CN51" s="1278">
        <v>31.8</v>
      </c>
      <c r="CO51" s="1278"/>
      <c r="CP51" s="1278"/>
      <c r="CQ51" s="1278"/>
      <c r="CR51" s="1278"/>
      <c r="CS51" s="1278"/>
      <c r="CT51" s="1278"/>
      <c r="CU51" s="1278"/>
      <c r="CV51" s="1278">
        <v>22.2</v>
      </c>
      <c r="CW51" s="1278"/>
      <c r="CX51" s="1278"/>
      <c r="CY51" s="1278"/>
      <c r="CZ51" s="1278"/>
      <c r="DA51" s="1278"/>
      <c r="DB51" s="1278"/>
      <c r="DC51" s="1278"/>
    </row>
    <row r="52" spans="1:109" ht="13" x14ac:dyDescent="0.2">
      <c r="B52" s="375"/>
      <c r="G52" s="1293"/>
      <c r="H52" s="1293"/>
      <c r="I52" s="1297"/>
      <c r="J52" s="1297"/>
      <c r="K52" s="1283"/>
      <c r="L52" s="1283"/>
      <c r="M52" s="1283"/>
      <c r="N52" s="1283"/>
      <c r="AM52" s="384"/>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ht="13" x14ac:dyDescent="0.2">
      <c r="A53" s="383"/>
      <c r="B53" s="375"/>
      <c r="G53" s="1293"/>
      <c r="H53" s="1293"/>
      <c r="I53" s="1276"/>
      <c r="J53" s="1276"/>
      <c r="K53" s="1283"/>
      <c r="L53" s="1283"/>
      <c r="M53" s="1283"/>
      <c r="N53" s="1283"/>
      <c r="AM53" s="384"/>
      <c r="AN53" s="1281"/>
      <c r="AO53" s="1281"/>
      <c r="AP53" s="1281"/>
      <c r="AQ53" s="1281"/>
      <c r="AR53" s="1281"/>
      <c r="AS53" s="1281"/>
      <c r="AT53" s="1281"/>
      <c r="AU53" s="1281"/>
      <c r="AV53" s="1281"/>
      <c r="AW53" s="1281"/>
      <c r="AX53" s="1281"/>
      <c r="AY53" s="1281"/>
      <c r="AZ53" s="1281"/>
      <c r="BA53" s="1281"/>
      <c r="BB53" s="1281" t="s">
        <v>622</v>
      </c>
      <c r="BC53" s="1281"/>
      <c r="BD53" s="1281"/>
      <c r="BE53" s="1281"/>
      <c r="BF53" s="1281"/>
      <c r="BG53" s="1281"/>
      <c r="BH53" s="1281"/>
      <c r="BI53" s="1281"/>
      <c r="BJ53" s="1281"/>
      <c r="BK53" s="1281"/>
      <c r="BL53" s="1281"/>
      <c r="BM53" s="1281"/>
      <c r="BN53" s="1281"/>
      <c r="BO53" s="1281"/>
      <c r="BP53" s="1278">
        <v>65.3</v>
      </c>
      <c r="BQ53" s="1278"/>
      <c r="BR53" s="1278"/>
      <c r="BS53" s="1278"/>
      <c r="BT53" s="1278"/>
      <c r="BU53" s="1278"/>
      <c r="BV53" s="1278"/>
      <c r="BW53" s="1278"/>
      <c r="BX53" s="1278">
        <v>66.599999999999994</v>
      </c>
      <c r="BY53" s="1278"/>
      <c r="BZ53" s="1278"/>
      <c r="CA53" s="1278"/>
      <c r="CB53" s="1278"/>
      <c r="CC53" s="1278"/>
      <c r="CD53" s="1278"/>
      <c r="CE53" s="1278"/>
      <c r="CF53" s="1278">
        <v>65</v>
      </c>
      <c r="CG53" s="1278"/>
      <c r="CH53" s="1278"/>
      <c r="CI53" s="1278"/>
      <c r="CJ53" s="1278"/>
      <c r="CK53" s="1278"/>
      <c r="CL53" s="1278"/>
      <c r="CM53" s="1278"/>
      <c r="CN53" s="1278">
        <v>65.8</v>
      </c>
      <c r="CO53" s="1278"/>
      <c r="CP53" s="1278"/>
      <c r="CQ53" s="1278"/>
      <c r="CR53" s="1278"/>
      <c r="CS53" s="1278"/>
      <c r="CT53" s="1278"/>
      <c r="CU53" s="1278"/>
      <c r="CV53" s="1278">
        <v>66.400000000000006</v>
      </c>
      <c r="CW53" s="1278"/>
      <c r="CX53" s="1278"/>
      <c r="CY53" s="1278"/>
      <c r="CZ53" s="1278"/>
      <c r="DA53" s="1278"/>
      <c r="DB53" s="1278"/>
      <c r="DC53" s="1278"/>
    </row>
    <row r="54" spans="1:109" ht="13" x14ac:dyDescent="0.2">
      <c r="A54" s="383"/>
      <c r="B54" s="375"/>
      <c r="G54" s="1293"/>
      <c r="H54" s="1293"/>
      <c r="I54" s="1276"/>
      <c r="J54" s="1276"/>
      <c r="K54" s="1283"/>
      <c r="L54" s="1283"/>
      <c r="M54" s="1283"/>
      <c r="N54" s="1283"/>
      <c r="AM54" s="384"/>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ht="13" x14ac:dyDescent="0.2">
      <c r="A55" s="383"/>
      <c r="B55" s="375"/>
      <c r="G55" s="1276"/>
      <c r="H55" s="1276"/>
      <c r="I55" s="1276"/>
      <c r="J55" s="1276"/>
      <c r="K55" s="1283"/>
      <c r="L55" s="1283"/>
      <c r="M55" s="1283"/>
      <c r="N55" s="1283"/>
      <c r="AN55" s="1282" t="s">
        <v>623</v>
      </c>
      <c r="AO55" s="1282"/>
      <c r="AP55" s="1282"/>
      <c r="AQ55" s="1282"/>
      <c r="AR55" s="1282"/>
      <c r="AS55" s="1282"/>
      <c r="AT55" s="1282"/>
      <c r="AU55" s="1282"/>
      <c r="AV55" s="1282"/>
      <c r="AW55" s="1282"/>
      <c r="AX55" s="1282"/>
      <c r="AY55" s="1282"/>
      <c r="AZ55" s="1282"/>
      <c r="BA55" s="1282"/>
      <c r="BB55" s="1281" t="s">
        <v>621</v>
      </c>
      <c r="BC55" s="1281"/>
      <c r="BD55" s="1281"/>
      <c r="BE55" s="1281"/>
      <c r="BF55" s="1281"/>
      <c r="BG55" s="1281"/>
      <c r="BH55" s="1281"/>
      <c r="BI55" s="1281"/>
      <c r="BJ55" s="1281"/>
      <c r="BK55" s="1281"/>
      <c r="BL55" s="1281"/>
      <c r="BM55" s="1281"/>
      <c r="BN55" s="1281"/>
      <c r="BO55" s="1281"/>
      <c r="BP55" s="1278">
        <v>37.6</v>
      </c>
      <c r="BQ55" s="1278"/>
      <c r="BR55" s="1278"/>
      <c r="BS55" s="1278"/>
      <c r="BT55" s="1278"/>
      <c r="BU55" s="1278"/>
      <c r="BV55" s="1278"/>
      <c r="BW55" s="1278"/>
      <c r="BX55" s="1278">
        <v>34</v>
      </c>
      <c r="BY55" s="1278"/>
      <c r="BZ55" s="1278"/>
      <c r="CA55" s="1278"/>
      <c r="CB55" s="1278"/>
      <c r="CC55" s="1278"/>
      <c r="CD55" s="1278"/>
      <c r="CE55" s="1278"/>
      <c r="CF55" s="1278">
        <v>33.9</v>
      </c>
      <c r="CG55" s="1278"/>
      <c r="CH55" s="1278"/>
      <c r="CI55" s="1278"/>
      <c r="CJ55" s="1278"/>
      <c r="CK55" s="1278"/>
      <c r="CL55" s="1278"/>
      <c r="CM55" s="1278"/>
      <c r="CN55" s="1278">
        <v>31.5</v>
      </c>
      <c r="CO55" s="1278"/>
      <c r="CP55" s="1278"/>
      <c r="CQ55" s="1278"/>
      <c r="CR55" s="1278"/>
      <c r="CS55" s="1278"/>
      <c r="CT55" s="1278"/>
      <c r="CU55" s="1278"/>
      <c r="CV55" s="1278">
        <v>23.4</v>
      </c>
      <c r="CW55" s="1278"/>
      <c r="CX55" s="1278"/>
      <c r="CY55" s="1278"/>
      <c r="CZ55" s="1278"/>
      <c r="DA55" s="1278"/>
      <c r="DB55" s="1278"/>
      <c r="DC55" s="1278"/>
    </row>
    <row r="56" spans="1:109" ht="13" x14ac:dyDescent="0.2">
      <c r="A56" s="383"/>
      <c r="B56" s="375"/>
      <c r="G56" s="1276"/>
      <c r="H56" s="1276"/>
      <c r="I56" s="1276"/>
      <c r="J56" s="1276"/>
      <c r="K56" s="1283"/>
      <c r="L56" s="1283"/>
      <c r="M56" s="1283"/>
      <c r="N56" s="1283"/>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3" customFormat="1" ht="13" x14ac:dyDescent="0.2">
      <c r="B57" s="387"/>
      <c r="G57" s="1276"/>
      <c r="H57" s="1276"/>
      <c r="I57" s="1279"/>
      <c r="J57" s="1279"/>
      <c r="K57" s="1283"/>
      <c r="L57" s="1283"/>
      <c r="M57" s="1283"/>
      <c r="N57" s="1283"/>
      <c r="AM57" s="369"/>
      <c r="AN57" s="1282"/>
      <c r="AO57" s="1282"/>
      <c r="AP57" s="1282"/>
      <c r="AQ57" s="1282"/>
      <c r="AR57" s="1282"/>
      <c r="AS57" s="1282"/>
      <c r="AT57" s="1282"/>
      <c r="AU57" s="1282"/>
      <c r="AV57" s="1282"/>
      <c r="AW57" s="1282"/>
      <c r="AX57" s="1282"/>
      <c r="AY57" s="1282"/>
      <c r="AZ57" s="1282"/>
      <c r="BA57" s="1282"/>
      <c r="BB57" s="1281" t="s">
        <v>622</v>
      </c>
      <c r="BC57" s="1281"/>
      <c r="BD57" s="1281"/>
      <c r="BE57" s="1281"/>
      <c r="BF57" s="1281"/>
      <c r="BG57" s="1281"/>
      <c r="BH57" s="1281"/>
      <c r="BI57" s="1281"/>
      <c r="BJ57" s="1281"/>
      <c r="BK57" s="1281"/>
      <c r="BL57" s="1281"/>
      <c r="BM57" s="1281"/>
      <c r="BN57" s="1281"/>
      <c r="BO57" s="1281"/>
      <c r="BP57" s="1278">
        <v>60</v>
      </c>
      <c r="BQ57" s="1278"/>
      <c r="BR57" s="1278"/>
      <c r="BS57" s="1278"/>
      <c r="BT57" s="1278"/>
      <c r="BU57" s="1278"/>
      <c r="BV57" s="1278"/>
      <c r="BW57" s="1278"/>
      <c r="BX57" s="1278">
        <v>61.1</v>
      </c>
      <c r="BY57" s="1278"/>
      <c r="BZ57" s="1278"/>
      <c r="CA57" s="1278"/>
      <c r="CB57" s="1278"/>
      <c r="CC57" s="1278"/>
      <c r="CD57" s="1278"/>
      <c r="CE57" s="1278"/>
      <c r="CF57" s="1278">
        <v>61.9</v>
      </c>
      <c r="CG57" s="1278"/>
      <c r="CH57" s="1278"/>
      <c r="CI57" s="1278"/>
      <c r="CJ57" s="1278"/>
      <c r="CK57" s="1278"/>
      <c r="CL57" s="1278"/>
      <c r="CM57" s="1278"/>
      <c r="CN57" s="1278">
        <v>62.7</v>
      </c>
      <c r="CO57" s="1278"/>
      <c r="CP57" s="1278"/>
      <c r="CQ57" s="1278"/>
      <c r="CR57" s="1278"/>
      <c r="CS57" s="1278"/>
      <c r="CT57" s="1278"/>
      <c r="CU57" s="1278"/>
      <c r="CV57" s="1278">
        <v>63.9</v>
      </c>
      <c r="CW57" s="1278"/>
      <c r="CX57" s="1278"/>
      <c r="CY57" s="1278"/>
      <c r="CZ57" s="1278"/>
      <c r="DA57" s="1278"/>
      <c r="DB57" s="1278"/>
      <c r="DC57" s="1278"/>
      <c r="DD57" s="388"/>
      <c r="DE57" s="387"/>
    </row>
    <row r="58" spans="1:109" s="383" customFormat="1" ht="13" x14ac:dyDescent="0.2">
      <c r="A58" s="369"/>
      <c r="B58" s="387"/>
      <c r="G58" s="1276"/>
      <c r="H58" s="1276"/>
      <c r="I58" s="1279"/>
      <c r="J58" s="1279"/>
      <c r="K58" s="1283"/>
      <c r="L58" s="1283"/>
      <c r="M58" s="1283"/>
      <c r="N58" s="1283"/>
      <c r="AM58" s="369"/>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8"/>
      <c r="DE58" s="387"/>
    </row>
    <row r="59" spans="1:109" s="383" customFormat="1" ht="13"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5" x14ac:dyDescent="0.2">
      <c r="B63" s="394" t="s">
        <v>624</v>
      </c>
    </row>
    <row r="64" spans="1:109" ht="13" x14ac:dyDescent="0.2">
      <c r="B64" s="375"/>
      <c r="G64" s="382"/>
      <c r="I64" s="395"/>
      <c r="J64" s="395"/>
      <c r="K64" s="395"/>
      <c r="L64" s="395"/>
      <c r="M64" s="395"/>
      <c r="N64" s="396"/>
      <c r="AM64" s="382"/>
      <c r="AN64" s="382" t="s">
        <v>618</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 x14ac:dyDescent="0.2">
      <c r="B65" s="375"/>
      <c r="AN65" s="1284" t="s">
        <v>627</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ht="13" x14ac:dyDescent="0.2">
      <c r="B66" s="375"/>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ht="13" x14ac:dyDescent="0.2">
      <c r="B67" s="375"/>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ht="13" x14ac:dyDescent="0.2">
      <c r="B68" s="375"/>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ht="13" x14ac:dyDescent="0.2">
      <c r="B69" s="375"/>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ht="13"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 x14ac:dyDescent="0.2">
      <c r="B71" s="375"/>
      <c r="G71" s="400"/>
      <c r="I71" s="401"/>
      <c r="J71" s="398"/>
      <c r="K71" s="398"/>
      <c r="L71" s="399"/>
      <c r="M71" s="398"/>
      <c r="N71" s="399"/>
      <c r="AM71" s="400"/>
      <c r="AN71" s="369" t="s">
        <v>619</v>
      </c>
    </row>
    <row r="72" spans="2:107" ht="13" x14ac:dyDescent="0.2">
      <c r="B72" s="375"/>
      <c r="G72" s="1276"/>
      <c r="H72" s="1276"/>
      <c r="I72" s="1276"/>
      <c r="J72" s="1276"/>
      <c r="K72" s="385"/>
      <c r="L72" s="385"/>
      <c r="M72" s="386"/>
      <c r="N72" s="386"/>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2" t="s">
        <v>569</v>
      </c>
      <c r="BQ72" s="1282"/>
      <c r="BR72" s="1282"/>
      <c r="BS72" s="1282"/>
      <c r="BT72" s="1282"/>
      <c r="BU72" s="1282"/>
      <c r="BV72" s="1282"/>
      <c r="BW72" s="1282"/>
      <c r="BX72" s="1282" t="s">
        <v>570</v>
      </c>
      <c r="BY72" s="1282"/>
      <c r="BZ72" s="1282"/>
      <c r="CA72" s="1282"/>
      <c r="CB72" s="1282"/>
      <c r="CC72" s="1282"/>
      <c r="CD72" s="1282"/>
      <c r="CE72" s="1282"/>
      <c r="CF72" s="1282" t="s">
        <v>571</v>
      </c>
      <c r="CG72" s="1282"/>
      <c r="CH72" s="1282"/>
      <c r="CI72" s="1282"/>
      <c r="CJ72" s="1282"/>
      <c r="CK72" s="1282"/>
      <c r="CL72" s="1282"/>
      <c r="CM72" s="1282"/>
      <c r="CN72" s="1282" t="s">
        <v>572</v>
      </c>
      <c r="CO72" s="1282"/>
      <c r="CP72" s="1282"/>
      <c r="CQ72" s="1282"/>
      <c r="CR72" s="1282"/>
      <c r="CS72" s="1282"/>
      <c r="CT72" s="1282"/>
      <c r="CU72" s="1282"/>
      <c r="CV72" s="1282" t="s">
        <v>573</v>
      </c>
      <c r="CW72" s="1282"/>
      <c r="CX72" s="1282"/>
      <c r="CY72" s="1282"/>
      <c r="CZ72" s="1282"/>
      <c r="DA72" s="1282"/>
      <c r="DB72" s="1282"/>
      <c r="DC72" s="1282"/>
    </row>
    <row r="73" spans="2:107" ht="13" x14ac:dyDescent="0.2">
      <c r="B73" s="375"/>
      <c r="G73" s="1293"/>
      <c r="H73" s="1293"/>
      <c r="I73" s="1293"/>
      <c r="J73" s="1293"/>
      <c r="K73" s="1277"/>
      <c r="L73" s="1277"/>
      <c r="M73" s="1277"/>
      <c r="N73" s="1277"/>
      <c r="AM73" s="384"/>
      <c r="AN73" s="1281" t="s">
        <v>620</v>
      </c>
      <c r="AO73" s="1281"/>
      <c r="AP73" s="1281"/>
      <c r="AQ73" s="1281"/>
      <c r="AR73" s="1281"/>
      <c r="AS73" s="1281"/>
      <c r="AT73" s="1281"/>
      <c r="AU73" s="1281"/>
      <c r="AV73" s="1281"/>
      <c r="AW73" s="1281"/>
      <c r="AX73" s="1281"/>
      <c r="AY73" s="1281"/>
      <c r="AZ73" s="1281"/>
      <c r="BA73" s="1281"/>
      <c r="BB73" s="1281" t="s">
        <v>621</v>
      </c>
      <c r="BC73" s="1281"/>
      <c r="BD73" s="1281"/>
      <c r="BE73" s="1281"/>
      <c r="BF73" s="1281"/>
      <c r="BG73" s="1281"/>
      <c r="BH73" s="1281"/>
      <c r="BI73" s="1281"/>
      <c r="BJ73" s="1281"/>
      <c r="BK73" s="1281"/>
      <c r="BL73" s="1281"/>
      <c r="BM73" s="1281"/>
      <c r="BN73" s="1281"/>
      <c r="BO73" s="1281"/>
      <c r="BP73" s="1278">
        <v>45.5</v>
      </c>
      <c r="BQ73" s="1278"/>
      <c r="BR73" s="1278"/>
      <c r="BS73" s="1278"/>
      <c r="BT73" s="1278"/>
      <c r="BU73" s="1278"/>
      <c r="BV73" s="1278"/>
      <c r="BW73" s="1278"/>
      <c r="BX73" s="1278">
        <v>36.5</v>
      </c>
      <c r="BY73" s="1278"/>
      <c r="BZ73" s="1278"/>
      <c r="CA73" s="1278"/>
      <c r="CB73" s="1278"/>
      <c r="CC73" s="1278"/>
      <c r="CD73" s="1278"/>
      <c r="CE73" s="1278"/>
      <c r="CF73" s="1278">
        <v>31.4</v>
      </c>
      <c r="CG73" s="1278"/>
      <c r="CH73" s="1278"/>
      <c r="CI73" s="1278"/>
      <c r="CJ73" s="1278"/>
      <c r="CK73" s="1278"/>
      <c r="CL73" s="1278"/>
      <c r="CM73" s="1278"/>
      <c r="CN73" s="1278">
        <v>31.8</v>
      </c>
      <c r="CO73" s="1278"/>
      <c r="CP73" s="1278"/>
      <c r="CQ73" s="1278"/>
      <c r="CR73" s="1278"/>
      <c r="CS73" s="1278"/>
      <c r="CT73" s="1278"/>
      <c r="CU73" s="1278"/>
      <c r="CV73" s="1278">
        <v>22.2</v>
      </c>
      <c r="CW73" s="1278"/>
      <c r="CX73" s="1278"/>
      <c r="CY73" s="1278"/>
      <c r="CZ73" s="1278"/>
      <c r="DA73" s="1278"/>
      <c r="DB73" s="1278"/>
      <c r="DC73" s="1278"/>
    </row>
    <row r="74" spans="2:107" ht="13" x14ac:dyDescent="0.2">
      <c r="B74" s="375"/>
      <c r="G74" s="1293"/>
      <c r="H74" s="1293"/>
      <c r="I74" s="1293"/>
      <c r="J74" s="1293"/>
      <c r="K74" s="1277"/>
      <c r="L74" s="1277"/>
      <c r="M74" s="1277"/>
      <c r="N74" s="1277"/>
      <c r="AM74" s="384"/>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ht="13" x14ac:dyDescent="0.2">
      <c r="B75" s="375"/>
      <c r="G75" s="1293"/>
      <c r="H75" s="1293"/>
      <c r="I75" s="1276"/>
      <c r="J75" s="1276"/>
      <c r="K75" s="1283"/>
      <c r="L75" s="1283"/>
      <c r="M75" s="1283"/>
      <c r="N75" s="1283"/>
      <c r="AM75" s="384"/>
      <c r="AN75" s="1281"/>
      <c r="AO75" s="1281"/>
      <c r="AP75" s="1281"/>
      <c r="AQ75" s="1281"/>
      <c r="AR75" s="1281"/>
      <c r="AS75" s="1281"/>
      <c r="AT75" s="1281"/>
      <c r="AU75" s="1281"/>
      <c r="AV75" s="1281"/>
      <c r="AW75" s="1281"/>
      <c r="AX75" s="1281"/>
      <c r="AY75" s="1281"/>
      <c r="AZ75" s="1281"/>
      <c r="BA75" s="1281"/>
      <c r="BB75" s="1281" t="s">
        <v>625</v>
      </c>
      <c r="BC75" s="1281"/>
      <c r="BD75" s="1281"/>
      <c r="BE75" s="1281"/>
      <c r="BF75" s="1281"/>
      <c r="BG75" s="1281"/>
      <c r="BH75" s="1281"/>
      <c r="BI75" s="1281"/>
      <c r="BJ75" s="1281"/>
      <c r="BK75" s="1281"/>
      <c r="BL75" s="1281"/>
      <c r="BM75" s="1281"/>
      <c r="BN75" s="1281"/>
      <c r="BO75" s="1281"/>
      <c r="BP75" s="1278">
        <v>6.3</v>
      </c>
      <c r="BQ75" s="1278"/>
      <c r="BR75" s="1278"/>
      <c r="BS75" s="1278"/>
      <c r="BT75" s="1278"/>
      <c r="BU75" s="1278"/>
      <c r="BV75" s="1278"/>
      <c r="BW75" s="1278"/>
      <c r="BX75" s="1278">
        <v>6.4</v>
      </c>
      <c r="BY75" s="1278"/>
      <c r="BZ75" s="1278"/>
      <c r="CA75" s="1278"/>
      <c r="CB75" s="1278"/>
      <c r="CC75" s="1278"/>
      <c r="CD75" s="1278"/>
      <c r="CE75" s="1278"/>
      <c r="CF75" s="1278">
        <v>6.6</v>
      </c>
      <c r="CG75" s="1278"/>
      <c r="CH75" s="1278"/>
      <c r="CI75" s="1278"/>
      <c r="CJ75" s="1278"/>
      <c r="CK75" s="1278"/>
      <c r="CL75" s="1278"/>
      <c r="CM75" s="1278"/>
      <c r="CN75" s="1278">
        <v>6.4</v>
      </c>
      <c r="CO75" s="1278"/>
      <c r="CP75" s="1278"/>
      <c r="CQ75" s="1278"/>
      <c r="CR75" s="1278"/>
      <c r="CS75" s="1278"/>
      <c r="CT75" s="1278"/>
      <c r="CU75" s="1278"/>
      <c r="CV75" s="1278">
        <v>5.9</v>
      </c>
      <c r="CW75" s="1278"/>
      <c r="CX75" s="1278"/>
      <c r="CY75" s="1278"/>
      <c r="CZ75" s="1278"/>
      <c r="DA75" s="1278"/>
      <c r="DB75" s="1278"/>
      <c r="DC75" s="1278"/>
    </row>
    <row r="76" spans="2:107" ht="13" x14ac:dyDescent="0.2">
      <c r="B76" s="375"/>
      <c r="G76" s="1293"/>
      <c r="H76" s="1293"/>
      <c r="I76" s="1276"/>
      <c r="J76" s="1276"/>
      <c r="K76" s="1283"/>
      <c r="L76" s="1283"/>
      <c r="M76" s="1283"/>
      <c r="N76" s="1283"/>
      <c r="AM76" s="384"/>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ht="13" x14ac:dyDescent="0.2">
      <c r="B77" s="375"/>
      <c r="G77" s="1276"/>
      <c r="H77" s="1276"/>
      <c r="I77" s="1276"/>
      <c r="J77" s="1276"/>
      <c r="K77" s="1277"/>
      <c r="L77" s="1277"/>
      <c r="M77" s="1277"/>
      <c r="N77" s="1277"/>
      <c r="AN77" s="1282" t="s">
        <v>623</v>
      </c>
      <c r="AO77" s="1282"/>
      <c r="AP77" s="1282"/>
      <c r="AQ77" s="1282"/>
      <c r="AR77" s="1282"/>
      <c r="AS77" s="1282"/>
      <c r="AT77" s="1282"/>
      <c r="AU77" s="1282"/>
      <c r="AV77" s="1282"/>
      <c r="AW77" s="1282"/>
      <c r="AX77" s="1282"/>
      <c r="AY77" s="1282"/>
      <c r="AZ77" s="1282"/>
      <c r="BA77" s="1282"/>
      <c r="BB77" s="1281" t="s">
        <v>621</v>
      </c>
      <c r="BC77" s="1281"/>
      <c r="BD77" s="1281"/>
      <c r="BE77" s="1281"/>
      <c r="BF77" s="1281"/>
      <c r="BG77" s="1281"/>
      <c r="BH77" s="1281"/>
      <c r="BI77" s="1281"/>
      <c r="BJ77" s="1281"/>
      <c r="BK77" s="1281"/>
      <c r="BL77" s="1281"/>
      <c r="BM77" s="1281"/>
      <c r="BN77" s="1281"/>
      <c r="BO77" s="1281"/>
      <c r="BP77" s="1278">
        <v>37.6</v>
      </c>
      <c r="BQ77" s="1278"/>
      <c r="BR77" s="1278"/>
      <c r="BS77" s="1278"/>
      <c r="BT77" s="1278"/>
      <c r="BU77" s="1278"/>
      <c r="BV77" s="1278"/>
      <c r="BW77" s="1278"/>
      <c r="BX77" s="1278">
        <v>34</v>
      </c>
      <c r="BY77" s="1278"/>
      <c r="BZ77" s="1278"/>
      <c r="CA77" s="1278"/>
      <c r="CB77" s="1278"/>
      <c r="CC77" s="1278"/>
      <c r="CD77" s="1278"/>
      <c r="CE77" s="1278"/>
      <c r="CF77" s="1278">
        <v>33.9</v>
      </c>
      <c r="CG77" s="1278"/>
      <c r="CH77" s="1278"/>
      <c r="CI77" s="1278"/>
      <c r="CJ77" s="1278"/>
      <c r="CK77" s="1278"/>
      <c r="CL77" s="1278"/>
      <c r="CM77" s="1278"/>
      <c r="CN77" s="1278">
        <v>31.5</v>
      </c>
      <c r="CO77" s="1278"/>
      <c r="CP77" s="1278"/>
      <c r="CQ77" s="1278"/>
      <c r="CR77" s="1278"/>
      <c r="CS77" s="1278"/>
      <c r="CT77" s="1278"/>
      <c r="CU77" s="1278"/>
      <c r="CV77" s="1278">
        <v>23.4</v>
      </c>
      <c r="CW77" s="1278"/>
      <c r="CX77" s="1278"/>
      <c r="CY77" s="1278"/>
      <c r="CZ77" s="1278"/>
      <c r="DA77" s="1278"/>
      <c r="DB77" s="1278"/>
      <c r="DC77" s="1278"/>
    </row>
    <row r="78" spans="2:107" ht="13" x14ac:dyDescent="0.2">
      <c r="B78" s="375"/>
      <c r="G78" s="1276"/>
      <c r="H78" s="1276"/>
      <c r="I78" s="1276"/>
      <c r="J78" s="1276"/>
      <c r="K78" s="1277"/>
      <c r="L78" s="1277"/>
      <c r="M78" s="1277"/>
      <c r="N78" s="1277"/>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ht="13" x14ac:dyDescent="0.2">
      <c r="B79" s="375"/>
      <c r="G79" s="1276"/>
      <c r="H79" s="1276"/>
      <c r="I79" s="1279"/>
      <c r="J79" s="1279"/>
      <c r="K79" s="1280"/>
      <c r="L79" s="1280"/>
      <c r="M79" s="1280"/>
      <c r="N79" s="1280"/>
      <c r="AN79" s="1282"/>
      <c r="AO79" s="1282"/>
      <c r="AP79" s="1282"/>
      <c r="AQ79" s="1282"/>
      <c r="AR79" s="1282"/>
      <c r="AS79" s="1282"/>
      <c r="AT79" s="1282"/>
      <c r="AU79" s="1282"/>
      <c r="AV79" s="1282"/>
      <c r="AW79" s="1282"/>
      <c r="AX79" s="1282"/>
      <c r="AY79" s="1282"/>
      <c r="AZ79" s="1282"/>
      <c r="BA79" s="1282"/>
      <c r="BB79" s="1281" t="s">
        <v>625</v>
      </c>
      <c r="BC79" s="1281"/>
      <c r="BD79" s="1281"/>
      <c r="BE79" s="1281"/>
      <c r="BF79" s="1281"/>
      <c r="BG79" s="1281"/>
      <c r="BH79" s="1281"/>
      <c r="BI79" s="1281"/>
      <c r="BJ79" s="1281"/>
      <c r="BK79" s="1281"/>
      <c r="BL79" s="1281"/>
      <c r="BM79" s="1281"/>
      <c r="BN79" s="1281"/>
      <c r="BO79" s="1281"/>
      <c r="BP79" s="1278">
        <v>6.1</v>
      </c>
      <c r="BQ79" s="1278"/>
      <c r="BR79" s="1278"/>
      <c r="BS79" s="1278"/>
      <c r="BT79" s="1278"/>
      <c r="BU79" s="1278"/>
      <c r="BV79" s="1278"/>
      <c r="BW79" s="1278"/>
      <c r="BX79" s="1278">
        <v>5.9</v>
      </c>
      <c r="BY79" s="1278"/>
      <c r="BZ79" s="1278"/>
      <c r="CA79" s="1278"/>
      <c r="CB79" s="1278"/>
      <c r="CC79" s="1278"/>
      <c r="CD79" s="1278"/>
      <c r="CE79" s="1278"/>
      <c r="CF79" s="1278">
        <v>5.7</v>
      </c>
      <c r="CG79" s="1278"/>
      <c r="CH79" s="1278"/>
      <c r="CI79" s="1278"/>
      <c r="CJ79" s="1278"/>
      <c r="CK79" s="1278"/>
      <c r="CL79" s="1278"/>
      <c r="CM79" s="1278"/>
      <c r="CN79" s="1278">
        <v>5.4</v>
      </c>
      <c r="CO79" s="1278"/>
      <c r="CP79" s="1278"/>
      <c r="CQ79" s="1278"/>
      <c r="CR79" s="1278"/>
      <c r="CS79" s="1278"/>
      <c r="CT79" s="1278"/>
      <c r="CU79" s="1278"/>
      <c r="CV79" s="1278">
        <v>5.2</v>
      </c>
      <c r="CW79" s="1278"/>
      <c r="CX79" s="1278"/>
      <c r="CY79" s="1278"/>
      <c r="CZ79" s="1278"/>
      <c r="DA79" s="1278"/>
      <c r="DB79" s="1278"/>
      <c r="DC79" s="1278"/>
    </row>
    <row r="80" spans="2:107" ht="13" x14ac:dyDescent="0.2">
      <c r="B80" s="375"/>
      <c r="G80" s="1276"/>
      <c r="H80" s="1276"/>
      <c r="I80" s="1279"/>
      <c r="J80" s="1279"/>
      <c r="K80" s="1280"/>
      <c r="L80" s="1280"/>
      <c r="M80" s="1280"/>
      <c r="N80" s="1280"/>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ht="13" x14ac:dyDescent="0.2">
      <c r="B81" s="375"/>
    </row>
    <row r="82" spans="2:109" ht="16.5"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 x14ac:dyDescent="0.2">
      <c r="DD84" s="369"/>
      <c r="DE84" s="369"/>
    </row>
    <row r="85" spans="2:109" ht="13" x14ac:dyDescent="0.2">
      <c r="DD85" s="369"/>
      <c r="DE85" s="369"/>
    </row>
  </sheetData>
  <sheetProtection algorithmName="SHA-512" hashValue="NHxSBv4SATaSXHT/78tBe2H3bmrYjIck3Vnnx5gM5uo7BWUs2PvHIgAzLSypGW5roXWLIH1xXr/run6ktPZhiw==" saltValue="aiAP4gnnl1TRN8QjYlXGa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56" customWidth="1"/>
    <col min="35" max="122" width="2.453125" style="255" customWidth="1"/>
    <col min="123" max="16384" width="2.4531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 x14ac:dyDescent="0.2">
      <c r="S2" s="255"/>
      <c r="AH2" s="255"/>
    </row>
    <row r="3" spans="1:34"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 x14ac:dyDescent="0.2"/>
    <row r="5" spans="1:34" ht="13" x14ac:dyDescent="0.2"/>
    <row r="6" spans="1:34" ht="13" x14ac:dyDescent="0.2"/>
    <row r="7" spans="1:34" ht="13" x14ac:dyDescent="0.2"/>
    <row r="8" spans="1:34" ht="13" x14ac:dyDescent="0.2"/>
    <row r="9" spans="1:34" ht="13" x14ac:dyDescent="0.2">
      <c r="AH9" s="255"/>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55"/>
    </row>
    <row r="18" spans="12:34" ht="13" x14ac:dyDescent="0.2"/>
    <row r="19" spans="12:34" ht="13" x14ac:dyDescent="0.2"/>
    <row r="20" spans="12:34" ht="13" x14ac:dyDescent="0.2">
      <c r="AH20" s="255"/>
    </row>
    <row r="21" spans="12:34" ht="13" x14ac:dyDescent="0.2">
      <c r="AH21" s="255"/>
    </row>
    <row r="22" spans="12:34" ht="13" x14ac:dyDescent="0.2"/>
    <row r="23" spans="12:34" ht="13" x14ac:dyDescent="0.2"/>
    <row r="24" spans="12:34" ht="13" x14ac:dyDescent="0.2">
      <c r="Q24" s="255"/>
    </row>
    <row r="25" spans="12:34" ht="13" x14ac:dyDescent="0.2"/>
    <row r="26" spans="12:34" ht="13" x14ac:dyDescent="0.2"/>
    <row r="27" spans="12:34" ht="13" x14ac:dyDescent="0.2"/>
    <row r="28" spans="12:34" ht="13" x14ac:dyDescent="0.2">
      <c r="O28" s="255"/>
      <c r="T28" s="255"/>
      <c r="AH28" s="255"/>
    </row>
    <row r="29" spans="12:34" ht="13" x14ac:dyDescent="0.2"/>
    <row r="30" spans="12:34" ht="13" x14ac:dyDescent="0.2"/>
    <row r="31" spans="12:34" ht="13" x14ac:dyDescent="0.2">
      <c r="Q31" s="255"/>
    </row>
    <row r="32" spans="12:34" ht="13" x14ac:dyDescent="0.2">
      <c r="L32" s="255"/>
    </row>
    <row r="33" spans="2:34" ht="13" x14ac:dyDescent="0.2">
      <c r="C33" s="255"/>
      <c r="E33" s="255"/>
      <c r="G33" s="255"/>
      <c r="I33" s="255"/>
      <c r="X33" s="255"/>
    </row>
    <row r="34" spans="2:34" ht="13" x14ac:dyDescent="0.2">
      <c r="B34" s="255"/>
      <c r="P34" s="255"/>
      <c r="R34" s="255"/>
      <c r="T34" s="255"/>
    </row>
    <row r="35" spans="2:34" ht="13" x14ac:dyDescent="0.2">
      <c r="D35" s="255"/>
      <c r="W35" s="255"/>
      <c r="AC35" s="255"/>
      <c r="AD35" s="255"/>
      <c r="AE35" s="255"/>
      <c r="AF35" s="255"/>
      <c r="AG35" s="255"/>
      <c r="AH35" s="255"/>
    </row>
    <row r="36" spans="2:34" ht="13" x14ac:dyDescent="0.2">
      <c r="H36" s="255"/>
      <c r="J36" s="255"/>
      <c r="K36" s="255"/>
      <c r="M36" s="255"/>
      <c r="Y36" s="255"/>
      <c r="Z36" s="255"/>
      <c r="AA36" s="255"/>
      <c r="AB36" s="255"/>
      <c r="AC36" s="255"/>
      <c r="AD36" s="255"/>
      <c r="AE36" s="255"/>
      <c r="AF36" s="255"/>
      <c r="AG36" s="255"/>
      <c r="AH36" s="255"/>
    </row>
    <row r="37" spans="2:34" ht="13" x14ac:dyDescent="0.2">
      <c r="AH37" s="255"/>
    </row>
    <row r="38" spans="2:34" ht="13" x14ac:dyDescent="0.2">
      <c r="AG38" s="255"/>
      <c r="AH38" s="255"/>
    </row>
    <row r="39" spans="2:34" ht="13" x14ac:dyDescent="0.2"/>
    <row r="40" spans="2:34" ht="13" x14ac:dyDescent="0.2">
      <c r="X40" s="255"/>
    </row>
    <row r="41" spans="2:34" ht="13" x14ac:dyDescent="0.2">
      <c r="R41" s="255"/>
    </row>
    <row r="42" spans="2:34" ht="13" x14ac:dyDescent="0.2">
      <c r="W42" s="255"/>
    </row>
    <row r="43" spans="2:34" ht="13" x14ac:dyDescent="0.2">
      <c r="Y43" s="255"/>
      <c r="Z43" s="255"/>
      <c r="AA43" s="255"/>
      <c r="AB43" s="255"/>
      <c r="AC43" s="255"/>
      <c r="AD43" s="255"/>
      <c r="AE43" s="255"/>
      <c r="AF43" s="255"/>
      <c r="AG43" s="255"/>
      <c r="AH43" s="255"/>
    </row>
    <row r="44" spans="2:34" ht="13" x14ac:dyDescent="0.2">
      <c r="AH44" s="255"/>
    </row>
    <row r="45" spans="2:34" ht="13" x14ac:dyDescent="0.2">
      <c r="X45" s="255"/>
    </row>
    <row r="46" spans="2:34" ht="13" x14ac:dyDescent="0.2"/>
    <row r="47" spans="2:34" ht="13" x14ac:dyDescent="0.2"/>
    <row r="48" spans="2:34" ht="13" x14ac:dyDescent="0.2">
      <c r="W48" s="255"/>
      <c r="Y48" s="255"/>
      <c r="Z48" s="255"/>
      <c r="AA48" s="255"/>
      <c r="AB48" s="255"/>
      <c r="AC48" s="255"/>
      <c r="AD48" s="255"/>
      <c r="AE48" s="255"/>
      <c r="AF48" s="255"/>
      <c r="AG48" s="255"/>
      <c r="AH48" s="255"/>
    </row>
    <row r="49" spans="28:34" ht="13" x14ac:dyDescent="0.2"/>
    <row r="50" spans="28:34" ht="13" x14ac:dyDescent="0.2">
      <c r="AE50" s="255"/>
      <c r="AF50" s="255"/>
      <c r="AG50" s="255"/>
      <c r="AH50" s="255"/>
    </row>
    <row r="51" spans="28:34" ht="13" x14ac:dyDescent="0.2">
      <c r="AC51" s="255"/>
      <c r="AD51" s="255"/>
      <c r="AE51" s="255"/>
      <c r="AF51" s="255"/>
      <c r="AG51" s="255"/>
      <c r="AH51" s="255"/>
    </row>
    <row r="52" spans="28:34" ht="13" x14ac:dyDescent="0.2"/>
    <row r="53" spans="28:34" ht="13" x14ac:dyDescent="0.2">
      <c r="AF53" s="255"/>
      <c r="AG53" s="255"/>
      <c r="AH53" s="255"/>
    </row>
    <row r="54" spans="28:34" ht="13" x14ac:dyDescent="0.2">
      <c r="AH54" s="255"/>
    </row>
    <row r="55" spans="28:34" ht="13" x14ac:dyDescent="0.2"/>
    <row r="56" spans="28:34" ht="13" x14ac:dyDescent="0.2">
      <c r="AB56" s="255"/>
      <c r="AC56" s="255"/>
      <c r="AD56" s="255"/>
      <c r="AE56" s="255"/>
      <c r="AF56" s="255"/>
      <c r="AG56" s="255"/>
      <c r="AH56" s="255"/>
    </row>
    <row r="57" spans="28:34" ht="13" x14ac:dyDescent="0.2">
      <c r="AH57" s="255"/>
    </row>
    <row r="58" spans="28:34" ht="13" x14ac:dyDescent="0.2">
      <c r="AH58" s="255"/>
    </row>
    <row r="59" spans="28:34" ht="13" x14ac:dyDescent="0.2"/>
    <row r="60" spans="28:34" ht="13" x14ac:dyDescent="0.2"/>
    <row r="61" spans="28:34" ht="13" x14ac:dyDescent="0.2"/>
    <row r="62" spans="28:34" ht="13" x14ac:dyDescent="0.2"/>
    <row r="63" spans="28:34" ht="13" x14ac:dyDescent="0.2">
      <c r="AH63" s="255"/>
    </row>
    <row r="64" spans="28:34" ht="13" x14ac:dyDescent="0.2">
      <c r="AG64" s="255"/>
      <c r="AH64" s="255"/>
    </row>
    <row r="65" spans="28:34" ht="13" x14ac:dyDescent="0.2"/>
    <row r="66" spans="28:34" ht="13" x14ac:dyDescent="0.2"/>
    <row r="67" spans="28:34" ht="13" x14ac:dyDescent="0.2"/>
    <row r="68" spans="28:34" ht="13" x14ac:dyDescent="0.2">
      <c r="AB68" s="255"/>
      <c r="AC68" s="255"/>
      <c r="AD68" s="255"/>
      <c r="AE68" s="255"/>
      <c r="AF68" s="255"/>
      <c r="AG68" s="255"/>
      <c r="AH68" s="255"/>
    </row>
    <row r="69" spans="28:34" ht="13" x14ac:dyDescent="0.2">
      <c r="AF69" s="255"/>
      <c r="AG69" s="255"/>
      <c r="AH69" s="255"/>
    </row>
    <row r="70" spans="28:34" ht="13" x14ac:dyDescent="0.2"/>
    <row r="71" spans="28:34" ht="13" x14ac:dyDescent="0.2"/>
    <row r="72" spans="28:34" ht="13" x14ac:dyDescent="0.2"/>
    <row r="73" spans="28:34" ht="13" x14ac:dyDescent="0.2"/>
    <row r="74" spans="28:34" ht="13" x14ac:dyDescent="0.2"/>
    <row r="75" spans="28:34" ht="13" x14ac:dyDescent="0.2">
      <c r="AH75" s="255"/>
    </row>
    <row r="76" spans="28:34" ht="13" x14ac:dyDescent="0.2">
      <c r="AF76" s="255"/>
      <c r="AG76" s="255"/>
      <c r="AH76" s="255"/>
    </row>
    <row r="77" spans="28:34" ht="13" x14ac:dyDescent="0.2">
      <c r="AG77" s="255"/>
      <c r="AH77" s="255"/>
    </row>
    <row r="78" spans="28:34" ht="13" x14ac:dyDescent="0.2"/>
    <row r="79" spans="28:34" ht="13" x14ac:dyDescent="0.2"/>
    <row r="80" spans="28:34" ht="13" x14ac:dyDescent="0.2"/>
    <row r="81" spans="25:34" ht="13" x14ac:dyDescent="0.2"/>
    <row r="82" spans="25:34" ht="13" x14ac:dyDescent="0.2">
      <c r="Y82" s="255"/>
    </row>
    <row r="83" spans="25:34" ht="13" x14ac:dyDescent="0.2">
      <c r="Y83" s="255"/>
      <c r="Z83" s="255"/>
      <c r="AA83" s="255"/>
      <c r="AB83" s="255"/>
      <c r="AC83" s="255"/>
      <c r="AD83" s="255"/>
      <c r="AE83" s="255"/>
      <c r="AF83" s="255"/>
      <c r="AG83" s="255"/>
      <c r="AH83" s="255"/>
    </row>
    <row r="84" spans="25:34" ht="13" x14ac:dyDescent="0.2"/>
    <row r="85" spans="25:34" ht="13" x14ac:dyDescent="0.2"/>
    <row r="86" spans="25:34" ht="13" x14ac:dyDescent="0.2"/>
    <row r="87" spans="25:34" ht="13" x14ac:dyDescent="0.2"/>
    <row r="88" spans="25:34" ht="13" x14ac:dyDescent="0.2">
      <c r="AH88" s="25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516</v>
      </c>
    </row>
  </sheetData>
  <sheetProtection algorithmName="SHA-512" hashValue="smuqZfGfgsJlcM8TnUyIouVht4vtd5nGoVjxC4ezlXDUXWuOow8NgohllCidCnJtSPHtg+ebMVa2vXACCp9f+Q==" saltValue="PWjKSC3RxXuE7p2emByIc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56" customWidth="1"/>
    <col min="35" max="122" width="2.453125" style="255" customWidth="1"/>
    <col min="123" max="16384" width="2.4531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 x14ac:dyDescent="0.2">
      <c r="S2" s="255"/>
      <c r="AH2" s="255"/>
    </row>
    <row r="3" spans="2:34"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 x14ac:dyDescent="0.2"/>
    <row r="5" spans="2:34" ht="13" x14ac:dyDescent="0.2"/>
    <row r="6" spans="2:34" ht="13" x14ac:dyDescent="0.2"/>
    <row r="7" spans="2:34" ht="13" x14ac:dyDescent="0.2"/>
    <row r="8" spans="2:34" ht="13" x14ac:dyDescent="0.2"/>
    <row r="9" spans="2:34" ht="13" x14ac:dyDescent="0.2">
      <c r="AH9" s="255"/>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55"/>
    </row>
    <row r="18" spans="12:34" ht="13" x14ac:dyDescent="0.2"/>
    <row r="19" spans="12:34" ht="13" x14ac:dyDescent="0.2"/>
    <row r="20" spans="12:34" ht="13" x14ac:dyDescent="0.2">
      <c r="AH20" s="255"/>
    </row>
    <row r="21" spans="12:34" ht="13" x14ac:dyDescent="0.2">
      <c r="AH21" s="255"/>
    </row>
    <row r="22" spans="12:34" ht="13" x14ac:dyDescent="0.2"/>
    <row r="23" spans="12:34" ht="13" x14ac:dyDescent="0.2"/>
    <row r="24" spans="12:34" ht="13" x14ac:dyDescent="0.2">
      <c r="Q24" s="255"/>
    </row>
    <row r="25" spans="12:34" ht="13" x14ac:dyDescent="0.2"/>
    <row r="26" spans="12:34" ht="13" x14ac:dyDescent="0.2"/>
    <row r="27" spans="12:34" ht="13" x14ac:dyDescent="0.2"/>
    <row r="28" spans="12:34" ht="13" x14ac:dyDescent="0.2">
      <c r="O28" s="255"/>
      <c r="T28" s="255"/>
      <c r="AH28" s="255"/>
    </row>
    <row r="29" spans="12:34" ht="13" x14ac:dyDescent="0.2"/>
    <row r="30" spans="12:34" ht="13" x14ac:dyDescent="0.2"/>
    <row r="31" spans="12:34" ht="13" x14ac:dyDescent="0.2">
      <c r="Q31" s="255"/>
    </row>
    <row r="32" spans="12:34" ht="13" x14ac:dyDescent="0.2">
      <c r="L32" s="255"/>
    </row>
    <row r="33" spans="2:34" ht="13" x14ac:dyDescent="0.2">
      <c r="C33" s="255"/>
      <c r="E33" s="255"/>
      <c r="G33" s="255"/>
      <c r="I33" s="255"/>
      <c r="X33" s="255"/>
    </row>
    <row r="34" spans="2:34" ht="13" x14ac:dyDescent="0.2">
      <c r="B34" s="255"/>
      <c r="P34" s="255"/>
      <c r="R34" s="255"/>
      <c r="T34" s="255"/>
    </row>
    <row r="35" spans="2:34" ht="13" x14ac:dyDescent="0.2">
      <c r="D35" s="255"/>
      <c r="W35" s="255"/>
      <c r="AC35" s="255"/>
      <c r="AD35" s="255"/>
      <c r="AE35" s="255"/>
      <c r="AF35" s="255"/>
      <c r="AG35" s="255"/>
      <c r="AH35" s="255"/>
    </row>
    <row r="36" spans="2:34" ht="13" x14ac:dyDescent="0.2">
      <c r="H36" s="255"/>
      <c r="J36" s="255"/>
      <c r="K36" s="255"/>
      <c r="M36" s="255"/>
      <c r="Y36" s="255"/>
      <c r="Z36" s="255"/>
      <c r="AA36" s="255"/>
      <c r="AB36" s="255"/>
      <c r="AC36" s="255"/>
      <c r="AD36" s="255"/>
      <c r="AE36" s="255"/>
      <c r="AF36" s="255"/>
      <c r="AG36" s="255"/>
      <c r="AH36" s="255"/>
    </row>
    <row r="37" spans="2:34" ht="13" x14ac:dyDescent="0.2">
      <c r="AH37" s="255"/>
    </row>
    <row r="38" spans="2:34" ht="13" x14ac:dyDescent="0.2">
      <c r="AG38" s="255"/>
      <c r="AH38" s="255"/>
    </row>
    <row r="39" spans="2:34" ht="13" x14ac:dyDescent="0.2"/>
    <row r="40" spans="2:34" ht="13" x14ac:dyDescent="0.2">
      <c r="X40" s="255"/>
    </row>
    <row r="41" spans="2:34" ht="13" x14ac:dyDescent="0.2">
      <c r="R41" s="255"/>
    </row>
    <row r="42" spans="2:34" ht="13" x14ac:dyDescent="0.2">
      <c r="W42" s="255"/>
    </row>
    <row r="43" spans="2:34" ht="13" x14ac:dyDescent="0.2">
      <c r="Y43" s="255"/>
      <c r="Z43" s="255"/>
      <c r="AA43" s="255"/>
      <c r="AB43" s="255"/>
      <c r="AC43" s="255"/>
      <c r="AD43" s="255"/>
      <c r="AE43" s="255"/>
      <c r="AF43" s="255"/>
      <c r="AG43" s="255"/>
      <c r="AH43" s="255"/>
    </row>
    <row r="44" spans="2:34" ht="13" x14ac:dyDescent="0.2">
      <c r="AH44" s="255"/>
    </row>
    <row r="45" spans="2:34" ht="13" x14ac:dyDescent="0.2">
      <c r="X45" s="255"/>
    </row>
    <row r="46" spans="2:34" ht="13" x14ac:dyDescent="0.2"/>
    <row r="47" spans="2:34" ht="13" x14ac:dyDescent="0.2"/>
    <row r="48" spans="2:34" ht="13" x14ac:dyDescent="0.2">
      <c r="W48" s="255"/>
      <c r="Y48" s="255"/>
      <c r="Z48" s="255"/>
      <c r="AA48" s="255"/>
      <c r="AB48" s="255"/>
      <c r="AC48" s="255"/>
      <c r="AD48" s="255"/>
      <c r="AE48" s="255"/>
      <c r="AF48" s="255"/>
      <c r="AG48" s="255"/>
      <c r="AH48" s="255"/>
    </row>
    <row r="49" spans="28:34" ht="13" x14ac:dyDescent="0.2"/>
    <row r="50" spans="28:34" ht="13" x14ac:dyDescent="0.2">
      <c r="AE50" s="255"/>
      <c r="AF50" s="255"/>
      <c r="AG50" s="255"/>
      <c r="AH50" s="255"/>
    </row>
    <row r="51" spans="28:34" ht="13" x14ac:dyDescent="0.2">
      <c r="AC51" s="255"/>
      <c r="AD51" s="255"/>
      <c r="AE51" s="255"/>
      <c r="AF51" s="255"/>
      <c r="AG51" s="255"/>
      <c r="AH51" s="255"/>
    </row>
    <row r="52" spans="28:34" ht="13" x14ac:dyDescent="0.2"/>
    <row r="53" spans="28:34" ht="13" x14ac:dyDescent="0.2">
      <c r="AF53" s="255"/>
      <c r="AG53" s="255"/>
      <c r="AH53" s="255"/>
    </row>
    <row r="54" spans="28:34" ht="13" x14ac:dyDescent="0.2">
      <c r="AH54" s="255"/>
    </row>
    <row r="55" spans="28:34" ht="13" x14ac:dyDescent="0.2"/>
    <row r="56" spans="28:34" ht="13" x14ac:dyDescent="0.2">
      <c r="AB56" s="255"/>
      <c r="AC56" s="255"/>
      <c r="AD56" s="255"/>
      <c r="AE56" s="255"/>
      <c r="AF56" s="255"/>
      <c r="AG56" s="255"/>
      <c r="AH56" s="255"/>
    </row>
    <row r="57" spans="28:34" ht="13" x14ac:dyDescent="0.2">
      <c r="AH57" s="255"/>
    </row>
    <row r="58" spans="28:34" ht="13" x14ac:dyDescent="0.2">
      <c r="AH58" s="255"/>
    </row>
    <row r="59" spans="28:34" ht="13" x14ac:dyDescent="0.2">
      <c r="AG59" s="255"/>
      <c r="AH59" s="255"/>
    </row>
    <row r="60" spans="28:34" ht="13" x14ac:dyDescent="0.2"/>
    <row r="61" spans="28:34" ht="13" x14ac:dyDescent="0.2"/>
    <row r="62" spans="28:34" ht="13" x14ac:dyDescent="0.2"/>
    <row r="63" spans="28:34" ht="13" x14ac:dyDescent="0.2">
      <c r="AH63" s="255"/>
    </row>
    <row r="64" spans="28:34" ht="13" x14ac:dyDescent="0.2">
      <c r="AG64" s="255"/>
      <c r="AH64" s="255"/>
    </row>
    <row r="65" spans="28:34" ht="13" x14ac:dyDescent="0.2"/>
    <row r="66" spans="28:34" ht="13" x14ac:dyDescent="0.2"/>
    <row r="67" spans="28:34" ht="13" x14ac:dyDescent="0.2"/>
    <row r="68" spans="28:34" ht="13" x14ac:dyDescent="0.2">
      <c r="AB68" s="255"/>
      <c r="AC68" s="255"/>
      <c r="AD68" s="255"/>
      <c r="AE68" s="255"/>
      <c r="AF68" s="255"/>
      <c r="AG68" s="255"/>
      <c r="AH68" s="255"/>
    </row>
    <row r="69" spans="28:34" ht="13" x14ac:dyDescent="0.2">
      <c r="AF69" s="255"/>
      <c r="AG69" s="255"/>
      <c r="AH69" s="255"/>
    </row>
    <row r="70" spans="28:34" ht="13" x14ac:dyDescent="0.2"/>
    <row r="71" spans="28:34" ht="13" x14ac:dyDescent="0.2"/>
    <row r="72" spans="28:34" ht="13" x14ac:dyDescent="0.2"/>
    <row r="73" spans="28:34" ht="13" x14ac:dyDescent="0.2"/>
    <row r="74" spans="28:34" ht="13" x14ac:dyDescent="0.2"/>
    <row r="75" spans="28:34" ht="13" x14ac:dyDescent="0.2">
      <c r="AH75" s="255"/>
    </row>
    <row r="76" spans="28:34" ht="13" x14ac:dyDescent="0.2">
      <c r="AF76" s="255"/>
      <c r="AG76" s="255"/>
      <c r="AH76" s="255"/>
    </row>
    <row r="77" spans="28:34" ht="13" x14ac:dyDescent="0.2">
      <c r="AG77" s="255"/>
      <c r="AH77" s="255"/>
    </row>
    <row r="78" spans="28:34" ht="13" x14ac:dyDescent="0.2"/>
    <row r="79" spans="28:34" ht="13" x14ac:dyDescent="0.2"/>
    <row r="80" spans="28:34" ht="13" x14ac:dyDescent="0.2"/>
    <row r="81" spans="25:34" ht="13" x14ac:dyDescent="0.2"/>
    <row r="82" spans="25:34" ht="13" x14ac:dyDescent="0.2">
      <c r="Y82" s="255"/>
    </row>
    <row r="83" spans="25:34" ht="13" x14ac:dyDescent="0.2">
      <c r="Y83" s="255"/>
      <c r="Z83" s="255"/>
      <c r="AA83" s="255"/>
      <c r="AB83" s="255"/>
      <c r="AC83" s="255"/>
      <c r="AD83" s="255"/>
      <c r="AE83" s="255"/>
      <c r="AF83" s="255"/>
      <c r="AG83" s="255"/>
      <c r="AH83" s="255"/>
    </row>
    <row r="84" spans="25:34" ht="13" x14ac:dyDescent="0.2"/>
    <row r="85" spans="25:34" ht="13" x14ac:dyDescent="0.2"/>
    <row r="86" spans="25:34" ht="13" x14ac:dyDescent="0.2"/>
    <row r="87" spans="25:34" ht="13" x14ac:dyDescent="0.2"/>
    <row r="88" spans="25:34" ht="13" x14ac:dyDescent="0.2">
      <c r="AH88" s="25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516</v>
      </c>
    </row>
  </sheetData>
  <sheetProtection algorithmName="SHA-512" hashValue="F0m+KpYDHpBa+qTDKcRHda/ReKRFAMukjyKyq9/KlZ2UamZgTGYHYNl6+Iyldmr+8aZ9kJKANZa4dXhs83F2uQ==" saltValue="mEloLrrXl+6Y3ErcxXJju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zoomScaleNormal="100"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52</v>
      </c>
      <c r="E2" s="146"/>
      <c r="F2" s="147" t="s">
        <v>566</v>
      </c>
      <c r="G2" s="148"/>
      <c r="H2" s="149"/>
    </row>
    <row r="3" spans="1:8" x14ac:dyDescent="0.2">
      <c r="A3" s="145" t="s">
        <v>559</v>
      </c>
      <c r="B3" s="150"/>
      <c r="C3" s="151"/>
      <c r="D3" s="152">
        <v>31087</v>
      </c>
      <c r="E3" s="153"/>
      <c r="F3" s="154">
        <v>48088</v>
      </c>
      <c r="G3" s="155"/>
      <c r="H3" s="156"/>
    </row>
    <row r="4" spans="1:8" x14ac:dyDescent="0.2">
      <c r="A4" s="157"/>
      <c r="B4" s="158"/>
      <c r="C4" s="159"/>
      <c r="D4" s="160">
        <v>17811</v>
      </c>
      <c r="E4" s="161"/>
      <c r="F4" s="162">
        <v>25183</v>
      </c>
      <c r="G4" s="163"/>
      <c r="H4" s="164"/>
    </row>
    <row r="5" spans="1:8" x14ac:dyDescent="0.2">
      <c r="A5" s="145" t="s">
        <v>561</v>
      </c>
      <c r="B5" s="150"/>
      <c r="C5" s="151"/>
      <c r="D5" s="152">
        <v>47432</v>
      </c>
      <c r="E5" s="153"/>
      <c r="F5" s="154">
        <v>46457</v>
      </c>
      <c r="G5" s="155"/>
      <c r="H5" s="156"/>
    </row>
    <row r="6" spans="1:8" x14ac:dyDescent="0.2">
      <c r="A6" s="157"/>
      <c r="B6" s="158"/>
      <c r="C6" s="159"/>
      <c r="D6" s="160">
        <v>19332</v>
      </c>
      <c r="E6" s="161"/>
      <c r="F6" s="162">
        <v>24020</v>
      </c>
      <c r="G6" s="163"/>
      <c r="H6" s="164"/>
    </row>
    <row r="7" spans="1:8" x14ac:dyDescent="0.2">
      <c r="A7" s="145" t="s">
        <v>562</v>
      </c>
      <c r="B7" s="150"/>
      <c r="C7" s="151"/>
      <c r="D7" s="152">
        <v>64769</v>
      </c>
      <c r="E7" s="153"/>
      <c r="F7" s="154">
        <v>51849</v>
      </c>
      <c r="G7" s="155"/>
      <c r="H7" s="156"/>
    </row>
    <row r="8" spans="1:8" x14ac:dyDescent="0.2">
      <c r="A8" s="157"/>
      <c r="B8" s="158"/>
      <c r="C8" s="159"/>
      <c r="D8" s="160">
        <v>29818</v>
      </c>
      <c r="E8" s="161"/>
      <c r="F8" s="162">
        <v>26326</v>
      </c>
      <c r="G8" s="163"/>
      <c r="H8" s="164"/>
    </row>
    <row r="9" spans="1:8" x14ac:dyDescent="0.2">
      <c r="A9" s="145" t="s">
        <v>563</v>
      </c>
      <c r="B9" s="150"/>
      <c r="C9" s="151"/>
      <c r="D9" s="152">
        <v>35639</v>
      </c>
      <c r="E9" s="153"/>
      <c r="F9" s="154">
        <v>52191</v>
      </c>
      <c r="G9" s="155"/>
      <c r="H9" s="156"/>
    </row>
    <row r="10" spans="1:8" x14ac:dyDescent="0.2">
      <c r="A10" s="157"/>
      <c r="B10" s="158"/>
      <c r="C10" s="159"/>
      <c r="D10" s="160">
        <v>17572</v>
      </c>
      <c r="E10" s="161"/>
      <c r="F10" s="162">
        <v>26807</v>
      </c>
      <c r="G10" s="163"/>
      <c r="H10" s="164"/>
    </row>
    <row r="11" spans="1:8" x14ac:dyDescent="0.2">
      <c r="A11" s="145" t="s">
        <v>564</v>
      </c>
      <c r="B11" s="150"/>
      <c r="C11" s="151"/>
      <c r="D11" s="152">
        <v>48010</v>
      </c>
      <c r="E11" s="153"/>
      <c r="F11" s="154">
        <v>48105</v>
      </c>
      <c r="G11" s="155"/>
      <c r="H11" s="156"/>
    </row>
    <row r="12" spans="1:8" x14ac:dyDescent="0.2">
      <c r="A12" s="157"/>
      <c r="B12" s="158"/>
      <c r="C12" s="165"/>
      <c r="D12" s="160">
        <v>25037</v>
      </c>
      <c r="E12" s="161"/>
      <c r="F12" s="162">
        <v>24072</v>
      </c>
      <c r="G12" s="163"/>
      <c r="H12" s="164"/>
    </row>
    <row r="13" spans="1:8" x14ac:dyDescent="0.2">
      <c r="A13" s="145"/>
      <c r="B13" s="150"/>
      <c r="C13" s="166"/>
      <c r="D13" s="167">
        <v>45387</v>
      </c>
      <c r="E13" s="168"/>
      <c r="F13" s="169">
        <v>49338</v>
      </c>
      <c r="G13" s="170"/>
      <c r="H13" s="156"/>
    </row>
    <row r="14" spans="1:8" x14ac:dyDescent="0.2">
      <c r="A14" s="157"/>
      <c r="B14" s="158"/>
      <c r="C14" s="159"/>
      <c r="D14" s="160">
        <v>21914</v>
      </c>
      <c r="E14" s="161"/>
      <c r="F14" s="162">
        <v>25282</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3.71</v>
      </c>
      <c r="C19" s="171">
        <f>ROUND(VALUE(SUBSTITUTE(実質収支比率等に係る経年分析!G$48,"▲","-")),2)</f>
        <v>4.29</v>
      </c>
      <c r="D19" s="171">
        <f>ROUND(VALUE(SUBSTITUTE(実質収支比率等に係る経年分析!H$48,"▲","-")),2)</f>
        <v>3.39</v>
      </c>
      <c r="E19" s="171">
        <f>ROUND(VALUE(SUBSTITUTE(実質収支比率等に係る経年分析!I$48,"▲","-")),2)</f>
        <v>3.76</v>
      </c>
      <c r="F19" s="171">
        <f>ROUND(VALUE(SUBSTITUTE(実質収支比率等に係る経年分析!J$48,"▲","-")),2)</f>
        <v>9.5399999999999991</v>
      </c>
    </row>
    <row r="20" spans="1:11" x14ac:dyDescent="0.2">
      <c r="A20" s="171" t="s">
        <v>55</v>
      </c>
      <c r="B20" s="171">
        <f>ROUND(VALUE(SUBSTITUTE(実質収支比率等に係る経年分析!F$47,"▲","-")),2)</f>
        <v>13.76</v>
      </c>
      <c r="C20" s="171">
        <f>ROUND(VALUE(SUBSTITUTE(実質収支比率等に係る経年分析!G$47,"▲","-")),2)</f>
        <v>14.03</v>
      </c>
      <c r="D20" s="171">
        <f>ROUND(VALUE(SUBSTITUTE(実質収支比率等に係る経年分析!H$47,"▲","-")),2)</f>
        <v>12.47</v>
      </c>
      <c r="E20" s="171">
        <f>ROUND(VALUE(SUBSTITUTE(実質収支比率等に係る経年分析!I$47,"▲","-")),2)</f>
        <v>8.35</v>
      </c>
      <c r="F20" s="171">
        <f>ROUND(VALUE(SUBSTITUTE(実質収支比率等に係る経年分析!J$47,"▲","-")),2)</f>
        <v>10.3</v>
      </c>
    </row>
    <row r="21" spans="1:11" x14ac:dyDescent="0.2">
      <c r="A21" s="171" t="s">
        <v>56</v>
      </c>
      <c r="B21" s="171">
        <f>IF(ISNUMBER(VALUE(SUBSTITUTE(実質収支比率等に係る経年分析!F$49,"▲","-"))),ROUND(VALUE(SUBSTITUTE(実質収支比率等に係る経年分析!F$49,"▲","-")),2),NA())</f>
        <v>-2.36</v>
      </c>
      <c r="C21" s="171">
        <f>IF(ISNUMBER(VALUE(SUBSTITUTE(実質収支比率等に係る経年分析!G$49,"▲","-"))),ROUND(VALUE(SUBSTITUTE(実質収支比率等に係る経年分析!G$49,"▲","-")),2),NA())</f>
        <v>-0.77</v>
      </c>
      <c r="D21" s="171">
        <f>IF(ISNUMBER(VALUE(SUBSTITUTE(実質収支比率等に係る経年分析!H$49,"▲","-"))),ROUND(VALUE(SUBSTITUTE(実質収支比率等に係る経年分析!H$49,"▲","-")),2),NA())</f>
        <v>-4.59</v>
      </c>
      <c r="E21" s="171">
        <f>IF(ISNUMBER(VALUE(SUBSTITUTE(実質収支比率等に係る経年分析!I$49,"▲","-"))),ROUND(VALUE(SUBSTITUTE(実質収支比率等に係る経年分析!I$49,"▲","-")),2),NA())</f>
        <v>-5.03</v>
      </c>
      <c r="F21" s="171">
        <f>IF(ISNUMBER(VALUE(SUBSTITUTE(実質収支比率等に係る経年分析!J$49,"▲","-"))),ROUND(VALUE(SUBSTITUTE(実質収支比率等に係る経年分析!J$49,"▲","-")),2),NA())</f>
        <v>5.93</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特別会計後期高齢者医療費</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0.05</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0.06</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0.03</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0.04</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0.03</v>
      </c>
    </row>
    <row r="30" spans="1:11" x14ac:dyDescent="0.2">
      <c r="A30" s="172" t="str">
        <f>IF(連結実質赤字比率に係る赤字・黒字の構成分析!C$40="",NA(),連結実質赤字比率に係る赤字・黒字の構成分析!C$40)</f>
        <v>特別会計公園墓地事業費</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0.06</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0.09</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0.14000000000000001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0.18</v>
      </c>
    </row>
    <row r="31" spans="1:11" x14ac:dyDescent="0.2">
      <c r="A31" s="172" t="str">
        <f>IF(連結実質赤字比率に係る赤字・黒字の構成分析!C$39="",NA(),連結実質赤字比率に係る赤字・黒字の構成分析!C$39)</f>
        <v>特別会計国民健康保険費</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9.06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4.8499999999999996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1.7</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1.81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1.54</v>
      </c>
    </row>
    <row r="32" spans="1:11" x14ac:dyDescent="0.2">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3.09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3.16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3.21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3.24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2.5499999999999998</v>
      </c>
    </row>
    <row r="33" spans="1:16" x14ac:dyDescent="0.2">
      <c r="A33" s="172" t="str">
        <f>IF(連結実質赤字比率に係る赤字・黒字の構成分析!C$37="",NA(),連結実質赤字比率に係る赤字・黒字の構成分析!C$37)</f>
        <v>特別会計介護保険費</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3.02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2.12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2.77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4.08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2.58</v>
      </c>
    </row>
    <row r="34" spans="1:16" x14ac:dyDescent="0.2">
      <c r="A34" s="172" t="str">
        <f>IF(連結実質赤字比率に係る赤字・黒字の構成分析!C$36="",NA(),連結実質赤字比率に係る赤字・黒字の構成分析!C$36)</f>
        <v>病院事業会計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3.91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4.46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4.0199999999999996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4.03</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11.44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11.95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8.14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7.01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5.38</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3.68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4.21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3.29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3.61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9.35</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15351</v>
      </c>
      <c r="E42" s="173"/>
      <c r="F42" s="173"/>
      <c r="G42" s="173">
        <f>'実質公債費比率（分子）の構造'!L$52</f>
        <v>15394</v>
      </c>
      <c r="H42" s="173"/>
      <c r="I42" s="173"/>
      <c r="J42" s="173">
        <f>'実質公債費比率（分子）の構造'!M$52</f>
        <v>15594</v>
      </c>
      <c r="K42" s="173"/>
      <c r="L42" s="173"/>
      <c r="M42" s="173">
        <f>'実質公債費比率（分子）の構造'!N$52</f>
        <v>15264</v>
      </c>
      <c r="N42" s="173"/>
      <c r="O42" s="173"/>
      <c r="P42" s="173">
        <f>'実質公債費比率（分子）の構造'!O$52</f>
        <v>15162</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35</v>
      </c>
      <c r="C44" s="173"/>
      <c r="D44" s="173"/>
      <c r="E44" s="173">
        <f>'実質公債費比率（分子）の構造'!L$50</f>
        <v>66</v>
      </c>
      <c r="F44" s="173"/>
      <c r="G44" s="173"/>
      <c r="H44" s="173">
        <f>'実質公債費比率（分子）の構造'!M$50</f>
        <v>65</v>
      </c>
      <c r="I44" s="173"/>
      <c r="J44" s="173"/>
      <c r="K44" s="173">
        <f>'実質公債費比率（分子）の構造'!N$50</f>
        <v>64</v>
      </c>
      <c r="L44" s="173"/>
      <c r="M44" s="173"/>
      <c r="N44" s="173">
        <f>'実質公債費比率（分子）の構造'!O$50</f>
        <v>63</v>
      </c>
      <c r="O44" s="173"/>
      <c r="P44" s="173"/>
    </row>
    <row r="45" spans="1:16" x14ac:dyDescent="0.2">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2">
      <c r="A46" s="173" t="s">
        <v>67</v>
      </c>
      <c r="B46" s="173">
        <f>'実質公債費比率（分子）の構造'!K$48</f>
        <v>3540</v>
      </c>
      <c r="C46" s="173"/>
      <c r="D46" s="173"/>
      <c r="E46" s="173">
        <f>'実質公債費比率（分子）の構造'!L$48</f>
        <v>3132</v>
      </c>
      <c r="F46" s="173"/>
      <c r="G46" s="173"/>
      <c r="H46" s="173">
        <f>'実質公債費比率（分子）の構造'!M$48</f>
        <v>3070</v>
      </c>
      <c r="I46" s="173"/>
      <c r="J46" s="173"/>
      <c r="K46" s="173">
        <f>'実質公債費比率（分子）の構造'!N$48</f>
        <v>2574</v>
      </c>
      <c r="L46" s="173"/>
      <c r="M46" s="173"/>
      <c r="N46" s="173">
        <f>'実質公債費比率（分子）の構造'!O$48</f>
        <v>2696</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16423</v>
      </c>
      <c r="C49" s="173"/>
      <c r="D49" s="173"/>
      <c r="E49" s="173">
        <f>'実質公債費比率（分子）の構造'!L$45</f>
        <v>17011</v>
      </c>
      <c r="F49" s="173"/>
      <c r="G49" s="173"/>
      <c r="H49" s="173">
        <f>'実質公債費比率（分子）の構造'!M$45</f>
        <v>17123</v>
      </c>
      <c r="I49" s="173"/>
      <c r="J49" s="173"/>
      <c r="K49" s="173">
        <f>'実質公債費比率（分子）の構造'!N$45</f>
        <v>17146</v>
      </c>
      <c r="L49" s="173"/>
      <c r="M49" s="173"/>
      <c r="N49" s="173">
        <f>'実質公債費比率（分子）の構造'!O$45</f>
        <v>16265</v>
      </c>
      <c r="O49" s="173"/>
      <c r="P49" s="173"/>
    </row>
    <row r="50" spans="1:16" x14ac:dyDescent="0.2">
      <c r="A50" s="173" t="s">
        <v>71</v>
      </c>
      <c r="B50" s="173" t="e">
        <f>NA()</f>
        <v>#N/A</v>
      </c>
      <c r="C50" s="173">
        <f>IF(ISNUMBER('実質公債費比率（分子）の構造'!K$53),'実質公債費比率（分子）の構造'!K$53,NA())</f>
        <v>4647</v>
      </c>
      <c r="D50" s="173" t="e">
        <f>NA()</f>
        <v>#N/A</v>
      </c>
      <c r="E50" s="173" t="e">
        <f>NA()</f>
        <v>#N/A</v>
      </c>
      <c r="F50" s="173">
        <f>IF(ISNUMBER('実質公債費比率（分子）の構造'!L$53),'実質公債費比率（分子）の構造'!L$53,NA())</f>
        <v>4815</v>
      </c>
      <c r="G50" s="173" t="e">
        <f>NA()</f>
        <v>#N/A</v>
      </c>
      <c r="H50" s="173" t="e">
        <f>NA()</f>
        <v>#N/A</v>
      </c>
      <c r="I50" s="173">
        <f>IF(ISNUMBER('実質公債費比率（分子）の構造'!M$53),'実質公債費比率（分子）の構造'!M$53,NA())</f>
        <v>4664</v>
      </c>
      <c r="J50" s="173" t="e">
        <f>NA()</f>
        <v>#N/A</v>
      </c>
      <c r="K50" s="173" t="e">
        <f>NA()</f>
        <v>#N/A</v>
      </c>
      <c r="L50" s="173">
        <f>IF(ISNUMBER('実質公債費比率（分子）の構造'!N$53),'実質公債費比率（分子）の構造'!N$53,NA())</f>
        <v>4520</v>
      </c>
      <c r="M50" s="173" t="e">
        <f>NA()</f>
        <v>#N/A</v>
      </c>
      <c r="N50" s="173" t="e">
        <f>NA()</f>
        <v>#N/A</v>
      </c>
      <c r="O50" s="173">
        <f>IF(ISNUMBER('実質公債費比率（分子）の構造'!O$53),'実質公債費比率（分子）の構造'!O$53,NA())</f>
        <v>3862</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137361</v>
      </c>
      <c r="E56" s="172"/>
      <c r="F56" s="172"/>
      <c r="G56" s="172">
        <f>'将来負担比率（分子）の構造'!J$52</f>
        <v>138796</v>
      </c>
      <c r="H56" s="172"/>
      <c r="I56" s="172"/>
      <c r="J56" s="172">
        <f>'将来負担比率（分子）の構造'!K$52</f>
        <v>141396</v>
      </c>
      <c r="K56" s="172"/>
      <c r="L56" s="172"/>
      <c r="M56" s="172">
        <f>'将来負担比率（分子）の構造'!L$52</f>
        <v>139338</v>
      </c>
      <c r="N56" s="172"/>
      <c r="O56" s="172"/>
      <c r="P56" s="172">
        <f>'将来負担比率（分子）の構造'!M$52</f>
        <v>140599</v>
      </c>
    </row>
    <row r="57" spans="1:16" x14ac:dyDescent="0.2">
      <c r="A57" s="172" t="s">
        <v>42</v>
      </c>
      <c r="B57" s="172"/>
      <c r="C57" s="172"/>
      <c r="D57" s="172">
        <f>'将来負担比率（分子）の構造'!I$51</f>
        <v>53976</v>
      </c>
      <c r="E57" s="172"/>
      <c r="F57" s="172"/>
      <c r="G57" s="172">
        <f>'将来負担比率（分子）の構造'!J$51</f>
        <v>56785</v>
      </c>
      <c r="H57" s="172"/>
      <c r="I57" s="172"/>
      <c r="J57" s="172">
        <f>'将来負担比率（分子）の構造'!K$51</f>
        <v>64780</v>
      </c>
      <c r="K57" s="172"/>
      <c r="L57" s="172"/>
      <c r="M57" s="172">
        <f>'将来負担比率（分子）の構造'!L$51</f>
        <v>66291</v>
      </c>
      <c r="N57" s="172"/>
      <c r="O57" s="172"/>
      <c r="P57" s="172">
        <f>'将来負担比率（分子）の構造'!M$51</f>
        <v>69415</v>
      </c>
    </row>
    <row r="58" spans="1:16" x14ac:dyDescent="0.2">
      <c r="A58" s="172" t="s">
        <v>41</v>
      </c>
      <c r="B58" s="172"/>
      <c r="C58" s="172"/>
      <c r="D58" s="172">
        <f>'将来負担比率（分子）の構造'!I$50</f>
        <v>15832</v>
      </c>
      <c r="E58" s="172"/>
      <c r="F58" s="172"/>
      <c r="G58" s="172">
        <f>'将来負担比率（分子）の構造'!J$50</f>
        <v>17331</v>
      </c>
      <c r="H58" s="172"/>
      <c r="I58" s="172"/>
      <c r="J58" s="172">
        <f>'将来負担比率（分子）の構造'!K$50</f>
        <v>16238</v>
      </c>
      <c r="K58" s="172"/>
      <c r="L58" s="172"/>
      <c r="M58" s="172">
        <f>'将来負担比率（分子）の構造'!L$50</f>
        <v>13705</v>
      </c>
      <c r="N58" s="172"/>
      <c r="O58" s="172"/>
      <c r="P58" s="172">
        <f>'将来負担比率（分子）の構造'!M$50</f>
        <v>19561</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577</v>
      </c>
      <c r="C61" s="172"/>
      <c r="D61" s="172"/>
      <c r="E61" s="172">
        <f>'将来負担比率（分子）の構造'!J$46</f>
        <v>582</v>
      </c>
      <c r="F61" s="172"/>
      <c r="G61" s="172"/>
      <c r="H61" s="172">
        <f>'将来負担比率（分子）の構造'!K$46</f>
        <v>577</v>
      </c>
      <c r="I61" s="172"/>
      <c r="J61" s="172"/>
      <c r="K61" s="172">
        <f>'将来負担比率（分子）の構造'!L$46</f>
        <v>600</v>
      </c>
      <c r="L61" s="172"/>
      <c r="M61" s="172"/>
      <c r="N61" s="172">
        <f>'将来負担比率（分子）の構造'!M$46</f>
        <v>580</v>
      </c>
      <c r="O61" s="172"/>
      <c r="P61" s="172"/>
    </row>
    <row r="62" spans="1:16" x14ac:dyDescent="0.2">
      <c r="A62" s="172" t="s">
        <v>35</v>
      </c>
      <c r="B62" s="172">
        <f>'将来負担比率（分子）の構造'!I$45</f>
        <v>21470</v>
      </c>
      <c r="C62" s="172"/>
      <c r="D62" s="172"/>
      <c r="E62" s="172">
        <f>'将来負担比率（分子）の構造'!J$45</f>
        <v>19971</v>
      </c>
      <c r="F62" s="172"/>
      <c r="G62" s="172"/>
      <c r="H62" s="172">
        <f>'将来負担比率（分子）の構造'!K$45</f>
        <v>20037</v>
      </c>
      <c r="I62" s="172"/>
      <c r="J62" s="172"/>
      <c r="K62" s="172">
        <f>'将来負担比率（分子）の構造'!L$45</f>
        <v>20077</v>
      </c>
      <c r="L62" s="172"/>
      <c r="M62" s="172"/>
      <c r="N62" s="172">
        <f>'将来負担比率（分子）の構造'!M$45</f>
        <v>19623</v>
      </c>
      <c r="O62" s="172"/>
      <c r="P62" s="172"/>
    </row>
    <row r="63" spans="1:16" x14ac:dyDescent="0.2">
      <c r="A63" s="172" t="s">
        <v>34</v>
      </c>
      <c r="B63" s="172">
        <f>'将来負担比率（分子）の構造'!I$44</f>
        <v>54</v>
      </c>
      <c r="C63" s="172"/>
      <c r="D63" s="172"/>
      <c r="E63" s="172">
        <f>'将来負担比率（分子）の構造'!J$44</f>
        <v>19</v>
      </c>
      <c r="F63" s="172"/>
      <c r="G63" s="172"/>
      <c r="H63" s="172">
        <f>'将来負担比率（分子）の構造'!K$44</f>
        <v>19</v>
      </c>
      <c r="I63" s="172"/>
      <c r="J63" s="172"/>
      <c r="K63" s="172" t="str">
        <f>'将来負担比率（分子）の構造'!L$44</f>
        <v>-</v>
      </c>
      <c r="L63" s="172"/>
      <c r="M63" s="172"/>
      <c r="N63" s="172" t="str">
        <f>'将来負担比率（分子）の構造'!M$44</f>
        <v>-</v>
      </c>
      <c r="O63" s="172"/>
      <c r="P63" s="172"/>
    </row>
    <row r="64" spans="1:16" x14ac:dyDescent="0.2">
      <c r="A64" s="172" t="s">
        <v>33</v>
      </c>
      <c r="B64" s="172">
        <f>'将来負担比率（分子）の構造'!I$43</f>
        <v>41396</v>
      </c>
      <c r="C64" s="172"/>
      <c r="D64" s="172"/>
      <c r="E64" s="172">
        <f>'将来負担比率（分子）の構造'!J$43</f>
        <v>38197</v>
      </c>
      <c r="F64" s="172"/>
      <c r="G64" s="172"/>
      <c r="H64" s="172">
        <f>'将来負担比率（分子）の構造'!K$43</f>
        <v>36597</v>
      </c>
      <c r="I64" s="172"/>
      <c r="J64" s="172"/>
      <c r="K64" s="172">
        <f>'将来負担比率（分子）の構造'!L$43</f>
        <v>34801</v>
      </c>
      <c r="L64" s="172"/>
      <c r="M64" s="172"/>
      <c r="N64" s="172">
        <f>'将来負担比率（分子）の構造'!M$43</f>
        <v>33326</v>
      </c>
      <c r="O64" s="172"/>
      <c r="P64" s="172"/>
    </row>
    <row r="65" spans="1:16" x14ac:dyDescent="0.2">
      <c r="A65" s="172" t="s">
        <v>32</v>
      </c>
      <c r="B65" s="172">
        <f>'将来負担比率（分子）の構造'!I$42</f>
        <v>1002</v>
      </c>
      <c r="C65" s="172"/>
      <c r="D65" s="172"/>
      <c r="E65" s="172">
        <f>'将来負担比率（分子）の構造'!J$42</f>
        <v>939</v>
      </c>
      <c r="F65" s="172"/>
      <c r="G65" s="172"/>
      <c r="H65" s="172">
        <f>'将来負担比率（分子）の構造'!K$42</f>
        <v>876</v>
      </c>
      <c r="I65" s="172"/>
      <c r="J65" s="172"/>
      <c r="K65" s="172">
        <f>'将来負担比率（分子）の構造'!L$42</f>
        <v>812</v>
      </c>
      <c r="L65" s="172"/>
      <c r="M65" s="172"/>
      <c r="N65" s="172">
        <f>'将来負担比率（分子）の構造'!M$42</f>
        <v>748</v>
      </c>
      <c r="O65" s="172"/>
      <c r="P65" s="172"/>
    </row>
    <row r="66" spans="1:16" x14ac:dyDescent="0.2">
      <c r="A66" s="172" t="s">
        <v>31</v>
      </c>
      <c r="B66" s="172">
        <f>'将来負担比率（分子）の構造'!I$41</f>
        <v>174809</v>
      </c>
      <c r="C66" s="172"/>
      <c r="D66" s="172"/>
      <c r="E66" s="172">
        <f>'将来負担比率（分子）の構造'!J$41</f>
        <v>179394</v>
      </c>
      <c r="F66" s="172"/>
      <c r="G66" s="172"/>
      <c r="H66" s="172">
        <f>'将来負担比率（分子）の構造'!K$41</f>
        <v>186767</v>
      </c>
      <c r="I66" s="172"/>
      <c r="J66" s="172"/>
      <c r="K66" s="172">
        <f>'将来負担比率（分子）の構造'!L$41</f>
        <v>186388</v>
      </c>
      <c r="L66" s="172"/>
      <c r="M66" s="172"/>
      <c r="N66" s="172">
        <f>'将来負担比率（分子）の構造'!M$41</f>
        <v>192391</v>
      </c>
      <c r="O66" s="172"/>
      <c r="P66" s="172"/>
    </row>
    <row r="67" spans="1:16" x14ac:dyDescent="0.2">
      <c r="A67" s="172" t="s">
        <v>75</v>
      </c>
      <c r="B67" s="172" t="e">
        <f>NA()</f>
        <v>#N/A</v>
      </c>
      <c r="C67" s="172">
        <f>IF(ISNUMBER('将来負担比率（分子）の構造'!I$53), IF('将来負担比率（分子）の構造'!I$53 &lt; 0, 0, '将来負担比率（分子）の構造'!I$53), NA())</f>
        <v>32140</v>
      </c>
      <c r="D67" s="172" t="e">
        <f>NA()</f>
        <v>#N/A</v>
      </c>
      <c r="E67" s="172" t="e">
        <f>NA()</f>
        <v>#N/A</v>
      </c>
      <c r="F67" s="172">
        <f>IF(ISNUMBER('将来負担比率（分子）の構造'!J$53), IF('将来負担比率（分子）の構造'!J$53 &lt; 0, 0, '将来負担比率（分子）の構造'!J$53), NA())</f>
        <v>26191</v>
      </c>
      <c r="G67" s="172" t="e">
        <f>NA()</f>
        <v>#N/A</v>
      </c>
      <c r="H67" s="172" t="e">
        <f>NA()</f>
        <v>#N/A</v>
      </c>
      <c r="I67" s="172">
        <f>IF(ISNUMBER('将来負担比率（分子）の構造'!K$53), IF('将来負担比率（分子）の構造'!K$53 &lt; 0, 0, '将来負担比率（分子）の構造'!K$53), NA())</f>
        <v>22459</v>
      </c>
      <c r="J67" s="172" t="e">
        <f>NA()</f>
        <v>#N/A</v>
      </c>
      <c r="K67" s="172" t="e">
        <f>NA()</f>
        <v>#N/A</v>
      </c>
      <c r="L67" s="172">
        <f>IF(ISNUMBER('将来負担比率（分子）の構造'!L$53), IF('将来負担比率（分子）の構造'!L$53 &lt; 0, 0, '将来負担比率（分子）の構造'!L$53), NA())</f>
        <v>23343</v>
      </c>
      <c r="M67" s="172" t="e">
        <f>NA()</f>
        <v>#N/A</v>
      </c>
      <c r="N67" s="172" t="e">
        <f>NA()</f>
        <v>#N/A</v>
      </c>
      <c r="O67" s="172">
        <f>IF(ISNUMBER('将来負担比率（分子）の構造'!M$53), IF('将来負担比率（分子）の構造'!M$53 &lt; 0, 0, '将来負担比率（分子）の構造'!M$53), NA())</f>
        <v>17092</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10319</v>
      </c>
      <c r="C72" s="176">
        <f>基金残高に係る経年分析!G55</f>
        <v>7057</v>
      </c>
      <c r="D72" s="176">
        <f>基金残高に係る経年分析!H55</f>
        <v>9062</v>
      </c>
    </row>
    <row r="73" spans="1:16" x14ac:dyDescent="0.2">
      <c r="A73" s="175" t="s">
        <v>78</v>
      </c>
      <c r="B73" s="176" t="str">
        <f>基金残高に係る経年分析!F56</f>
        <v>-</v>
      </c>
      <c r="C73" s="176" t="str">
        <f>基金残高に係る経年分析!G56</f>
        <v>-</v>
      </c>
      <c r="D73" s="176">
        <f>基金残高に係る経年分析!H56</f>
        <v>2398</v>
      </c>
    </row>
    <row r="74" spans="1:16" x14ac:dyDescent="0.2">
      <c r="A74" s="175" t="s">
        <v>79</v>
      </c>
      <c r="B74" s="176">
        <f>基金残高に係る経年分析!F57</f>
        <v>2854</v>
      </c>
      <c r="C74" s="176">
        <f>基金残高に係る経年分析!G57</f>
        <v>4087</v>
      </c>
      <c r="D74" s="176">
        <f>基金残高に係る経年分析!H57</f>
        <v>4058</v>
      </c>
    </row>
  </sheetData>
  <sheetProtection algorithmName="SHA-512" hashValue="64R4kcOANkOBdXl3Gb+QfyAEp+AMXBZ2yR9JXyAObsG2qOg5EQ9otm43kJc7FRxV0OzKOqEHX3GAKECc/5dXBA==" saltValue="9wU30XjcDqDsmIXVUHF6o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Normal="100"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2"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215</v>
      </c>
      <c r="DI1" s="782"/>
      <c r="DJ1" s="782"/>
      <c r="DK1" s="782"/>
      <c r="DL1" s="782"/>
      <c r="DM1" s="782"/>
      <c r="DN1" s="783"/>
      <c r="DO1" s="212"/>
      <c r="DP1" s="781" t="s">
        <v>216</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2">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3" t="s">
        <v>218</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219</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220</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2">
      <c r="B4" s="723" t="s">
        <v>1</v>
      </c>
      <c r="C4" s="724"/>
      <c r="D4" s="724"/>
      <c r="E4" s="724"/>
      <c r="F4" s="724"/>
      <c r="G4" s="724"/>
      <c r="H4" s="724"/>
      <c r="I4" s="724"/>
      <c r="J4" s="724"/>
      <c r="K4" s="724"/>
      <c r="L4" s="724"/>
      <c r="M4" s="724"/>
      <c r="N4" s="724"/>
      <c r="O4" s="724"/>
      <c r="P4" s="724"/>
      <c r="Q4" s="725"/>
      <c r="R4" s="723" t="s">
        <v>221</v>
      </c>
      <c r="S4" s="724"/>
      <c r="T4" s="724"/>
      <c r="U4" s="724"/>
      <c r="V4" s="724"/>
      <c r="W4" s="724"/>
      <c r="X4" s="724"/>
      <c r="Y4" s="725"/>
      <c r="Z4" s="723" t="s">
        <v>222</v>
      </c>
      <c r="AA4" s="724"/>
      <c r="AB4" s="724"/>
      <c r="AC4" s="725"/>
      <c r="AD4" s="723" t="s">
        <v>223</v>
      </c>
      <c r="AE4" s="724"/>
      <c r="AF4" s="724"/>
      <c r="AG4" s="724"/>
      <c r="AH4" s="724"/>
      <c r="AI4" s="724"/>
      <c r="AJ4" s="724"/>
      <c r="AK4" s="725"/>
      <c r="AL4" s="723" t="s">
        <v>222</v>
      </c>
      <c r="AM4" s="724"/>
      <c r="AN4" s="724"/>
      <c r="AO4" s="725"/>
      <c r="AP4" s="784" t="s">
        <v>224</v>
      </c>
      <c r="AQ4" s="784"/>
      <c r="AR4" s="784"/>
      <c r="AS4" s="784"/>
      <c r="AT4" s="784"/>
      <c r="AU4" s="784"/>
      <c r="AV4" s="784"/>
      <c r="AW4" s="784"/>
      <c r="AX4" s="784"/>
      <c r="AY4" s="784"/>
      <c r="AZ4" s="784"/>
      <c r="BA4" s="784"/>
      <c r="BB4" s="784"/>
      <c r="BC4" s="784"/>
      <c r="BD4" s="784"/>
      <c r="BE4" s="784"/>
      <c r="BF4" s="784"/>
      <c r="BG4" s="784" t="s">
        <v>225</v>
      </c>
      <c r="BH4" s="784"/>
      <c r="BI4" s="784"/>
      <c r="BJ4" s="784"/>
      <c r="BK4" s="784"/>
      <c r="BL4" s="784"/>
      <c r="BM4" s="784"/>
      <c r="BN4" s="784"/>
      <c r="BO4" s="784" t="s">
        <v>222</v>
      </c>
      <c r="BP4" s="784"/>
      <c r="BQ4" s="784"/>
      <c r="BR4" s="784"/>
      <c r="BS4" s="784" t="s">
        <v>226</v>
      </c>
      <c r="BT4" s="784"/>
      <c r="BU4" s="784"/>
      <c r="BV4" s="784"/>
      <c r="BW4" s="784"/>
      <c r="BX4" s="784"/>
      <c r="BY4" s="784"/>
      <c r="BZ4" s="784"/>
      <c r="CA4" s="784"/>
      <c r="CB4" s="784"/>
      <c r="CD4" s="766" t="s">
        <v>227</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1" customFormat="1" ht="11.25" customHeight="1" x14ac:dyDescent="0.2">
      <c r="B5" s="731" t="s">
        <v>228</v>
      </c>
      <c r="C5" s="732"/>
      <c r="D5" s="732"/>
      <c r="E5" s="732"/>
      <c r="F5" s="732"/>
      <c r="G5" s="732"/>
      <c r="H5" s="732"/>
      <c r="I5" s="732"/>
      <c r="J5" s="732"/>
      <c r="K5" s="732"/>
      <c r="L5" s="732"/>
      <c r="M5" s="732"/>
      <c r="N5" s="732"/>
      <c r="O5" s="732"/>
      <c r="P5" s="732"/>
      <c r="Q5" s="733"/>
      <c r="R5" s="717">
        <v>57302300</v>
      </c>
      <c r="S5" s="718"/>
      <c r="T5" s="718"/>
      <c r="U5" s="718"/>
      <c r="V5" s="718"/>
      <c r="W5" s="718"/>
      <c r="X5" s="718"/>
      <c r="Y5" s="761"/>
      <c r="Z5" s="779">
        <v>31.2</v>
      </c>
      <c r="AA5" s="779"/>
      <c r="AB5" s="779"/>
      <c r="AC5" s="779"/>
      <c r="AD5" s="780">
        <v>52805587</v>
      </c>
      <c r="AE5" s="780"/>
      <c r="AF5" s="780"/>
      <c r="AG5" s="780"/>
      <c r="AH5" s="780"/>
      <c r="AI5" s="780"/>
      <c r="AJ5" s="780"/>
      <c r="AK5" s="780"/>
      <c r="AL5" s="762">
        <v>62.9</v>
      </c>
      <c r="AM5" s="736"/>
      <c r="AN5" s="736"/>
      <c r="AO5" s="763"/>
      <c r="AP5" s="731" t="s">
        <v>229</v>
      </c>
      <c r="AQ5" s="732"/>
      <c r="AR5" s="732"/>
      <c r="AS5" s="732"/>
      <c r="AT5" s="732"/>
      <c r="AU5" s="732"/>
      <c r="AV5" s="732"/>
      <c r="AW5" s="732"/>
      <c r="AX5" s="732"/>
      <c r="AY5" s="732"/>
      <c r="AZ5" s="732"/>
      <c r="BA5" s="732"/>
      <c r="BB5" s="732"/>
      <c r="BC5" s="732"/>
      <c r="BD5" s="732"/>
      <c r="BE5" s="732"/>
      <c r="BF5" s="733"/>
      <c r="BG5" s="664">
        <v>51315093</v>
      </c>
      <c r="BH5" s="665"/>
      <c r="BI5" s="665"/>
      <c r="BJ5" s="665"/>
      <c r="BK5" s="665"/>
      <c r="BL5" s="665"/>
      <c r="BM5" s="665"/>
      <c r="BN5" s="666"/>
      <c r="BO5" s="691">
        <v>89.6</v>
      </c>
      <c r="BP5" s="691"/>
      <c r="BQ5" s="691"/>
      <c r="BR5" s="691"/>
      <c r="BS5" s="692">
        <v>263913</v>
      </c>
      <c r="BT5" s="692"/>
      <c r="BU5" s="692"/>
      <c r="BV5" s="692"/>
      <c r="BW5" s="692"/>
      <c r="BX5" s="692"/>
      <c r="BY5" s="692"/>
      <c r="BZ5" s="692"/>
      <c r="CA5" s="692"/>
      <c r="CB5" s="759"/>
      <c r="CD5" s="766" t="s">
        <v>224</v>
      </c>
      <c r="CE5" s="767"/>
      <c r="CF5" s="767"/>
      <c r="CG5" s="767"/>
      <c r="CH5" s="767"/>
      <c r="CI5" s="767"/>
      <c r="CJ5" s="767"/>
      <c r="CK5" s="767"/>
      <c r="CL5" s="767"/>
      <c r="CM5" s="767"/>
      <c r="CN5" s="767"/>
      <c r="CO5" s="767"/>
      <c r="CP5" s="767"/>
      <c r="CQ5" s="768"/>
      <c r="CR5" s="766" t="s">
        <v>230</v>
      </c>
      <c r="CS5" s="767"/>
      <c r="CT5" s="767"/>
      <c r="CU5" s="767"/>
      <c r="CV5" s="767"/>
      <c r="CW5" s="767"/>
      <c r="CX5" s="767"/>
      <c r="CY5" s="768"/>
      <c r="CZ5" s="766" t="s">
        <v>222</v>
      </c>
      <c r="DA5" s="767"/>
      <c r="DB5" s="767"/>
      <c r="DC5" s="768"/>
      <c r="DD5" s="766" t="s">
        <v>231</v>
      </c>
      <c r="DE5" s="767"/>
      <c r="DF5" s="767"/>
      <c r="DG5" s="767"/>
      <c r="DH5" s="767"/>
      <c r="DI5" s="767"/>
      <c r="DJ5" s="767"/>
      <c r="DK5" s="767"/>
      <c r="DL5" s="767"/>
      <c r="DM5" s="767"/>
      <c r="DN5" s="767"/>
      <c r="DO5" s="767"/>
      <c r="DP5" s="768"/>
      <c r="DQ5" s="766" t="s">
        <v>232</v>
      </c>
      <c r="DR5" s="767"/>
      <c r="DS5" s="767"/>
      <c r="DT5" s="767"/>
      <c r="DU5" s="767"/>
      <c r="DV5" s="767"/>
      <c r="DW5" s="767"/>
      <c r="DX5" s="767"/>
      <c r="DY5" s="767"/>
      <c r="DZ5" s="767"/>
      <c r="EA5" s="767"/>
      <c r="EB5" s="767"/>
      <c r="EC5" s="768"/>
    </row>
    <row r="6" spans="2:143" ht="11.25" customHeight="1" x14ac:dyDescent="0.2">
      <c r="B6" s="661" t="s">
        <v>233</v>
      </c>
      <c r="C6" s="662"/>
      <c r="D6" s="662"/>
      <c r="E6" s="662"/>
      <c r="F6" s="662"/>
      <c r="G6" s="662"/>
      <c r="H6" s="662"/>
      <c r="I6" s="662"/>
      <c r="J6" s="662"/>
      <c r="K6" s="662"/>
      <c r="L6" s="662"/>
      <c r="M6" s="662"/>
      <c r="N6" s="662"/>
      <c r="O6" s="662"/>
      <c r="P6" s="662"/>
      <c r="Q6" s="663"/>
      <c r="R6" s="664">
        <v>725044</v>
      </c>
      <c r="S6" s="665"/>
      <c r="T6" s="665"/>
      <c r="U6" s="665"/>
      <c r="V6" s="665"/>
      <c r="W6" s="665"/>
      <c r="X6" s="665"/>
      <c r="Y6" s="666"/>
      <c r="Z6" s="691">
        <v>0.4</v>
      </c>
      <c r="AA6" s="691"/>
      <c r="AB6" s="691"/>
      <c r="AC6" s="691"/>
      <c r="AD6" s="692">
        <v>725044</v>
      </c>
      <c r="AE6" s="692"/>
      <c r="AF6" s="692"/>
      <c r="AG6" s="692"/>
      <c r="AH6" s="692"/>
      <c r="AI6" s="692"/>
      <c r="AJ6" s="692"/>
      <c r="AK6" s="692"/>
      <c r="AL6" s="667">
        <v>0.9</v>
      </c>
      <c r="AM6" s="668"/>
      <c r="AN6" s="668"/>
      <c r="AO6" s="693"/>
      <c r="AP6" s="661" t="s">
        <v>234</v>
      </c>
      <c r="AQ6" s="662"/>
      <c r="AR6" s="662"/>
      <c r="AS6" s="662"/>
      <c r="AT6" s="662"/>
      <c r="AU6" s="662"/>
      <c r="AV6" s="662"/>
      <c r="AW6" s="662"/>
      <c r="AX6" s="662"/>
      <c r="AY6" s="662"/>
      <c r="AZ6" s="662"/>
      <c r="BA6" s="662"/>
      <c r="BB6" s="662"/>
      <c r="BC6" s="662"/>
      <c r="BD6" s="662"/>
      <c r="BE6" s="662"/>
      <c r="BF6" s="663"/>
      <c r="BG6" s="664">
        <v>51315093</v>
      </c>
      <c r="BH6" s="665"/>
      <c r="BI6" s="665"/>
      <c r="BJ6" s="665"/>
      <c r="BK6" s="665"/>
      <c r="BL6" s="665"/>
      <c r="BM6" s="665"/>
      <c r="BN6" s="666"/>
      <c r="BO6" s="691">
        <v>89.6</v>
      </c>
      <c r="BP6" s="691"/>
      <c r="BQ6" s="691"/>
      <c r="BR6" s="691"/>
      <c r="BS6" s="692">
        <v>263913</v>
      </c>
      <c r="BT6" s="692"/>
      <c r="BU6" s="692"/>
      <c r="BV6" s="692"/>
      <c r="BW6" s="692"/>
      <c r="BX6" s="692"/>
      <c r="BY6" s="692"/>
      <c r="BZ6" s="692"/>
      <c r="CA6" s="692"/>
      <c r="CB6" s="759"/>
      <c r="CD6" s="720" t="s">
        <v>235</v>
      </c>
      <c r="CE6" s="721"/>
      <c r="CF6" s="721"/>
      <c r="CG6" s="721"/>
      <c r="CH6" s="721"/>
      <c r="CI6" s="721"/>
      <c r="CJ6" s="721"/>
      <c r="CK6" s="721"/>
      <c r="CL6" s="721"/>
      <c r="CM6" s="721"/>
      <c r="CN6" s="721"/>
      <c r="CO6" s="721"/>
      <c r="CP6" s="721"/>
      <c r="CQ6" s="722"/>
      <c r="CR6" s="664">
        <v>787186</v>
      </c>
      <c r="CS6" s="665"/>
      <c r="CT6" s="665"/>
      <c r="CU6" s="665"/>
      <c r="CV6" s="665"/>
      <c r="CW6" s="665"/>
      <c r="CX6" s="665"/>
      <c r="CY6" s="666"/>
      <c r="CZ6" s="762">
        <v>0.5</v>
      </c>
      <c r="DA6" s="736"/>
      <c r="DB6" s="736"/>
      <c r="DC6" s="765"/>
      <c r="DD6" s="670" t="s">
        <v>128</v>
      </c>
      <c r="DE6" s="665"/>
      <c r="DF6" s="665"/>
      <c r="DG6" s="665"/>
      <c r="DH6" s="665"/>
      <c r="DI6" s="665"/>
      <c r="DJ6" s="665"/>
      <c r="DK6" s="665"/>
      <c r="DL6" s="665"/>
      <c r="DM6" s="665"/>
      <c r="DN6" s="665"/>
      <c r="DO6" s="665"/>
      <c r="DP6" s="666"/>
      <c r="DQ6" s="670">
        <v>777444</v>
      </c>
      <c r="DR6" s="665"/>
      <c r="DS6" s="665"/>
      <c r="DT6" s="665"/>
      <c r="DU6" s="665"/>
      <c r="DV6" s="665"/>
      <c r="DW6" s="665"/>
      <c r="DX6" s="665"/>
      <c r="DY6" s="665"/>
      <c r="DZ6" s="665"/>
      <c r="EA6" s="665"/>
      <c r="EB6" s="665"/>
      <c r="EC6" s="705"/>
    </row>
    <row r="7" spans="2:143" ht="11.25" customHeight="1" x14ac:dyDescent="0.2">
      <c r="B7" s="661" t="s">
        <v>236</v>
      </c>
      <c r="C7" s="662"/>
      <c r="D7" s="662"/>
      <c r="E7" s="662"/>
      <c r="F7" s="662"/>
      <c r="G7" s="662"/>
      <c r="H7" s="662"/>
      <c r="I7" s="662"/>
      <c r="J7" s="662"/>
      <c r="K7" s="662"/>
      <c r="L7" s="662"/>
      <c r="M7" s="662"/>
      <c r="N7" s="662"/>
      <c r="O7" s="662"/>
      <c r="P7" s="662"/>
      <c r="Q7" s="663"/>
      <c r="R7" s="664">
        <v>28098</v>
      </c>
      <c r="S7" s="665"/>
      <c r="T7" s="665"/>
      <c r="U7" s="665"/>
      <c r="V7" s="665"/>
      <c r="W7" s="665"/>
      <c r="X7" s="665"/>
      <c r="Y7" s="666"/>
      <c r="Z7" s="691">
        <v>0</v>
      </c>
      <c r="AA7" s="691"/>
      <c r="AB7" s="691"/>
      <c r="AC7" s="691"/>
      <c r="AD7" s="692">
        <v>28098</v>
      </c>
      <c r="AE7" s="692"/>
      <c r="AF7" s="692"/>
      <c r="AG7" s="692"/>
      <c r="AH7" s="692"/>
      <c r="AI7" s="692"/>
      <c r="AJ7" s="692"/>
      <c r="AK7" s="692"/>
      <c r="AL7" s="667">
        <v>0</v>
      </c>
      <c r="AM7" s="668"/>
      <c r="AN7" s="668"/>
      <c r="AO7" s="693"/>
      <c r="AP7" s="661" t="s">
        <v>237</v>
      </c>
      <c r="AQ7" s="662"/>
      <c r="AR7" s="662"/>
      <c r="AS7" s="662"/>
      <c r="AT7" s="662"/>
      <c r="AU7" s="662"/>
      <c r="AV7" s="662"/>
      <c r="AW7" s="662"/>
      <c r="AX7" s="662"/>
      <c r="AY7" s="662"/>
      <c r="AZ7" s="662"/>
      <c r="BA7" s="662"/>
      <c r="BB7" s="662"/>
      <c r="BC7" s="662"/>
      <c r="BD7" s="662"/>
      <c r="BE7" s="662"/>
      <c r="BF7" s="663"/>
      <c r="BG7" s="664">
        <v>25374081</v>
      </c>
      <c r="BH7" s="665"/>
      <c r="BI7" s="665"/>
      <c r="BJ7" s="665"/>
      <c r="BK7" s="665"/>
      <c r="BL7" s="665"/>
      <c r="BM7" s="665"/>
      <c r="BN7" s="666"/>
      <c r="BO7" s="691">
        <v>44.3</v>
      </c>
      <c r="BP7" s="691"/>
      <c r="BQ7" s="691"/>
      <c r="BR7" s="691"/>
      <c r="BS7" s="692">
        <v>263913</v>
      </c>
      <c r="BT7" s="692"/>
      <c r="BU7" s="692"/>
      <c r="BV7" s="692"/>
      <c r="BW7" s="692"/>
      <c r="BX7" s="692"/>
      <c r="BY7" s="692"/>
      <c r="BZ7" s="692"/>
      <c r="CA7" s="692"/>
      <c r="CB7" s="759"/>
      <c r="CD7" s="706" t="s">
        <v>238</v>
      </c>
      <c r="CE7" s="703"/>
      <c r="CF7" s="703"/>
      <c r="CG7" s="703"/>
      <c r="CH7" s="703"/>
      <c r="CI7" s="703"/>
      <c r="CJ7" s="703"/>
      <c r="CK7" s="703"/>
      <c r="CL7" s="703"/>
      <c r="CM7" s="703"/>
      <c r="CN7" s="703"/>
      <c r="CO7" s="703"/>
      <c r="CP7" s="703"/>
      <c r="CQ7" s="704"/>
      <c r="CR7" s="664">
        <v>18237914</v>
      </c>
      <c r="CS7" s="665"/>
      <c r="CT7" s="665"/>
      <c r="CU7" s="665"/>
      <c r="CV7" s="665"/>
      <c r="CW7" s="665"/>
      <c r="CX7" s="665"/>
      <c r="CY7" s="666"/>
      <c r="CZ7" s="691">
        <v>10.4</v>
      </c>
      <c r="DA7" s="691"/>
      <c r="DB7" s="691"/>
      <c r="DC7" s="691"/>
      <c r="DD7" s="670">
        <v>602156</v>
      </c>
      <c r="DE7" s="665"/>
      <c r="DF7" s="665"/>
      <c r="DG7" s="665"/>
      <c r="DH7" s="665"/>
      <c r="DI7" s="665"/>
      <c r="DJ7" s="665"/>
      <c r="DK7" s="665"/>
      <c r="DL7" s="665"/>
      <c r="DM7" s="665"/>
      <c r="DN7" s="665"/>
      <c r="DO7" s="665"/>
      <c r="DP7" s="666"/>
      <c r="DQ7" s="670">
        <v>15695654</v>
      </c>
      <c r="DR7" s="665"/>
      <c r="DS7" s="665"/>
      <c r="DT7" s="665"/>
      <c r="DU7" s="665"/>
      <c r="DV7" s="665"/>
      <c r="DW7" s="665"/>
      <c r="DX7" s="665"/>
      <c r="DY7" s="665"/>
      <c r="DZ7" s="665"/>
      <c r="EA7" s="665"/>
      <c r="EB7" s="665"/>
      <c r="EC7" s="705"/>
    </row>
    <row r="8" spans="2:143" ht="11.25" customHeight="1" x14ac:dyDescent="0.2">
      <c r="B8" s="661" t="s">
        <v>239</v>
      </c>
      <c r="C8" s="662"/>
      <c r="D8" s="662"/>
      <c r="E8" s="662"/>
      <c r="F8" s="662"/>
      <c r="G8" s="662"/>
      <c r="H8" s="662"/>
      <c r="I8" s="662"/>
      <c r="J8" s="662"/>
      <c r="K8" s="662"/>
      <c r="L8" s="662"/>
      <c r="M8" s="662"/>
      <c r="N8" s="662"/>
      <c r="O8" s="662"/>
      <c r="P8" s="662"/>
      <c r="Q8" s="663"/>
      <c r="R8" s="664">
        <v>417641</v>
      </c>
      <c r="S8" s="665"/>
      <c r="T8" s="665"/>
      <c r="U8" s="665"/>
      <c r="V8" s="665"/>
      <c r="W8" s="665"/>
      <c r="X8" s="665"/>
      <c r="Y8" s="666"/>
      <c r="Z8" s="691">
        <v>0.2</v>
      </c>
      <c r="AA8" s="691"/>
      <c r="AB8" s="691"/>
      <c r="AC8" s="691"/>
      <c r="AD8" s="692">
        <v>417641</v>
      </c>
      <c r="AE8" s="692"/>
      <c r="AF8" s="692"/>
      <c r="AG8" s="692"/>
      <c r="AH8" s="692"/>
      <c r="AI8" s="692"/>
      <c r="AJ8" s="692"/>
      <c r="AK8" s="692"/>
      <c r="AL8" s="667">
        <v>0.5</v>
      </c>
      <c r="AM8" s="668"/>
      <c r="AN8" s="668"/>
      <c r="AO8" s="693"/>
      <c r="AP8" s="661" t="s">
        <v>240</v>
      </c>
      <c r="AQ8" s="662"/>
      <c r="AR8" s="662"/>
      <c r="AS8" s="662"/>
      <c r="AT8" s="662"/>
      <c r="AU8" s="662"/>
      <c r="AV8" s="662"/>
      <c r="AW8" s="662"/>
      <c r="AX8" s="662"/>
      <c r="AY8" s="662"/>
      <c r="AZ8" s="662"/>
      <c r="BA8" s="662"/>
      <c r="BB8" s="662"/>
      <c r="BC8" s="662"/>
      <c r="BD8" s="662"/>
      <c r="BE8" s="662"/>
      <c r="BF8" s="663"/>
      <c r="BG8" s="664">
        <v>692864</v>
      </c>
      <c r="BH8" s="665"/>
      <c r="BI8" s="665"/>
      <c r="BJ8" s="665"/>
      <c r="BK8" s="665"/>
      <c r="BL8" s="665"/>
      <c r="BM8" s="665"/>
      <c r="BN8" s="666"/>
      <c r="BO8" s="691">
        <v>1.2</v>
      </c>
      <c r="BP8" s="691"/>
      <c r="BQ8" s="691"/>
      <c r="BR8" s="691"/>
      <c r="BS8" s="692" t="s">
        <v>128</v>
      </c>
      <c r="BT8" s="692"/>
      <c r="BU8" s="692"/>
      <c r="BV8" s="692"/>
      <c r="BW8" s="692"/>
      <c r="BX8" s="692"/>
      <c r="BY8" s="692"/>
      <c r="BZ8" s="692"/>
      <c r="CA8" s="692"/>
      <c r="CB8" s="759"/>
      <c r="CD8" s="706" t="s">
        <v>241</v>
      </c>
      <c r="CE8" s="703"/>
      <c r="CF8" s="703"/>
      <c r="CG8" s="703"/>
      <c r="CH8" s="703"/>
      <c r="CI8" s="703"/>
      <c r="CJ8" s="703"/>
      <c r="CK8" s="703"/>
      <c r="CL8" s="703"/>
      <c r="CM8" s="703"/>
      <c r="CN8" s="703"/>
      <c r="CO8" s="703"/>
      <c r="CP8" s="703"/>
      <c r="CQ8" s="704"/>
      <c r="CR8" s="664">
        <v>68991605</v>
      </c>
      <c r="CS8" s="665"/>
      <c r="CT8" s="665"/>
      <c r="CU8" s="665"/>
      <c r="CV8" s="665"/>
      <c r="CW8" s="665"/>
      <c r="CX8" s="665"/>
      <c r="CY8" s="666"/>
      <c r="CZ8" s="691">
        <v>39.5</v>
      </c>
      <c r="DA8" s="691"/>
      <c r="DB8" s="691"/>
      <c r="DC8" s="691"/>
      <c r="DD8" s="670">
        <v>1577395</v>
      </c>
      <c r="DE8" s="665"/>
      <c r="DF8" s="665"/>
      <c r="DG8" s="665"/>
      <c r="DH8" s="665"/>
      <c r="DI8" s="665"/>
      <c r="DJ8" s="665"/>
      <c r="DK8" s="665"/>
      <c r="DL8" s="665"/>
      <c r="DM8" s="665"/>
      <c r="DN8" s="665"/>
      <c r="DO8" s="665"/>
      <c r="DP8" s="666"/>
      <c r="DQ8" s="670">
        <v>30703770</v>
      </c>
      <c r="DR8" s="665"/>
      <c r="DS8" s="665"/>
      <c r="DT8" s="665"/>
      <c r="DU8" s="665"/>
      <c r="DV8" s="665"/>
      <c r="DW8" s="665"/>
      <c r="DX8" s="665"/>
      <c r="DY8" s="665"/>
      <c r="DZ8" s="665"/>
      <c r="EA8" s="665"/>
      <c r="EB8" s="665"/>
      <c r="EC8" s="705"/>
    </row>
    <row r="9" spans="2:143" ht="11.25" customHeight="1" x14ac:dyDescent="0.2">
      <c r="B9" s="661" t="s">
        <v>242</v>
      </c>
      <c r="C9" s="662"/>
      <c r="D9" s="662"/>
      <c r="E9" s="662"/>
      <c r="F9" s="662"/>
      <c r="G9" s="662"/>
      <c r="H9" s="662"/>
      <c r="I9" s="662"/>
      <c r="J9" s="662"/>
      <c r="K9" s="662"/>
      <c r="L9" s="662"/>
      <c r="M9" s="662"/>
      <c r="N9" s="662"/>
      <c r="O9" s="662"/>
      <c r="P9" s="662"/>
      <c r="Q9" s="663"/>
      <c r="R9" s="664">
        <v>530570</v>
      </c>
      <c r="S9" s="665"/>
      <c r="T9" s="665"/>
      <c r="U9" s="665"/>
      <c r="V9" s="665"/>
      <c r="W9" s="665"/>
      <c r="X9" s="665"/>
      <c r="Y9" s="666"/>
      <c r="Z9" s="691">
        <v>0.3</v>
      </c>
      <c r="AA9" s="691"/>
      <c r="AB9" s="691"/>
      <c r="AC9" s="691"/>
      <c r="AD9" s="692">
        <v>530570</v>
      </c>
      <c r="AE9" s="692"/>
      <c r="AF9" s="692"/>
      <c r="AG9" s="692"/>
      <c r="AH9" s="692"/>
      <c r="AI9" s="692"/>
      <c r="AJ9" s="692"/>
      <c r="AK9" s="692"/>
      <c r="AL9" s="667">
        <v>0.6</v>
      </c>
      <c r="AM9" s="668"/>
      <c r="AN9" s="668"/>
      <c r="AO9" s="693"/>
      <c r="AP9" s="661" t="s">
        <v>243</v>
      </c>
      <c r="AQ9" s="662"/>
      <c r="AR9" s="662"/>
      <c r="AS9" s="662"/>
      <c r="AT9" s="662"/>
      <c r="AU9" s="662"/>
      <c r="AV9" s="662"/>
      <c r="AW9" s="662"/>
      <c r="AX9" s="662"/>
      <c r="AY9" s="662"/>
      <c r="AZ9" s="662"/>
      <c r="BA9" s="662"/>
      <c r="BB9" s="662"/>
      <c r="BC9" s="662"/>
      <c r="BD9" s="662"/>
      <c r="BE9" s="662"/>
      <c r="BF9" s="663"/>
      <c r="BG9" s="664">
        <v>22262424</v>
      </c>
      <c r="BH9" s="665"/>
      <c r="BI9" s="665"/>
      <c r="BJ9" s="665"/>
      <c r="BK9" s="665"/>
      <c r="BL9" s="665"/>
      <c r="BM9" s="665"/>
      <c r="BN9" s="666"/>
      <c r="BO9" s="691">
        <v>38.9</v>
      </c>
      <c r="BP9" s="691"/>
      <c r="BQ9" s="691"/>
      <c r="BR9" s="691"/>
      <c r="BS9" s="692" t="s">
        <v>128</v>
      </c>
      <c r="BT9" s="692"/>
      <c r="BU9" s="692"/>
      <c r="BV9" s="692"/>
      <c r="BW9" s="692"/>
      <c r="BX9" s="692"/>
      <c r="BY9" s="692"/>
      <c r="BZ9" s="692"/>
      <c r="CA9" s="692"/>
      <c r="CB9" s="759"/>
      <c r="CD9" s="706" t="s">
        <v>244</v>
      </c>
      <c r="CE9" s="703"/>
      <c r="CF9" s="703"/>
      <c r="CG9" s="703"/>
      <c r="CH9" s="703"/>
      <c r="CI9" s="703"/>
      <c r="CJ9" s="703"/>
      <c r="CK9" s="703"/>
      <c r="CL9" s="703"/>
      <c r="CM9" s="703"/>
      <c r="CN9" s="703"/>
      <c r="CO9" s="703"/>
      <c r="CP9" s="703"/>
      <c r="CQ9" s="704"/>
      <c r="CR9" s="664">
        <v>18402846</v>
      </c>
      <c r="CS9" s="665"/>
      <c r="CT9" s="665"/>
      <c r="CU9" s="665"/>
      <c r="CV9" s="665"/>
      <c r="CW9" s="665"/>
      <c r="CX9" s="665"/>
      <c r="CY9" s="666"/>
      <c r="CZ9" s="691">
        <v>10.5</v>
      </c>
      <c r="DA9" s="691"/>
      <c r="DB9" s="691"/>
      <c r="DC9" s="691"/>
      <c r="DD9" s="670">
        <v>570435</v>
      </c>
      <c r="DE9" s="665"/>
      <c r="DF9" s="665"/>
      <c r="DG9" s="665"/>
      <c r="DH9" s="665"/>
      <c r="DI9" s="665"/>
      <c r="DJ9" s="665"/>
      <c r="DK9" s="665"/>
      <c r="DL9" s="665"/>
      <c r="DM9" s="665"/>
      <c r="DN9" s="665"/>
      <c r="DO9" s="665"/>
      <c r="DP9" s="666"/>
      <c r="DQ9" s="670">
        <v>9984120</v>
      </c>
      <c r="DR9" s="665"/>
      <c r="DS9" s="665"/>
      <c r="DT9" s="665"/>
      <c r="DU9" s="665"/>
      <c r="DV9" s="665"/>
      <c r="DW9" s="665"/>
      <c r="DX9" s="665"/>
      <c r="DY9" s="665"/>
      <c r="DZ9" s="665"/>
      <c r="EA9" s="665"/>
      <c r="EB9" s="665"/>
      <c r="EC9" s="705"/>
    </row>
    <row r="10" spans="2:143" ht="11.25" customHeight="1" x14ac:dyDescent="0.2">
      <c r="B10" s="661" t="s">
        <v>245</v>
      </c>
      <c r="C10" s="662"/>
      <c r="D10" s="662"/>
      <c r="E10" s="662"/>
      <c r="F10" s="662"/>
      <c r="G10" s="662"/>
      <c r="H10" s="662"/>
      <c r="I10" s="662"/>
      <c r="J10" s="662"/>
      <c r="K10" s="662"/>
      <c r="L10" s="662"/>
      <c r="M10" s="662"/>
      <c r="N10" s="662"/>
      <c r="O10" s="662"/>
      <c r="P10" s="662"/>
      <c r="Q10" s="663"/>
      <c r="R10" s="664" t="s">
        <v>128</v>
      </c>
      <c r="S10" s="665"/>
      <c r="T10" s="665"/>
      <c r="U10" s="665"/>
      <c r="V10" s="665"/>
      <c r="W10" s="665"/>
      <c r="X10" s="665"/>
      <c r="Y10" s="666"/>
      <c r="Z10" s="691" t="s">
        <v>128</v>
      </c>
      <c r="AA10" s="691"/>
      <c r="AB10" s="691"/>
      <c r="AC10" s="691"/>
      <c r="AD10" s="692" t="s">
        <v>128</v>
      </c>
      <c r="AE10" s="692"/>
      <c r="AF10" s="692"/>
      <c r="AG10" s="692"/>
      <c r="AH10" s="692"/>
      <c r="AI10" s="692"/>
      <c r="AJ10" s="692"/>
      <c r="AK10" s="692"/>
      <c r="AL10" s="667" t="s">
        <v>128</v>
      </c>
      <c r="AM10" s="668"/>
      <c r="AN10" s="668"/>
      <c r="AO10" s="693"/>
      <c r="AP10" s="661" t="s">
        <v>246</v>
      </c>
      <c r="AQ10" s="662"/>
      <c r="AR10" s="662"/>
      <c r="AS10" s="662"/>
      <c r="AT10" s="662"/>
      <c r="AU10" s="662"/>
      <c r="AV10" s="662"/>
      <c r="AW10" s="662"/>
      <c r="AX10" s="662"/>
      <c r="AY10" s="662"/>
      <c r="AZ10" s="662"/>
      <c r="BA10" s="662"/>
      <c r="BB10" s="662"/>
      <c r="BC10" s="662"/>
      <c r="BD10" s="662"/>
      <c r="BE10" s="662"/>
      <c r="BF10" s="663"/>
      <c r="BG10" s="664">
        <v>837179</v>
      </c>
      <c r="BH10" s="665"/>
      <c r="BI10" s="665"/>
      <c r="BJ10" s="665"/>
      <c r="BK10" s="665"/>
      <c r="BL10" s="665"/>
      <c r="BM10" s="665"/>
      <c r="BN10" s="666"/>
      <c r="BO10" s="691">
        <v>1.5</v>
      </c>
      <c r="BP10" s="691"/>
      <c r="BQ10" s="691"/>
      <c r="BR10" s="691"/>
      <c r="BS10" s="692" t="s">
        <v>128</v>
      </c>
      <c r="BT10" s="692"/>
      <c r="BU10" s="692"/>
      <c r="BV10" s="692"/>
      <c r="BW10" s="692"/>
      <c r="BX10" s="692"/>
      <c r="BY10" s="692"/>
      <c r="BZ10" s="692"/>
      <c r="CA10" s="692"/>
      <c r="CB10" s="759"/>
      <c r="CD10" s="706" t="s">
        <v>247</v>
      </c>
      <c r="CE10" s="703"/>
      <c r="CF10" s="703"/>
      <c r="CG10" s="703"/>
      <c r="CH10" s="703"/>
      <c r="CI10" s="703"/>
      <c r="CJ10" s="703"/>
      <c r="CK10" s="703"/>
      <c r="CL10" s="703"/>
      <c r="CM10" s="703"/>
      <c r="CN10" s="703"/>
      <c r="CO10" s="703"/>
      <c r="CP10" s="703"/>
      <c r="CQ10" s="704"/>
      <c r="CR10" s="664">
        <v>217297</v>
      </c>
      <c r="CS10" s="665"/>
      <c r="CT10" s="665"/>
      <c r="CU10" s="665"/>
      <c r="CV10" s="665"/>
      <c r="CW10" s="665"/>
      <c r="CX10" s="665"/>
      <c r="CY10" s="666"/>
      <c r="CZ10" s="691">
        <v>0.1</v>
      </c>
      <c r="DA10" s="691"/>
      <c r="DB10" s="691"/>
      <c r="DC10" s="691"/>
      <c r="DD10" s="670">
        <v>3505</v>
      </c>
      <c r="DE10" s="665"/>
      <c r="DF10" s="665"/>
      <c r="DG10" s="665"/>
      <c r="DH10" s="665"/>
      <c r="DI10" s="665"/>
      <c r="DJ10" s="665"/>
      <c r="DK10" s="665"/>
      <c r="DL10" s="665"/>
      <c r="DM10" s="665"/>
      <c r="DN10" s="665"/>
      <c r="DO10" s="665"/>
      <c r="DP10" s="666"/>
      <c r="DQ10" s="670">
        <v>111603</v>
      </c>
      <c r="DR10" s="665"/>
      <c r="DS10" s="665"/>
      <c r="DT10" s="665"/>
      <c r="DU10" s="665"/>
      <c r="DV10" s="665"/>
      <c r="DW10" s="665"/>
      <c r="DX10" s="665"/>
      <c r="DY10" s="665"/>
      <c r="DZ10" s="665"/>
      <c r="EA10" s="665"/>
      <c r="EB10" s="665"/>
      <c r="EC10" s="705"/>
    </row>
    <row r="11" spans="2:143" ht="11.25" customHeight="1" x14ac:dyDescent="0.2">
      <c r="B11" s="661" t="s">
        <v>248</v>
      </c>
      <c r="C11" s="662"/>
      <c r="D11" s="662"/>
      <c r="E11" s="662"/>
      <c r="F11" s="662"/>
      <c r="G11" s="662"/>
      <c r="H11" s="662"/>
      <c r="I11" s="662"/>
      <c r="J11" s="662"/>
      <c r="K11" s="662"/>
      <c r="L11" s="662"/>
      <c r="M11" s="662"/>
      <c r="N11" s="662"/>
      <c r="O11" s="662"/>
      <c r="P11" s="662"/>
      <c r="Q11" s="663"/>
      <c r="R11" s="664">
        <v>8797091</v>
      </c>
      <c r="S11" s="665"/>
      <c r="T11" s="665"/>
      <c r="U11" s="665"/>
      <c r="V11" s="665"/>
      <c r="W11" s="665"/>
      <c r="X11" s="665"/>
      <c r="Y11" s="666"/>
      <c r="Z11" s="667">
        <v>4.8</v>
      </c>
      <c r="AA11" s="668"/>
      <c r="AB11" s="668"/>
      <c r="AC11" s="669"/>
      <c r="AD11" s="670">
        <v>8797091</v>
      </c>
      <c r="AE11" s="665"/>
      <c r="AF11" s="665"/>
      <c r="AG11" s="665"/>
      <c r="AH11" s="665"/>
      <c r="AI11" s="665"/>
      <c r="AJ11" s="665"/>
      <c r="AK11" s="666"/>
      <c r="AL11" s="667">
        <v>10.5</v>
      </c>
      <c r="AM11" s="668"/>
      <c r="AN11" s="668"/>
      <c r="AO11" s="693"/>
      <c r="AP11" s="661" t="s">
        <v>249</v>
      </c>
      <c r="AQ11" s="662"/>
      <c r="AR11" s="662"/>
      <c r="AS11" s="662"/>
      <c r="AT11" s="662"/>
      <c r="AU11" s="662"/>
      <c r="AV11" s="662"/>
      <c r="AW11" s="662"/>
      <c r="AX11" s="662"/>
      <c r="AY11" s="662"/>
      <c r="AZ11" s="662"/>
      <c r="BA11" s="662"/>
      <c r="BB11" s="662"/>
      <c r="BC11" s="662"/>
      <c r="BD11" s="662"/>
      <c r="BE11" s="662"/>
      <c r="BF11" s="663"/>
      <c r="BG11" s="664">
        <v>1581614</v>
      </c>
      <c r="BH11" s="665"/>
      <c r="BI11" s="665"/>
      <c r="BJ11" s="665"/>
      <c r="BK11" s="665"/>
      <c r="BL11" s="665"/>
      <c r="BM11" s="665"/>
      <c r="BN11" s="666"/>
      <c r="BO11" s="691">
        <v>2.8</v>
      </c>
      <c r="BP11" s="691"/>
      <c r="BQ11" s="691"/>
      <c r="BR11" s="691"/>
      <c r="BS11" s="692">
        <v>263913</v>
      </c>
      <c r="BT11" s="692"/>
      <c r="BU11" s="692"/>
      <c r="BV11" s="692"/>
      <c r="BW11" s="692"/>
      <c r="BX11" s="692"/>
      <c r="BY11" s="692"/>
      <c r="BZ11" s="692"/>
      <c r="CA11" s="692"/>
      <c r="CB11" s="759"/>
      <c r="CD11" s="706" t="s">
        <v>250</v>
      </c>
      <c r="CE11" s="703"/>
      <c r="CF11" s="703"/>
      <c r="CG11" s="703"/>
      <c r="CH11" s="703"/>
      <c r="CI11" s="703"/>
      <c r="CJ11" s="703"/>
      <c r="CK11" s="703"/>
      <c r="CL11" s="703"/>
      <c r="CM11" s="703"/>
      <c r="CN11" s="703"/>
      <c r="CO11" s="703"/>
      <c r="CP11" s="703"/>
      <c r="CQ11" s="704"/>
      <c r="CR11" s="664">
        <v>1136996</v>
      </c>
      <c r="CS11" s="665"/>
      <c r="CT11" s="665"/>
      <c r="CU11" s="665"/>
      <c r="CV11" s="665"/>
      <c r="CW11" s="665"/>
      <c r="CX11" s="665"/>
      <c r="CY11" s="666"/>
      <c r="CZ11" s="691">
        <v>0.7</v>
      </c>
      <c r="DA11" s="691"/>
      <c r="DB11" s="691"/>
      <c r="DC11" s="691"/>
      <c r="DD11" s="670">
        <v>729950</v>
      </c>
      <c r="DE11" s="665"/>
      <c r="DF11" s="665"/>
      <c r="DG11" s="665"/>
      <c r="DH11" s="665"/>
      <c r="DI11" s="665"/>
      <c r="DJ11" s="665"/>
      <c r="DK11" s="665"/>
      <c r="DL11" s="665"/>
      <c r="DM11" s="665"/>
      <c r="DN11" s="665"/>
      <c r="DO11" s="665"/>
      <c r="DP11" s="666"/>
      <c r="DQ11" s="670">
        <v>338156</v>
      </c>
      <c r="DR11" s="665"/>
      <c r="DS11" s="665"/>
      <c r="DT11" s="665"/>
      <c r="DU11" s="665"/>
      <c r="DV11" s="665"/>
      <c r="DW11" s="665"/>
      <c r="DX11" s="665"/>
      <c r="DY11" s="665"/>
      <c r="DZ11" s="665"/>
      <c r="EA11" s="665"/>
      <c r="EB11" s="665"/>
      <c r="EC11" s="705"/>
    </row>
    <row r="12" spans="2:143" ht="11.25" customHeight="1" x14ac:dyDescent="0.2">
      <c r="B12" s="661" t="s">
        <v>251</v>
      </c>
      <c r="C12" s="662"/>
      <c r="D12" s="662"/>
      <c r="E12" s="662"/>
      <c r="F12" s="662"/>
      <c r="G12" s="662"/>
      <c r="H12" s="662"/>
      <c r="I12" s="662"/>
      <c r="J12" s="662"/>
      <c r="K12" s="662"/>
      <c r="L12" s="662"/>
      <c r="M12" s="662"/>
      <c r="N12" s="662"/>
      <c r="O12" s="662"/>
      <c r="P12" s="662"/>
      <c r="Q12" s="663"/>
      <c r="R12" s="664">
        <v>19279</v>
      </c>
      <c r="S12" s="665"/>
      <c r="T12" s="665"/>
      <c r="U12" s="665"/>
      <c r="V12" s="665"/>
      <c r="W12" s="665"/>
      <c r="X12" s="665"/>
      <c r="Y12" s="666"/>
      <c r="Z12" s="691">
        <v>0</v>
      </c>
      <c r="AA12" s="691"/>
      <c r="AB12" s="691"/>
      <c r="AC12" s="691"/>
      <c r="AD12" s="692">
        <v>19279</v>
      </c>
      <c r="AE12" s="692"/>
      <c r="AF12" s="692"/>
      <c r="AG12" s="692"/>
      <c r="AH12" s="692"/>
      <c r="AI12" s="692"/>
      <c r="AJ12" s="692"/>
      <c r="AK12" s="692"/>
      <c r="AL12" s="667">
        <v>0</v>
      </c>
      <c r="AM12" s="668"/>
      <c r="AN12" s="668"/>
      <c r="AO12" s="693"/>
      <c r="AP12" s="661" t="s">
        <v>252</v>
      </c>
      <c r="AQ12" s="662"/>
      <c r="AR12" s="662"/>
      <c r="AS12" s="662"/>
      <c r="AT12" s="662"/>
      <c r="AU12" s="662"/>
      <c r="AV12" s="662"/>
      <c r="AW12" s="662"/>
      <c r="AX12" s="662"/>
      <c r="AY12" s="662"/>
      <c r="AZ12" s="662"/>
      <c r="BA12" s="662"/>
      <c r="BB12" s="662"/>
      <c r="BC12" s="662"/>
      <c r="BD12" s="662"/>
      <c r="BE12" s="662"/>
      <c r="BF12" s="663"/>
      <c r="BG12" s="664">
        <v>22550151</v>
      </c>
      <c r="BH12" s="665"/>
      <c r="BI12" s="665"/>
      <c r="BJ12" s="665"/>
      <c r="BK12" s="665"/>
      <c r="BL12" s="665"/>
      <c r="BM12" s="665"/>
      <c r="BN12" s="666"/>
      <c r="BO12" s="691">
        <v>39.4</v>
      </c>
      <c r="BP12" s="691"/>
      <c r="BQ12" s="691"/>
      <c r="BR12" s="691"/>
      <c r="BS12" s="692" t="s">
        <v>128</v>
      </c>
      <c r="BT12" s="692"/>
      <c r="BU12" s="692"/>
      <c r="BV12" s="692"/>
      <c r="BW12" s="692"/>
      <c r="BX12" s="692"/>
      <c r="BY12" s="692"/>
      <c r="BZ12" s="692"/>
      <c r="CA12" s="692"/>
      <c r="CB12" s="759"/>
      <c r="CD12" s="706" t="s">
        <v>253</v>
      </c>
      <c r="CE12" s="703"/>
      <c r="CF12" s="703"/>
      <c r="CG12" s="703"/>
      <c r="CH12" s="703"/>
      <c r="CI12" s="703"/>
      <c r="CJ12" s="703"/>
      <c r="CK12" s="703"/>
      <c r="CL12" s="703"/>
      <c r="CM12" s="703"/>
      <c r="CN12" s="703"/>
      <c r="CO12" s="703"/>
      <c r="CP12" s="703"/>
      <c r="CQ12" s="704"/>
      <c r="CR12" s="664">
        <v>3453914</v>
      </c>
      <c r="CS12" s="665"/>
      <c r="CT12" s="665"/>
      <c r="CU12" s="665"/>
      <c r="CV12" s="665"/>
      <c r="CW12" s="665"/>
      <c r="CX12" s="665"/>
      <c r="CY12" s="666"/>
      <c r="CZ12" s="691">
        <v>2</v>
      </c>
      <c r="DA12" s="691"/>
      <c r="DB12" s="691"/>
      <c r="DC12" s="691"/>
      <c r="DD12" s="670">
        <v>128648</v>
      </c>
      <c r="DE12" s="665"/>
      <c r="DF12" s="665"/>
      <c r="DG12" s="665"/>
      <c r="DH12" s="665"/>
      <c r="DI12" s="665"/>
      <c r="DJ12" s="665"/>
      <c r="DK12" s="665"/>
      <c r="DL12" s="665"/>
      <c r="DM12" s="665"/>
      <c r="DN12" s="665"/>
      <c r="DO12" s="665"/>
      <c r="DP12" s="666"/>
      <c r="DQ12" s="670">
        <v>1743983</v>
      </c>
      <c r="DR12" s="665"/>
      <c r="DS12" s="665"/>
      <c r="DT12" s="665"/>
      <c r="DU12" s="665"/>
      <c r="DV12" s="665"/>
      <c r="DW12" s="665"/>
      <c r="DX12" s="665"/>
      <c r="DY12" s="665"/>
      <c r="DZ12" s="665"/>
      <c r="EA12" s="665"/>
      <c r="EB12" s="665"/>
      <c r="EC12" s="705"/>
    </row>
    <row r="13" spans="2:143" ht="11.25" customHeight="1" x14ac:dyDescent="0.2">
      <c r="B13" s="661" t="s">
        <v>254</v>
      </c>
      <c r="C13" s="662"/>
      <c r="D13" s="662"/>
      <c r="E13" s="662"/>
      <c r="F13" s="662"/>
      <c r="G13" s="662"/>
      <c r="H13" s="662"/>
      <c r="I13" s="662"/>
      <c r="J13" s="662"/>
      <c r="K13" s="662"/>
      <c r="L13" s="662"/>
      <c r="M13" s="662"/>
      <c r="N13" s="662"/>
      <c r="O13" s="662"/>
      <c r="P13" s="662"/>
      <c r="Q13" s="663"/>
      <c r="R13" s="664" t="s">
        <v>128</v>
      </c>
      <c r="S13" s="665"/>
      <c r="T13" s="665"/>
      <c r="U13" s="665"/>
      <c r="V13" s="665"/>
      <c r="W13" s="665"/>
      <c r="X13" s="665"/>
      <c r="Y13" s="666"/>
      <c r="Z13" s="691" t="s">
        <v>128</v>
      </c>
      <c r="AA13" s="691"/>
      <c r="AB13" s="691"/>
      <c r="AC13" s="691"/>
      <c r="AD13" s="692" t="s">
        <v>128</v>
      </c>
      <c r="AE13" s="692"/>
      <c r="AF13" s="692"/>
      <c r="AG13" s="692"/>
      <c r="AH13" s="692"/>
      <c r="AI13" s="692"/>
      <c r="AJ13" s="692"/>
      <c r="AK13" s="692"/>
      <c r="AL13" s="667" t="s">
        <v>128</v>
      </c>
      <c r="AM13" s="668"/>
      <c r="AN13" s="668"/>
      <c r="AO13" s="693"/>
      <c r="AP13" s="661" t="s">
        <v>255</v>
      </c>
      <c r="AQ13" s="662"/>
      <c r="AR13" s="662"/>
      <c r="AS13" s="662"/>
      <c r="AT13" s="662"/>
      <c r="AU13" s="662"/>
      <c r="AV13" s="662"/>
      <c r="AW13" s="662"/>
      <c r="AX13" s="662"/>
      <c r="AY13" s="662"/>
      <c r="AZ13" s="662"/>
      <c r="BA13" s="662"/>
      <c r="BB13" s="662"/>
      <c r="BC13" s="662"/>
      <c r="BD13" s="662"/>
      <c r="BE13" s="662"/>
      <c r="BF13" s="663"/>
      <c r="BG13" s="664">
        <v>22392651</v>
      </c>
      <c r="BH13" s="665"/>
      <c r="BI13" s="665"/>
      <c r="BJ13" s="665"/>
      <c r="BK13" s="665"/>
      <c r="BL13" s="665"/>
      <c r="BM13" s="665"/>
      <c r="BN13" s="666"/>
      <c r="BO13" s="691">
        <v>39.1</v>
      </c>
      <c r="BP13" s="691"/>
      <c r="BQ13" s="691"/>
      <c r="BR13" s="691"/>
      <c r="BS13" s="692" t="s">
        <v>128</v>
      </c>
      <c r="BT13" s="692"/>
      <c r="BU13" s="692"/>
      <c r="BV13" s="692"/>
      <c r="BW13" s="692"/>
      <c r="BX13" s="692"/>
      <c r="BY13" s="692"/>
      <c r="BZ13" s="692"/>
      <c r="CA13" s="692"/>
      <c r="CB13" s="759"/>
      <c r="CD13" s="706" t="s">
        <v>256</v>
      </c>
      <c r="CE13" s="703"/>
      <c r="CF13" s="703"/>
      <c r="CG13" s="703"/>
      <c r="CH13" s="703"/>
      <c r="CI13" s="703"/>
      <c r="CJ13" s="703"/>
      <c r="CK13" s="703"/>
      <c r="CL13" s="703"/>
      <c r="CM13" s="703"/>
      <c r="CN13" s="703"/>
      <c r="CO13" s="703"/>
      <c r="CP13" s="703"/>
      <c r="CQ13" s="704"/>
      <c r="CR13" s="664">
        <v>16920366</v>
      </c>
      <c r="CS13" s="665"/>
      <c r="CT13" s="665"/>
      <c r="CU13" s="665"/>
      <c r="CV13" s="665"/>
      <c r="CW13" s="665"/>
      <c r="CX13" s="665"/>
      <c r="CY13" s="666"/>
      <c r="CZ13" s="691">
        <v>9.6999999999999993</v>
      </c>
      <c r="DA13" s="691"/>
      <c r="DB13" s="691"/>
      <c r="DC13" s="691"/>
      <c r="DD13" s="670">
        <v>6185817</v>
      </c>
      <c r="DE13" s="665"/>
      <c r="DF13" s="665"/>
      <c r="DG13" s="665"/>
      <c r="DH13" s="665"/>
      <c r="DI13" s="665"/>
      <c r="DJ13" s="665"/>
      <c r="DK13" s="665"/>
      <c r="DL13" s="665"/>
      <c r="DM13" s="665"/>
      <c r="DN13" s="665"/>
      <c r="DO13" s="665"/>
      <c r="DP13" s="666"/>
      <c r="DQ13" s="670">
        <v>8561602</v>
      </c>
      <c r="DR13" s="665"/>
      <c r="DS13" s="665"/>
      <c r="DT13" s="665"/>
      <c r="DU13" s="665"/>
      <c r="DV13" s="665"/>
      <c r="DW13" s="665"/>
      <c r="DX13" s="665"/>
      <c r="DY13" s="665"/>
      <c r="DZ13" s="665"/>
      <c r="EA13" s="665"/>
      <c r="EB13" s="665"/>
      <c r="EC13" s="705"/>
    </row>
    <row r="14" spans="2:143" ht="11.25" customHeight="1" x14ac:dyDescent="0.2">
      <c r="B14" s="661" t="s">
        <v>257</v>
      </c>
      <c r="C14" s="662"/>
      <c r="D14" s="662"/>
      <c r="E14" s="662"/>
      <c r="F14" s="662"/>
      <c r="G14" s="662"/>
      <c r="H14" s="662"/>
      <c r="I14" s="662"/>
      <c r="J14" s="662"/>
      <c r="K14" s="662"/>
      <c r="L14" s="662"/>
      <c r="M14" s="662"/>
      <c r="N14" s="662"/>
      <c r="O14" s="662"/>
      <c r="P14" s="662"/>
      <c r="Q14" s="663"/>
      <c r="R14" s="664">
        <v>1</v>
      </c>
      <c r="S14" s="665"/>
      <c r="T14" s="665"/>
      <c r="U14" s="665"/>
      <c r="V14" s="665"/>
      <c r="W14" s="665"/>
      <c r="X14" s="665"/>
      <c r="Y14" s="666"/>
      <c r="Z14" s="691">
        <v>0</v>
      </c>
      <c r="AA14" s="691"/>
      <c r="AB14" s="691"/>
      <c r="AC14" s="691"/>
      <c r="AD14" s="692">
        <v>1</v>
      </c>
      <c r="AE14" s="692"/>
      <c r="AF14" s="692"/>
      <c r="AG14" s="692"/>
      <c r="AH14" s="692"/>
      <c r="AI14" s="692"/>
      <c r="AJ14" s="692"/>
      <c r="AK14" s="692"/>
      <c r="AL14" s="667">
        <v>0</v>
      </c>
      <c r="AM14" s="668"/>
      <c r="AN14" s="668"/>
      <c r="AO14" s="693"/>
      <c r="AP14" s="661" t="s">
        <v>258</v>
      </c>
      <c r="AQ14" s="662"/>
      <c r="AR14" s="662"/>
      <c r="AS14" s="662"/>
      <c r="AT14" s="662"/>
      <c r="AU14" s="662"/>
      <c r="AV14" s="662"/>
      <c r="AW14" s="662"/>
      <c r="AX14" s="662"/>
      <c r="AY14" s="662"/>
      <c r="AZ14" s="662"/>
      <c r="BA14" s="662"/>
      <c r="BB14" s="662"/>
      <c r="BC14" s="662"/>
      <c r="BD14" s="662"/>
      <c r="BE14" s="662"/>
      <c r="BF14" s="663"/>
      <c r="BG14" s="664">
        <v>596567</v>
      </c>
      <c r="BH14" s="665"/>
      <c r="BI14" s="665"/>
      <c r="BJ14" s="665"/>
      <c r="BK14" s="665"/>
      <c r="BL14" s="665"/>
      <c r="BM14" s="665"/>
      <c r="BN14" s="666"/>
      <c r="BO14" s="691">
        <v>1</v>
      </c>
      <c r="BP14" s="691"/>
      <c r="BQ14" s="691"/>
      <c r="BR14" s="691"/>
      <c r="BS14" s="692" t="s">
        <v>128</v>
      </c>
      <c r="BT14" s="692"/>
      <c r="BU14" s="692"/>
      <c r="BV14" s="692"/>
      <c r="BW14" s="692"/>
      <c r="BX14" s="692"/>
      <c r="BY14" s="692"/>
      <c r="BZ14" s="692"/>
      <c r="CA14" s="692"/>
      <c r="CB14" s="759"/>
      <c r="CD14" s="706" t="s">
        <v>259</v>
      </c>
      <c r="CE14" s="703"/>
      <c r="CF14" s="703"/>
      <c r="CG14" s="703"/>
      <c r="CH14" s="703"/>
      <c r="CI14" s="703"/>
      <c r="CJ14" s="703"/>
      <c r="CK14" s="703"/>
      <c r="CL14" s="703"/>
      <c r="CM14" s="703"/>
      <c r="CN14" s="703"/>
      <c r="CO14" s="703"/>
      <c r="CP14" s="703"/>
      <c r="CQ14" s="704"/>
      <c r="CR14" s="664">
        <v>5453502</v>
      </c>
      <c r="CS14" s="665"/>
      <c r="CT14" s="665"/>
      <c r="CU14" s="665"/>
      <c r="CV14" s="665"/>
      <c r="CW14" s="665"/>
      <c r="CX14" s="665"/>
      <c r="CY14" s="666"/>
      <c r="CZ14" s="691">
        <v>3.1</v>
      </c>
      <c r="DA14" s="691"/>
      <c r="DB14" s="691"/>
      <c r="DC14" s="691"/>
      <c r="DD14" s="670">
        <v>298532</v>
      </c>
      <c r="DE14" s="665"/>
      <c r="DF14" s="665"/>
      <c r="DG14" s="665"/>
      <c r="DH14" s="665"/>
      <c r="DI14" s="665"/>
      <c r="DJ14" s="665"/>
      <c r="DK14" s="665"/>
      <c r="DL14" s="665"/>
      <c r="DM14" s="665"/>
      <c r="DN14" s="665"/>
      <c r="DO14" s="665"/>
      <c r="DP14" s="666"/>
      <c r="DQ14" s="670">
        <v>4411342</v>
      </c>
      <c r="DR14" s="665"/>
      <c r="DS14" s="665"/>
      <c r="DT14" s="665"/>
      <c r="DU14" s="665"/>
      <c r="DV14" s="665"/>
      <c r="DW14" s="665"/>
      <c r="DX14" s="665"/>
      <c r="DY14" s="665"/>
      <c r="DZ14" s="665"/>
      <c r="EA14" s="665"/>
      <c r="EB14" s="665"/>
      <c r="EC14" s="705"/>
    </row>
    <row r="15" spans="2:143" ht="11.25" customHeight="1" x14ac:dyDescent="0.2">
      <c r="B15" s="661" t="s">
        <v>260</v>
      </c>
      <c r="C15" s="662"/>
      <c r="D15" s="662"/>
      <c r="E15" s="662"/>
      <c r="F15" s="662"/>
      <c r="G15" s="662"/>
      <c r="H15" s="662"/>
      <c r="I15" s="662"/>
      <c r="J15" s="662"/>
      <c r="K15" s="662"/>
      <c r="L15" s="662"/>
      <c r="M15" s="662"/>
      <c r="N15" s="662"/>
      <c r="O15" s="662"/>
      <c r="P15" s="662"/>
      <c r="Q15" s="663"/>
      <c r="R15" s="664" t="s">
        <v>128</v>
      </c>
      <c r="S15" s="665"/>
      <c r="T15" s="665"/>
      <c r="U15" s="665"/>
      <c r="V15" s="665"/>
      <c r="W15" s="665"/>
      <c r="X15" s="665"/>
      <c r="Y15" s="666"/>
      <c r="Z15" s="691" t="s">
        <v>128</v>
      </c>
      <c r="AA15" s="691"/>
      <c r="AB15" s="691"/>
      <c r="AC15" s="691"/>
      <c r="AD15" s="692" t="s">
        <v>128</v>
      </c>
      <c r="AE15" s="692"/>
      <c r="AF15" s="692"/>
      <c r="AG15" s="692"/>
      <c r="AH15" s="692"/>
      <c r="AI15" s="692"/>
      <c r="AJ15" s="692"/>
      <c r="AK15" s="692"/>
      <c r="AL15" s="667" t="s">
        <v>128</v>
      </c>
      <c r="AM15" s="668"/>
      <c r="AN15" s="668"/>
      <c r="AO15" s="693"/>
      <c r="AP15" s="661" t="s">
        <v>261</v>
      </c>
      <c r="AQ15" s="662"/>
      <c r="AR15" s="662"/>
      <c r="AS15" s="662"/>
      <c r="AT15" s="662"/>
      <c r="AU15" s="662"/>
      <c r="AV15" s="662"/>
      <c r="AW15" s="662"/>
      <c r="AX15" s="662"/>
      <c r="AY15" s="662"/>
      <c r="AZ15" s="662"/>
      <c r="BA15" s="662"/>
      <c r="BB15" s="662"/>
      <c r="BC15" s="662"/>
      <c r="BD15" s="662"/>
      <c r="BE15" s="662"/>
      <c r="BF15" s="663"/>
      <c r="BG15" s="664">
        <v>2794294</v>
      </c>
      <c r="BH15" s="665"/>
      <c r="BI15" s="665"/>
      <c r="BJ15" s="665"/>
      <c r="BK15" s="665"/>
      <c r="BL15" s="665"/>
      <c r="BM15" s="665"/>
      <c r="BN15" s="666"/>
      <c r="BO15" s="691">
        <v>4.9000000000000004</v>
      </c>
      <c r="BP15" s="691"/>
      <c r="BQ15" s="691"/>
      <c r="BR15" s="691"/>
      <c r="BS15" s="692" t="s">
        <v>128</v>
      </c>
      <c r="BT15" s="692"/>
      <c r="BU15" s="692"/>
      <c r="BV15" s="692"/>
      <c r="BW15" s="692"/>
      <c r="BX15" s="692"/>
      <c r="BY15" s="692"/>
      <c r="BZ15" s="692"/>
      <c r="CA15" s="692"/>
      <c r="CB15" s="759"/>
      <c r="CD15" s="706" t="s">
        <v>262</v>
      </c>
      <c r="CE15" s="703"/>
      <c r="CF15" s="703"/>
      <c r="CG15" s="703"/>
      <c r="CH15" s="703"/>
      <c r="CI15" s="703"/>
      <c r="CJ15" s="703"/>
      <c r="CK15" s="703"/>
      <c r="CL15" s="703"/>
      <c r="CM15" s="703"/>
      <c r="CN15" s="703"/>
      <c r="CO15" s="703"/>
      <c r="CP15" s="703"/>
      <c r="CQ15" s="704"/>
      <c r="CR15" s="664">
        <v>24669436</v>
      </c>
      <c r="CS15" s="665"/>
      <c r="CT15" s="665"/>
      <c r="CU15" s="665"/>
      <c r="CV15" s="665"/>
      <c r="CW15" s="665"/>
      <c r="CX15" s="665"/>
      <c r="CY15" s="666"/>
      <c r="CZ15" s="691">
        <v>14.1</v>
      </c>
      <c r="DA15" s="691"/>
      <c r="DB15" s="691"/>
      <c r="DC15" s="691"/>
      <c r="DD15" s="670">
        <v>8762567</v>
      </c>
      <c r="DE15" s="665"/>
      <c r="DF15" s="665"/>
      <c r="DG15" s="665"/>
      <c r="DH15" s="665"/>
      <c r="DI15" s="665"/>
      <c r="DJ15" s="665"/>
      <c r="DK15" s="665"/>
      <c r="DL15" s="665"/>
      <c r="DM15" s="665"/>
      <c r="DN15" s="665"/>
      <c r="DO15" s="665"/>
      <c r="DP15" s="666"/>
      <c r="DQ15" s="670">
        <v>13007508</v>
      </c>
      <c r="DR15" s="665"/>
      <c r="DS15" s="665"/>
      <c r="DT15" s="665"/>
      <c r="DU15" s="665"/>
      <c r="DV15" s="665"/>
      <c r="DW15" s="665"/>
      <c r="DX15" s="665"/>
      <c r="DY15" s="665"/>
      <c r="DZ15" s="665"/>
      <c r="EA15" s="665"/>
      <c r="EB15" s="665"/>
      <c r="EC15" s="705"/>
    </row>
    <row r="16" spans="2:143" ht="11.25" customHeight="1" x14ac:dyDescent="0.2">
      <c r="B16" s="661" t="s">
        <v>263</v>
      </c>
      <c r="C16" s="662"/>
      <c r="D16" s="662"/>
      <c r="E16" s="662"/>
      <c r="F16" s="662"/>
      <c r="G16" s="662"/>
      <c r="H16" s="662"/>
      <c r="I16" s="662"/>
      <c r="J16" s="662"/>
      <c r="K16" s="662"/>
      <c r="L16" s="662"/>
      <c r="M16" s="662"/>
      <c r="N16" s="662"/>
      <c r="O16" s="662"/>
      <c r="P16" s="662"/>
      <c r="Q16" s="663"/>
      <c r="R16" s="664">
        <v>130860</v>
      </c>
      <c r="S16" s="665"/>
      <c r="T16" s="665"/>
      <c r="U16" s="665"/>
      <c r="V16" s="665"/>
      <c r="W16" s="665"/>
      <c r="X16" s="665"/>
      <c r="Y16" s="666"/>
      <c r="Z16" s="691">
        <v>0.1</v>
      </c>
      <c r="AA16" s="691"/>
      <c r="AB16" s="691"/>
      <c r="AC16" s="691"/>
      <c r="AD16" s="692">
        <v>130860</v>
      </c>
      <c r="AE16" s="692"/>
      <c r="AF16" s="692"/>
      <c r="AG16" s="692"/>
      <c r="AH16" s="692"/>
      <c r="AI16" s="692"/>
      <c r="AJ16" s="692"/>
      <c r="AK16" s="692"/>
      <c r="AL16" s="667">
        <v>0.2</v>
      </c>
      <c r="AM16" s="668"/>
      <c r="AN16" s="668"/>
      <c r="AO16" s="693"/>
      <c r="AP16" s="661" t="s">
        <v>264</v>
      </c>
      <c r="AQ16" s="662"/>
      <c r="AR16" s="662"/>
      <c r="AS16" s="662"/>
      <c r="AT16" s="662"/>
      <c r="AU16" s="662"/>
      <c r="AV16" s="662"/>
      <c r="AW16" s="662"/>
      <c r="AX16" s="662"/>
      <c r="AY16" s="662"/>
      <c r="AZ16" s="662"/>
      <c r="BA16" s="662"/>
      <c r="BB16" s="662"/>
      <c r="BC16" s="662"/>
      <c r="BD16" s="662"/>
      <c r="BE16" s="662"/>
      <c r="BF16" s="663"/>
      <c r="BG16" s="664" t="s">
        <v>128</v>
      </c>
      <c r="BH16" s="665"/>
      <c r="BI16" s="665"/>
      <c r="BJ16" s="665"/>
      <c r="BK16" s="665"/>
      <c r="BL16" s="665"/>
      <c r="BM16" s="665"/>
      <c r="BN16" s="666"/>
      <c r="BO16" s="691" t="s">
        <v>128</v>
      </c>
      <c r="BP16" s="691"/>
      <c r="BQ16" s="691"/>
      <c r="BR16" s="691"/>
      <c r="BS16" s="692" t="s">
        <v>128</v>
      </c>
      <c r="BT16" s="692"/>
      <c r="BU16" s="692"/>
      <c r="BV16" s="692"/>
      <c r="BW16" s="692"/>
      <c r="BX16" s="692"/>
      <c r="BY16" s="692"/>
      <c r="BZ16" s="692"/>
      <c r="CA16" s="692"/>
      <c r="CB16" s="759"/>
      <c r="CD16" s="706" t="s">
        <v>265</v>
      </c>
      <c r="CE16" s="703"/>
      <c r="CF16" s="703"/>
      <c r="CG16" s="703"/>
      <c r="CH16" s="703"/>
      <c r="CI16" s="703"/>
      <c r="CJ16" s="703"/>
      <c r="CK16" s="703"/>
      <c r="CL16" s="703"/>
      <c r="CM16" s="703"/>
      <c r="CN16" s="703"/>
      <c r="CO16" s="703"/>
      <c r="CP16" s="703"/>
      <c r="CQ16" s="704"/>
      <c r="CR16" s="664">
        <v>169373</v>
      </c>
      <c r="CS16" s="665"/>
      <c r="CT16" s="665"/>
      <c r="CU16" s="665"/>
      <c r="CV16" s="665"/>
      <c r="CW16" s="665"/>
      <c r="CX16" s="665"/>
      <c r="CY16" s="666"/>
      <c r="CZ16" s="691">
        <v>0.1</v>
      </c>
      <c r="DA16" s="691"/>
      <c r="DB16" s="691"/>
      <c r="DC16" s="691"/>
      <c r="DD16" s="670" t="s">
        <v>128</v>
      </c>
      <c r="DE16" s="665"/>
      <c r="DF16" s="665"/>
      <c r="DG16" s="665"/>
      <c r="DH16" s="665"/>
      <c r="DI16" s="665"/>
      <c r="DJ16" s="665"/>
      <c r="DK16" s="665"/>
      <c r="DL16" s="665"/>
      <c r="DM16" s="665"/>
      <c r="DN16" s="665"/>
      <c r="DO16" s="665"/>
      <c r="DP16" s="666"/>
      <c r="DQ16" s="670">
        <v>55773</v>
      </c>
      <c r="DR16" s="665"/>
      <c r="DS16" s="665"/>
      <c r="DT16" s="665"/>
      <c r="DU16" s="665"/>
      <c r="DV16" s="665"/>
      <c r="DW16" s="665"/>
      <c r="DX16" s="665"/>
      <c r="DY16" s="665"/>
      <c r="DZ16" s="665"/>
      <c r="EA16" s="665"/>
      <c r="EB16" s="665"/>
      <c r="EC16" s="705"/>
    </row>
    <row r="17" spans="2:133" ht="11.25" customHeight="1" x14ac:dyDescent="0.2">
      <c r="B17" s="661" t="s">
        <v>266</v>
      </c>
      <c r="C17" s="662"/>
      <c r="D17" s="662"/>
      <c r="E17" s="662"/>
      <c r="F17" s="662"/>
      <c r="G17" s="662"/>
      <c r="H17" s="662"/>
      <c r="I17" s="662"/>
      <c r="J17" s="662"/>
      <c r="K17" s="662"/>
      <c r="L17" s="662"/>
      <c r="M17" s="662"/>
      <c r="N17" s="662"/>
      <c r="O17" s="662"/>
      <c r="P17" s="662"/>
      <c r="Q17" s="663"/>
      <c r="R17" s="664">
        <v>680074</v>
      </c>
      <c r="S17" s="665"/>
      <c r="T17" s="665"/>
      <c r="U17" s="665"/>
      <c r="V17" s="665"/>
      <c r="W17" s="665"/>
      <c r="X17" s="665"/>
      <c r="Y17" s="666"/>
      <c r="Z17" s="691">
        <v>0.4</v>
      </c>
      <c r="AA17" s="691"/>
      <c r="AB17" s="691"/>
      <c r="AC17" s="691"/>
      <c r="AD17" s="692">
        <v>680074</v>
      </c>
      <c r="AE17" s="692"/>
      <c r="AF17" s="692"/>
      <c r="AG17" s="692"/>
      <c r="AH17" s="692"/>
      <c r="AI17" s="692"/>
      <c r="AJ17" s="692"/>
      <c r="AK17" s="692"/>
      <c r="AL17" s="667">
        <v>0.8</v>
      </c>
      <c r="AM17" s="668"/>
      <c r="AN17" s="668"/>
      <c r="AO17" s="693"/>
      <c r="AP17" s="661" t="s">
        <v>267</v>
      </c>
      <c r="AQ17" s="662"/>
      <c r="AR17" s="662"/>
      <c r="AS17" s="662"/>
      <c r="AT17" s="662"/>
      <c r="AU17" s="662"/>
      <c r="AV17" s="662"/>
      <c r="AW17" s="662"/>
      <c r="AX17" s="662"/>
      <c r="AY17" s="662"/>
      <c r="AZ17" s="662"/>
      <c r="BA17" s="662"/>
      <c r="BB17" s="662"/>
      <c r="BC17" s="662"/>
      <c r="BD17" s="662"/>
      <c r="BE17" s="662"/>
      <c r="BF17" s="663"/>
      <c r="BG17" s="664" t="s">
        <v>128</v>
      </c>
      <c r="BH17" s="665"/>
      <c r="BI17" s="665"/>
      <c r="BJ17" s="665"/>
      <c r="BK17" s="665"/>
      <c r="BL17" s="665"/>
      <c r="BM17" s="665"/>
      <c r="BN17" s="666"/>
      <c r="BO17" s="691" t="s">
        <v>128</v>
      </c>
      <c r="BP17" s="691"/>
      <c r="BQ17" s="691"/>
      <c r="BR17" s="691"/>
      <c r="BS17" s="692" t="s">
        <v>128</v>
      </c>
      <c r="BT17" s="692"/>
      <c r="BU17" s="692"/>
      <c r="BV17" s="692"/>
      <c r="BW17" s="692"/>
      <c r="BX17" s="692"/>
      <c r="BY17" s="692"/>
      <c r="BZ17" s="692"/>
      <c r="CA17" s="692"/>
      <c r="CB17" s="759"/>
      <c r="CD17" s="706" t="s">
        <v>268</v>
      </c>
      <c r="CE17" s="703"/>
      <c r="CF17" s="703"/>
      <c r="CG17" s="703"/>
      <c r="CH17" s="703"/>
      <c r="CI17" s="703"/>
      <c r="CJ17" s="703"/>
      <c r="CK17" s="703"/>
      <c r="CL17" s="703"/>
      <c r="CM17" s="703"/>
      <c r="CN17" s="703"/>
      <c r="CO17" s="703"/>
      <c r="CP17" s="703"/>
      <c r="CQ17" s="704"/>
      <c r="CR17" s="664">
        <v>16311226</v>
      </c>
      <c r="CS17" s="665"/>
      <c r="CT17" s="665"/>
      <c r="CU17" s="665"/>
      <c r="CV17" s="665"/>
      <c r="CW17" s="665"/>
      <c r="CX17" s="665"/>
      <c r="CY17" s="666"/>
      <c r="CZ17" s="691">
        <v>9.3000000000000007</v>
      </c>
      <c r="DA17" s="691"/>
      <c r="DB17" s="691"/>
      <c r="DC17" s="691"/>
      <c r="DD17" s="670" t="s">
        <v>128</v>
      </c>
      <c r="DE17" s="665"/>
      <c r="DF17" s="665"/>
      <c r="DG17" s="665"/>
      <c r="DH17" s="665"/>
      <c r="DI17" s="665"/>
      <c r="DJ17" s="665"/>
      <c r="DK17" s="665"/>
      <c r="DL17" s="665"/>
      <c r="DM17" s="665"/>
      <c r="DN17" s="665"/>
      <c r="DO17" s="665"/>
      <c r="DP17" s="666"/>
      <c r="DQ17" s="670">
        <v>16078040</v>
      </c>
      <c r="DR17" s="665"/>
      <c r="DS17" s="665"/>
      <c r="DT17" s="665"/>
      <c r="DU17" s="665"/>
      <c r="DV17" s="665"/>
      <c r="DW17" s="665"/>
      <c r="DX17" s="665"/>
      <c r="DY17" s="665"/>
      <c r="DZ17" s="665"/>
      <c r="EA17" s="665"/>
      <c r="EB17" s="665"/>
      <c r="EC17" s="705"/>
    </row>
    <row r="18" spans="2:133" ht="11.25" customHeight="1" x14ac:dyDescent="0.2">
      <c r="B18" s="661" t="s">
        <v>269</v>
      </c>
      <c r="C18" s="662"/>
      <c r="D18" s="662"/>
      <c r="E18" s="662"/>
      <c r="F18" s="662"/>
      <c r="G18" s="662"/>
      <c r="H18" s="662"/>
      <c r="I18" s="662"/>
      <c r="J18" s="662"/>
      <c r="K18" s="662"/>
      <c r="L18" s="662"/>
      <c r="M18" s="662"/>
      <c r="N18" s="662"/>
      <c r="O18" s="662"/>
      <c r="P18" s="662"/>
      <c r="Q18" s="663"/>
      <c r="R18" s="664">
        <v>778160</v>
      </c>
      <c r="S18" s="665"/>
      <c r="T18" s="665"/>
      <c r="U18" s="665"/>
      <c r="V18" s="665"/>
      <c r="W18" s="665"/>
      <c r="X18" s="665"/>
      <c r="Y18" s="666"/>
      <c r="Z18" s="691">
        <v>0.4</v>
      </c>
      <c r="AA18" s="691"/>
      <c r="AB18" s="691"/>
      <c r="AC18" s="691"/>
      <c r="AD18" s="692">
        <v>737995</v>
      </c>
      <c r="AE18" s="692"/>
      <c r="AF18" s="692"/>
      <c r="AG18" s="692"/>
      <c r="AH18" s="692"/>
      <c r="AI18" s="692"/>
      <c r="AJ18" s="692"/>
      <c r="AK18" s="692"/>
      <c r="AL18" s="667">
        <v>0.89999997615814209</v>
      </c>
      <c r="AM18" s="668"/>
      <c r="AN18" s="668"/>
      <c r="AO18" s="693"/>
      <c r="AP18" s="661" t="s">
        <v>270</v>
      </c>
      <c r="AQ18" s="662"/>
      <c r="AR18" s="662"/>
      <c r="AS18" s="662"/>
      <c r="AT18" s="662"/>
      <c r="AU18" s="662"/>
      <c r="AV18" s="662"/>
      <c r="AW18" s="662"/>
      <c r="AX18" s="662"/>
      <c r="AY18" s="662"/>
      <c r="AZ18" s="662"/>
      <c r="BA18" s="662"/>
      <c r="BB18" s="662"/>
      <c r="BC18" s="662"/>
      <c r="BD18" s="662"/>
      <c r="BE18" s="662"/>
      <c r="BF18" s="663"/>
      <c r="BG18" s="664" t="s">
        <v>128</v>
      </c>
      <c r="BH18" s="665"/>
      <c r="BI18" s="665"/>
      <c r="BJ18" s="665"/>
      <c r="BK18" s="665"/>
      <c r="BL18" s="665"/>
      <c r="BM18" s="665"/>
      <c r="BN18" s="666"/>
      <c r="BO18" s="691" t="s">
        <v>128</v>
      </c>
      <c r="BP18" s="691"/>
      <c r="BQ18" s="691"/>
      <c r="BR18" s="691"/>
      <c r="BS18" s="692" t="s">
        <v>128</v>
      </c>
      <c r="BT18" s="692"/>
      <c r="BU18" s="692"/>
      <c r="BV18" s="692"/>
      <c r="BW18" s="692"/>
      <c r="BX18" s="692"/>
      <c r="BY18" s="692"/>
      <c r="BZ18" s="692"/>
      <c r="CA18" s="692"/>
      <c r="CB18" s="759"/>
      <c r="CD18" s="706" t="s">
        <v>271</v>
      </c>
      <c r="CE18" s="703"/>
      <c r="CF18" s="703"/>
      <c r="CG18" s="703"/>
      <c r="CH18" s="703"/>
      <c r="CI18" s="703"/>
      <c r="CJ18" s="703"/>
      <c r="CK18" s="703"/>
      <c r="CL18" s="703"/>
      <c r="CM18" s="703"/>
      <c r="CN18" s="703"/>
      <c r="CO18" s="703"/>
      <c r="CP18" s="703"/>
      <c r="CQ18" s="704"/>
      <c r="CR18" s="664" t="s">
        <v>128</v>
      </c>
      <c r="CS18" s="665"/>
      <c r="CT18" s="665"/>
      <c r="CU18" s="665"/>
      <c r="CV18" s="665"/>
      <c r="CW18" s="665"/>
      <c r="CX18" s="665"/>
      <c r="CY18" s="666"/>
      <c r="CZ18" s="691" t="s">
        <v>128</v>
      </c>
      <c r="DA18" s="691"/>
      <c r="DB18" s="691"/>
      <c r="DC18" s="691"/>
      <c r="DD18" s="670" t="s">
        <v>128</v>
      </c>
      <c r="DE18" s="665"/>
      <c r="DF18" s="665"/>
      <c r="DG18" s="665"/>
      <c r="DH18" s="665"/>
      <c r="DI18" s="665"/>
      <c r="DJ18" s="665"/>
      <c r="DK18" s="665"/>
      <c r="DL18" s="665"/>
      <c r="DM18" s="665"/>
      <c r="DN18" s="665"/>
      <c r="DO18" s="665"/>
      <c r="DP18" s="666"/>
      <c r="DQ18" s="670" t="s">
        <v>128</v>
      </c>
      <c r="DR18" s="665"/>
      <c r="DS18" s="665"/>
      <c r="DT18" s="665"/>
      <c r="DU18" s="665"/>
      <c r="DV18" s="665"/>
      <c r="DW18" s="665"/>
      <c r="DX18" s="665"/>
      <c r="DY18" s="665"/>
      <c r="DZ18" s="665"/>
      <c r="EA18" s="665"/>
      <c r="EB18" s="665"/>
      <c r="EC18" s="705"/>
    </row>
    <row r="19" spans="2:133" ht="11.25" customHeight="1" x14ac:dyDescent="0.2">
      <c r="B19" s="661" t="s">
        <v>272</v>
      </c>
      <c r="C19" s="662"/>
      <c r="D19" s="662"/>
      <c r="E19" s="662"/>
      <c r="F19" s="662"/>
      <c r="G19" s="662"/>
      <c r="H19" s="662"/>
      <c r="I19" s="662"/>
      <c r="J19" s="662"/>
      <c r="K19" s="662"/>
      <c r="L19" s="662"/>
      <c r="M19" s="662"/>
      <c r="N19" s="662"/>
      <c r="O19" s="662"/>
      <c r="P19" s="662"/>
      <c r="Q19" s="663"/>
      <c r="R19" s="664">
        <v>333347</v>
      </c>
      <c r="S19" s="665"/>
      <c r="T19" s="665"/>
      <c r="U19" s="665"/>
      <c r="V19" s="665"/>
      <c r="W19" s="665"/>
      <c r="X19" s="665"/>
      <c r="Y19" s="666"/>
      <c r="Z19" s="691">
        <v>0.2</v>
      </c>
      <c r="AA19" s="691"/>
      <c r="AB19" s="691"/>
      <c r="AC19" s="691"/>
      <c r="AD19" s="692">
        <v>333347</v>
      </c>
      <c r="AE19" s="692"/>
      <c r="AF19" s="692"/>
      <c r="AG19" s="692"/>
      <c r="AH19" s="692"/>
      <c r="AI19" s="692"/>
      <c r="AJ19" s="692"/>
      <c r="AK19" s="692"/>
      <c r="AL19" s="667">
        <v>0.4</v>
      </c>
      <c r="AM19" s="668"/>
      <c r="AN19" s="668"/>
      <c r="AO19" s="693"/>
      <c r="AP19" s="661" t="s">
        <v>273</v>
      </c>
      <c r="AQ19" s="662"/>
      <c r="AR19" s="662"/>
      <c r="AS19" s="662"/>
      <c r="AT19" s="662"/>
      <c r="AU19" s="662"/>
      <c r="AV19" s="662"/>
      <c r="AW19" s="662"/>
      <c r="AX19" s="662"/>
      <c r="AY19" s="662"/>
      <c r="AZ19" s="662"/>
      <c r="BA19" s="662"/>
      <c r="BB19" s="662"/>
      <c r="BC19" s="662"/>
      <c r="BD19" s="662"/>
      <c r="BE19" s="662"/>
      <c r="BF19" s="663"/>
      <c r="BG19" s="664">
        <v>5987207</v>
      </c>
      <c r="BH19" s="665"/>
      <c r="BI19" s="665"/>
      <c r="BJ19" s="665"/>
      <c r="BK19" s="665"/>
      <c r="BL19" s="665"/>
      <c r="BM19" s="665"/>
      <c r="BN19" s="666"/>
      <c r="BO19" s="691">
        <v>10.4</v>
      </c>
      <c r="BP19" s="691"/>
      <c r="BQ19" s="691"/>
      <c r="BR19" s="691"/>
      <c r="BS19" s="692" t="s">
        <v>128</v>
      </c>
      <c r="BT19" s="692"/>
      <c r="BU19" s="692"/>
      <c r="BV19" s="692"/>
      <c r="BW19" s="692"/>
      <c r="BX19" s="692"/>
      <c r="BY19" s="692"/>
      <c r="BZ19" s="692"/>
      <c r="CA19" s="692"/>
      <c r="CB19" s="759"/>
      <c r="CD19" s="706" t="s">
        <v>274</v>
      </c>
      <c r="CE19" s="703"/>
      <c r="CF19" s="703"/>
      <c r="CG19" s="703"/>
      <c r="CH19" s="703"/>
      <c r="CI19" s="703"/>
      <c r="CJ19" s="703"/>
      <c r="CK19" s="703"/>
      <c r="CL19" s="703"/>
      <c r="CM19" s="703"/>
      <c r="CN19" s="703"/>
      <c r="CO19" s="703"/>
      <c r="CP19" s="703"/>
      <c r="CQ19" s="704"/>
      <c r="CR19" s="664" t="s">
        <v>128</v>
      </c>
      <c r="CS19" s="665"/>
      <c r="CT19" s="665"/>
      <c r="CU19" s="665"/>
      <c r="CV19" s="665"/>
      <c r="CW19" s="665"/>
      <c r="CX19" s="665"/>
      <c r="CY19" s="666"/>
      <c r="CZ19" s="691" t="s">
        <v>128</v>
      </c>
      <c r="DA19" s="691"/>
      <c r="DB19" s="691"/>
      <c r="DC19" s="691"/>
      <c r="DD19" s="670" t="s">
        <v>128</v>
      </c>
      <c r="DE19" s="665"/>
      <c r="DF19" s="665"/>
      <c r="DG19" s="665"/>
      <c r="DH19" s="665"/>
      <c r="DI19" s="665"/>
      <c r="DJ19" s="665"/>
      <c r="DK19" s="665"/>
      <c r="DL19" s="665"/>
      <c r="DM19" s="665"/>
      <c r="DN19" s="665"/>
      <c r="DO19" s="665"/>
      <c r="DP19" s="666"/>
      <c r="DQ19" s="670" t="s">
        <v>128</v>
      </c>
      <c r="DR19" s="665"/>
      <c r="DS19" s="665"/>
      <c r="DT19" s="665"/>
      <c r="DU19" s="665"/>
      <c r="DV19" s="665"/>
      <c r="DW19" s="665"/>
      <c r="DX19" s="665"/>
      <c r="DY19" s="665"/>
      <c r="DZ19" s="665"/>
      <c r="EA19" s="665"/>
      <c r="EB19" s="665"/>
      <c r="EC19" s="705"/>
    </row>
    <row r="20" spans="2:133" ht="11.25" customHeight="1" x14ac:dyDescent="0.2">
      <c r="B20" s="661" t="s">
        <v>275</v>
      </c>
      <c r="C20" s="662"/>
      <c r="D20" s="662"/>
      <c r="E20" s="662"/>
      <c r="F20" s="662"/>
      <c r="G20" s="662"/>
      <c r="H20" s="662"/>
      <c r="I20" s="662"/>
      <c r="J20" s="662"/>
      <c r="K20" s="662"/>
      <c r="L20" s="662"/>
      <c r="M20" s="662"/>
      <c r="N20" s="662"/>
      <c r="O20" s="662"/>
      <c r="P20" s="662"/>
      <c r="Q20" s="663"/>
      <c r="R20" s="664">
        <v>41180</v>
      </c>
      <c r="S20" s="665"/>
      <c r="T20" s="665"/>
      <c r="U20" s="665"/>
      <c r="V20" s="665"/>
      <c r="W20" s="665"/>
      <c r="X20" s="665"/>
      <c r="Y20" s="666"/>
      <c r="Z20" s="691">
        <v>0</v>
      </c>
      <c r="AA20" s="691"/>
      <c r="AB20" s="691"/>
      <c r="AC20" s="691"/>
      <c r="AD20" s="692">
        <v>41180</v>
      </c>
      <c r="AE20" s="692"/>
      <c r="AF20" s="692"/>
      <c r="AG20" s="692"/>
      <c r="AH20" s="692"/>
      <c r="AI20" s="692"/>
      <c r="AJ20" s="692"/>
      <c r="AK20" s="692"/>
      <c r="AL20" s="667">
        <v>0</v>
      </c>
      <c r="AM20" s="668"/>
      <c r="AN20" s="668"/>
      <c r="AO20" s="693"/>
      <c r="AP20" s="661" t="s">
        <v>276</v>
      </c>
      <c r="AQ20" s="662"/>
      <c r="AR20" s="662"/>
      <c r="AS20" s="662"/>
      <c r="AT20" s="662"/>
      <c r="AU20" s="662"/>
      <c r="AV20" s="662"/>
      <c r="AW20" s="662"/>
      <c r="AX20" s="662"/>
      <c r="AY20" s="662"/>
      <c r="AZ20" s="662"/>
      <c r="BA20" s="662"/>
      <c r="BB20" s="662"/>
      <c r="BC20" s="662"/>
      <c r="BD20" s="662"/>
      <c r="BE20" s="662"/>
      <c r="BF20" s="663"/>
      <c r="BG20" s="664">
        <v>5987207</v>
      </c>
      <c r="BH20" s="665"/>
      <c r="BI20" s="665"/>
      <c r="BJ20" s="665"/>
      <c r="BK20" s="665"/>
      <c r="BL20" s="665"/>
      <c r="BM20" s="665"/>
      <c r="BN20" s="666"/>
      <c r="BO20" s="691">
        <v>10.4</v>
      </c>
      <c r="BP20" s="691"/>
      <c r="BQ20" s="691"/>
      <c r="BR20" s="691"/>
      <c r="BS20" s="692" t="s">
        <v>128</v>
      </c>
      <c r="BT20" s="692"/>
      <c r="BU20" s="692"/>
      <c r="BV20" s="692"/>
      <c r="BW20" s="692"/>
      <c r="BX20" s="692"/>
      <c r="BY20" s="692"/>
      <c r="BZ20" s="692"/>
      <c r="CA20" s="692"/>
      <c r="CB20" s="759"/>
      <c r="CD20" s="706" t="s">
        <v>277</v>
      </c>
      <c r="CE20" s="703"/>
      <c r="CF20" s="703"/>
      <c r="CG20" s="703"/>
      <c r="CH20" s="703"/>
      <c r="CI20" s="703"/>
      <c r="CJ20" s="703"/>
      <c r="CK20" s="703"/>
      <c r="CL20" s="703"/>
      <c r="CM20" s="703"/>
      <c r="CN20" s="703"/>
      <c r="CO20" s="703"/>
      <c r="CP20" s="703"/>
      <c r="CQ20" s="704"/>
      <c r="CR20" s="664">
        <v>174751661</v>
      </c>
      <c r="CS20" s="665"/>
      <c r="CT20" s="665"/>
      <c r="CU20" s="665"/>
      <c r="CV20" s="665"/>
      <c r="CW20" s="665"/>
      <c r="CX20" s="665"/>
      <c r="CY20" s="666"/>
      <c r="CZ20" s="691">
        <v>100</v>
      </c>
      <c r="DA20" s="691"/>
      <c r="DB20" s="691"/>
      <c r="DC20" s="691"/>
      <c r="DD20" s="670">
        <v>18859005</v>
      </c>
      <c r="DE20" s="665"/>
      <c r="DF20" s="665"/>
      <c r="DG20" s="665"/>
      <c r="DH20" s="665"/>
      <c r="DI20" s="665"/>
      <c r="DJ20" s="665"/>
      <c r="DK20" s="665"/>
      <c r="DL20" s="665"/>
      <c r="DM20" s="665"/>
      <c r="DN20" s="665"/>
      <c r="DO20" s="665"/>
      <c r="DP20" s="666"/>
      <c r="DQ20" s="670">
        <v>101468995</v>
      </c>
      <c r="DR20" s="665"/>
      <c r="DS20" s="665"/>
      <c r="DT20" s="665"/>
      <c r="DU20" s="665"/>
      <c r="DV20" s="665"/>
      <c r="DW20" s="665"/>
      <c r="DX20" s="665"/>
      <c r="DY20" s="665"/>
      <c r="DZ20" s="665"/>
      <c r="EA20" s="665"/>
      <c r="EB20" s="665"/>
      <c r="EC20" s="705"/>
    </row>
    <row r="21" spans="2:133" ht="11.25" customHeight="1" x14ac:dyDescent="0.2">
      <c r="B21" s="661" t="s">
        <v>278</v>
      </c>
      <c r="C21" s="662"/>
      <c r="D21" s="662"/>
      <c r="E21" s="662"/>
      <c r="F21" s="662"/>
      <c r="G21" s="662"/>
      <c r="H21" s="662"/>
      <c r="I21" s="662"/>
      <c r="J21" s="662"/>
      <c r="K21" s="662"/>
      <c r="L21" s="662"/>
      <c r="M21" s="662"/>
      <c r="N21" s="662"/>
      <c r="O21" s="662"/>
      <c r="P21" s="662"/>
      <c r="Q21" s="663"/>
      <c r="R21" s="664">
        <v>13680</v>
      </c>
      <c r="S21" s="665"/>
      <c r="T21" s="665"/>
      <c r="U21" s="665"/>
      <c r="V21" s="665"/>
      <c r="W21" s="665"/>
      <c r="X21" s="665"/>
      <c r="Y21" s="666"/>
      <c r="Z21" s="691">
        <v>0</v>
      </c>
      <c r="AA21" s="691"/>
      <c r="AB21" s="691"/>
      <c r="AC21" s="691"/>
      <c r="AD21" s="692">
        <v>13680</v>
      </c>
      <c r="AE21" s="692"/>
      <c r="AF21" s="692"/>
      <c r="AG21" s="692"/>
      <c r="AH21" s="692"/>
      <c r="AI21" s="692"/>
      <c r="AJ21" s="692"/>
      <c r="AK21" s="692"/>
      <c r="AL21" s="667">
        <v>0</v>
      </c>
      <c r="AM21" s="668"/>
      <c r="AN21" s="668"/>
      <c r="AO21" s="693"/>
      <c r="AP21" s="756" t="s">
        <v>279</v>
      </c>
      <c r="AQ21" s="764"/>
      <c r="AR21" s="764"/>
      <c r="AS21" s="764"/>
      <c r="AT21" s="764"/>
      <c r="AU21" s="764"/>
      <c r="AV21" s="764"/>
      <c r="AW21" s="764"/>
      <c r="AX21" s="764"/>
      <c r="AY21" s="764"/>
      <c r="AZ21" s="764"/>
      <c r="BA21" s="764"/>
      <c r="BB21" s="764"/>
      <c r="BC21" s="764"/>
      <c r="BD21" s="764"/>
      <c r="BE21" s="764"/>
      <c r="BF21" s="758"/>
      <c r="BG21" s="664">
        <v>6980</v>
      </c>
      <c r="BH21" s="665"/>
      <c r="BI21" s="665"/>
      <c r="BJ21" s="665"/>
      <c r="BK21" s="665"/>
      <c r="BL21" s="665"/>
      <c r="BM21" s="665"/>
      <c r="BN21" s="666"/>
      <c r="BO21" s="691">
        <v>0</v>
      </c>
      <c r="BP21" s="691"/>
      <c r="BQ21" s="691"/>
      <c r="BR21" s="691"/>
      <c r="BS21" s="692" t="s">
        <v>128</v>
      </c>
      <c r="BT21" s="692"/>
      <c r="BU21" s="692"/>
      <c r="BV21" s="692"/>
      <c r="BW21" s="692"/>
      <c r="BX21" s="692"/>
      <c r="BY21" s="692"/>
      <c r="BZ21" s="692"/>
      <c r="CA21" s="692"/>
      <c r="CB21" s="759"/>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2">
      <c r="B22" s="727" t="s">
        <v>280</v>
      </c>
      <c r="C22" s="728"/>
      <c r="D22" s="728"/>
      <c r="E22" s="728"/>
      <c r="F22" s="728"/>
      <c r="G22" s="728"/>
      <c r="H22" s="728"/>
      <c r="I22" s="728"/>
      <c r="J22" s="728"/>
      <c r="K22" s="728"/>
      <c r="L22" s="728"/>
      <c r="M22" s="728"/>
      <c r="N22" s="728"/>
      <c r="O22" s="728"/>
      <c r="P22" s="728"/>
      <c r="Q22" s="729"/>
      <c r="R22" s="664">
        <v>389953</v>
      </c>
      <c r="S22" s="665"/>
      <c r="T22" s="665"/>
      <c r="U22" s="665"/>
      <c r="V22" s="665"/>
      <c r="W22" s="665"/>
      <c r="X22" s="665"/>
      <c r="Y22" s="666"/>
      <c r="Z22" s="691">
        <v>0.2</v>
      </c>
      <c r="AA22" s="691"/>
      <c r="AB22" s="691"/>
      <c r="AC22" s="691"/>
      <c r="AD22" s="692">
        <v>349788</v>
      </c>
      <c r="AE22" s="692"/>
      <c r="AF22" s="692"/>
      <c r="AG22" s="692"/>
      <c r="AH22" s="692"/>
      <c r="AI22" s="692"/>
      <c r="AJ22" s="692"/>
      <c r="AK22" s="692"/>
      <c r="AL22" s="667">
        <v>0.40000000596046448</v>
      </c>
      <c r="AM22" s="668"/>
      <c r="AN22" s="668"/>
      <c r="AO22" s="693"/>
      <c r="AP22" s="756" t="s">
        <v>281</v>
      </c>
      <c r="AQ22" s="764"/>
      <c r="AR22" s="764"/>
      <c r="AS22" s="764"/>
      <c r="AT22" s="764"/>
      <c r="AU22" s="764"/>
      <c r="AV22" s="764"/>
      <c r="AW22" s="764"/>
      <c r="AX22" s="764"/>
      <c r="AY22" s="764"/>
      <c r="AZ22" s="764"/>
      <c r="BA22" s="764"/>
      <c r="BB22" s="764"/>
      <c r="BC22" s="764"/>
      <c r="BD22" s="764"/>
      <c r="BE22" s="764"/>
      <c r="BF22" s="758"/>
      <c r="BG22" s="664">
        <v>1483514</v>
      </c>
      <c r="BH22" s="665"/>
      <c r="BI22" s="665"/>
      <c r="BJ22" s="665"/>
      <c r="BK22" s="665"/>
      <c r="BL22" s="665"/>
      <c r="BM22" s="665"/>
      <c r="BN22" s="666"/>
      <c r="BO22" s="691">
        <v>2.6</v>
      </c>
      <c r="BP22" s="691"/>
      <c r="BQ22" s="691"/>
      <c r="BR22" s="691"/>
      <c r="BS22" s="692" t="s">
        <v>128</v>
      </c>
      <c r="BT22" s="692"/>
      <c r="BU22" s="692"/>
      <c r="BV22" s="692"/>
      <c r="BW22" s="692"/>
      <c r="BX22" s="692"/>
      <c r="BY22" s="692"/>
      <c r="BZ22" s="692"/>
      <c r="CA22" s="692"/>
      <c r="CB22" s="759"/>
      <c r="CD22" s="766" t="s">
        <v>282</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2">
      <c r="B23" s="661" t="s">
        <v>283</v>
      </c>
      <c r="C23" s="662"/>
      <c r="D23" s="662"/>
      <c r="E23" s="662"/>
      <c r="F23" s="662"/>
      <c r="G23" s="662"/>
      <c r="H23" s="662"/>
      <c r="I23" s="662"/>
      <c r="J23" s="662"/>
      <c r="K23" s="662"/>
      <c r="L23" s="662"/>
      <c r="M23" s="662"/>
      <c r="N23" s="662"/>
      <c r="O23" s="662"/>
      <c r="P23" s="662"/>
      <c r="Q23" s="663"/>
      <c r="R23" s="664">
        <v>17073873</v>
      </c>
      <c r="S23" s="665"/>
      <c r="T23" s="665"/>
      <c r="U23" s="665"/>
      <c r="V23" s="665"/>
      <c r="W23" s="665"/>
      <c r="X23" s="665"/>
      <c r="Y23" s="666"/>
      <c r="Z23" s="691">
        <v>9.3000000000000007</v>
      </c>
      <c r="AA23" s="691"/>
      <c r="AB23" s="691"/>
      <c r="AC23" s="691"/>
      <c r="AD23" s="692">
        <v>16026342</v>
      </c>
      <c r="AE23" s="692"/>
      <c r="AF23" s="692"/>
      <c r="AG23" s="692"/>
      <c r="AH23" s="692"/>
      <c r="AI23" s="692"/>
      <c r="AJ23" s="692"/>
      <c r="AK23" s="692"/>
      <c r="AL23" s="667">
        <v>19.100000000000001</v>
      </c>
      <c r="AM23" s="668"/>
      <c r="AN23" s="668"/>
      <c r="AO23" s="693"/>
      <c r="AP23" s="756" t="s">
        <v>284</v>
      </c>
      <c r="AQ23" s="764"/>
      <c r="AR23" s="764"/>
      <c r="AS23" s="764"/>
      <c r="AT23" s="764"/>
      <c r="AU23" s="764"/>
      <c r="AV23" s="764"/>
      <c r="AW23" s="764"/>
      <c r="AX23" s="764"/>
      <c r="AY23" s="764"/>
      <c r="AZ23" s="764"/>
      <c r="BA23" s="764"/>
      <c r="BB23" s="764"/>
      <c r="BC23" s="764"/>
      <c r="BD23" s="764"/>
      <c r="BE23" s="764"/>
      <c r="BF23" s="758"/>
      <c r="BG23" s="664">
        <v>4496713</v>
      </c>
      <c r="BH23" s="665"/>
      <c r="BI23" s="665"/>
      <c r="BJ23" s="665"/>
      <c r="BK23" s="665"/>
      <c r="BL23" s="665"/>
      <c r="BM23" s="665"/>
      <c r="BN23" s="666"/>
      <c r="BO23" s="691">
        <v>7.8</v>
      </c>
      <c r="BP23" s="691"/>
      <c r="BQ23" s="691"/>
      <c r="BR23" s="691"/>
      <c r="BS23" s="692" t="s">
        <v>128</v>
      </c>
      <c r="BT23" s="692"/>
      <c r="BU23" s="692"/>
      <c r="BV23" s="692"/>
      <c r="BW23" s="692"/>
      <c r="BX23" s="692"/>
      <c r="BY23" s="692"/>
      <c r="BZ23" s="692"/>
      <c r="CA23" s="692"/>
      <c r="CB23" s="759"/>
      <c r="CD23" s="766" t="s">
        <v>224</v>
      </c>
      <c r="CE23" s="767"/>
      <c r="CF23" s="767"/>
      <c r="CG23" s="767"/>
      <c r="CH23" s="767"/>
      <c r="CI23" s="767"/>
      <c r="CJ23" s="767"/>
      <c r="CK23" s="767"/>
      <c r="CL23" s="767"/>
      <c r="CM23" s="767"/>
      <c r="CN23" s="767"/>
      <c r="CO23" s="767"/>
      <c r="CP23" s="767"/>
      <c r="CQ23" s="768"/>
      <c r="CR23" s="766" t="s">
        <v>285</v>
      </c>
      <c r="CS23" s="767"/>
      <c r="CT23" s="767"/>
      <c r="CU23" s="767"/>
      <c r="CV23" s="767"/>
      <c r="CW23" s="767"/>
      <c r="CX23" s="767"/>
      <c r="CY23" s="768"/>
      <c r="CZ23" s="766" t="s">
        <v>286</v>
      </c>
      <c r="DA23" s="767"/>
      <c r="DB23" s="767"/>
      <c r="DC23" s="768"/>
      <c r="DD23" s="766" t="s">
        <v>287</v>
      </c>
      <c r="DE23" s="767"/>
      <c r="DF23" s="767"/>
      <c r="DG23" s="767"/>
      <c r="DH23" s="767"/>
      <c r="DI23" s="767"/>
      <c r="DJ23" s="767"/>
      <c r="DK23" s="768"/>
      <c r="DL23" s="775" t="s">
        <v>288</v>
      </c>
      <c r="DM23" s="776"/>
      <c r="DN23" s="776"/>
      <c r="DO23" s="776"/>
      <c r="DP23" s="776"/>
      <c r="DQ23" s="776"/>
      <c r="DR23" s="776"/>
      <c r="DS23" s="776"/>
      <c r="DT23" s="776"/>
      <c r="DU23" s="776"/>
      <c r="DV23" s="777"/>
      <c r="DW23" s="766" t="s">
        <v>289</v>
      </c>
      <c r="DX23" s="767"/>
      <c r="DY23" s="767"/>
      <c r="DZ23" s="767"/>
      <c r="EA23" s="767"/>
      <c r="EB23" s="767"/>
      <c r="EC23" s="768"/>
    </row>
    <row r="24" spans="2:133" ht="11.25" customHeight="1" x14ac:dyDescent="0.2">
      <c r="B24" s="661" t="s">
        <v>290</v>
      </c>
      <c r="C24" s="662"/>
      <c r="D24" s="662"/>
      <c r="E24" s="662"/>
      <c r="F24" s="662"/>
      <c r="G24" s="662"/>
      <c r="H24" s="662"/>
      <c r="I24" s="662"/>
      <c r="J24" s="662"/>
      <c r="K24" s="662"/>
      <c r="L24" s="662"/>
      <c r="M24" s="662"/>
      <c r="N24" s="662"/>
      <c r="O24" s="662"/>
      <c r="P24" s="662"/>
      <c r="Q24" s="663"/>
      <c r="R24" s="664">
        <v>16026342</v>
      </c>
      <c r="S24" s="665"/>
      <c r="T24" s="665"/>
      <c r="U24" s="665"/>
      <c r="V24" s="665"/>
      <c r="W24" s="665"/>
      <c r="X24" s="665"/>
      <c r="Y24" s="666"/>
      <c r="Z24" s="691">
        <v>8.6999999999999993</v>
      </c>
      <c r="AA24" s="691"/>
      <c r="AB24" s="691"/>
      <c r="AC24" s="691"/>
      <c r="AD24" s="692">
        <v>16026342</v>
      </c>
      <c r="AE24" s="692"/>
      <c r="AF24" s="692"/>
      <c r="AG24" s="692"/>
      <c r="AH24" s="692"/>
      <c r="AI24" s="692"/>
      <c r="AJ24" s="692"/>
      <c r="AK24" s="692"/>
      <c r="AL24" s="667">
        <v>19.100000000000001</v>
      </c>
      <c r="AM24" s="668"/>
      <c r="AN24" s="668"/>
      <c r="AO24" s="693"/>
      <c r="AP24" s="756" t="s">
        <v>291</v>
      </c>
      <c r="AQ24" s="764"/>
      <c r="AR24" s="764"/>
      <c r="AS24" s="764"/>
      <c r="AT24" s="764"/>
      <c r="AU24" s="764"/>
      <c r="AV24" s="764"/>
      <c r="AW24" s="764"/>
      <c r="AX24" s="764"/>
      <c r="AY24" s="764"/>
      <c r="AZ24" s="764"/>
      <c r="BA24" s="764"/>
      <c r="BB24" s="764"/>
      <c r="BC24" s="764"/>
      <c r="BD24" s="764"/>
      <c r="BE24" s="764"/>
      <c r="BF24" s="758"/>
      <c r="BG24" s="664" t="s">
        <v>128</v>
      </c>
      <c r="BH24" s="665"/>
      <c r="BI24" s="665"/>
      <c r="BJ24" s="665"/>
      <c r="BK24" s="665"/>
      <c r="BL24" s="665"/>
      <c r="BM24" s="665"/>
      <c r="BN24" s="666"/>
      <c r="BO24" s="691" t="s">
        <v>128</v>
      </c>
      <c r="BP24" s="691"/>
      <c r="BQ24" s="691"/>
      <c r="BR24" s="691"/>
      <c r="BS24" s="692" t="s">
        <v>128</v>
      </c>
      <c r="BT24" s="692"/>
      <c r="BU24" s="692"/>
      <c r="BV24" s="692"/>
      <c r="BW24" s="692"/>
      <c r="BX24" s="692"/>
      <c r="BY24" s="692"/>
      <c r="BZ24" s="692"/>
      <c r="CA24" s="692"/>
      <c r="CB24" s="759"/>
      <c r="CD24" s="720" t="s">
        <v>292</v>
      </c>
      <c r="CE24" s="721"/>
      <c r="CF24" s="721"/>
      <c r="CG24" s="721"/>
      <c r="CH24" s="721"/>
      <c r="CI24" s="721"/>
      <c r="CJ24" s="721"/>
      <c r="CK24" s="721"/>
      <c r="CL24" s="721"/>
      <c r="CM24" s="721"/>
      <c r="CN24" s="721"/>
      <c r="CO24" s="721"/>
      <c r="CP24" s="721"/>
      <c r="CQ24" s="722"/>
      <c r="CR24" s="717">
        <v>92948180</v>
      </c>
      <c r="CS24" s="718"/>
      <c r="CT24" s="718"/>
      <c r="CU24" s="718"/>
      <c r="CV24" s="718"/>
      <c r="CW24" s="718"/>
      <c r="CX24" s="718"/>
      <c r="CY24" s="761"/>
      <c r="CZ24" s="762">
        <v>53.2</v>
      </c>
      <c r="DA24" s="736"/>
      <c r="DB24" s="736"/>
      <c r="DC24" s="765"/>
      <c r="DD24" s="760">
        <v>56203896</v>
      </c>
      <c r="DE24" s="718"/>
      <c r="DF24" s="718"/>
      <c r="DG24" s="718"/>
      <c r="DH24" s="718"/>
      <c r="DI24" s="718"/>
      <c r="DJ24" s="718"/>
      <c r="DK24" s="761"/>
      <c r="DL24" s="760">
        <v>53823717</v>
      </c>
      <c r="DM24" s="718"/>
      <c r="DN24" s="718"/>
      <c r="DO24" s="718"/>
      <c r="DP24" s="718"/>
      <c r="DQ24" s="718"/>
      <c r="DR24" s="718"/>
      <c r="DS24" s="718"/>
      <c r="DT24" s="718"/>
      <c r="DU24" s="718"/>
      <c r="DV24" s="761"/>
      <c r="DW24" s="762">
        <v>58.1</v>
      </c>
      <c r="DX24" s="736"/>
      <c r="DY24" s="736"/>
      <c r="DZ24" s="736"/>
      <c r="EA24" s="736"/>
      <c r="EB24" s="736"/>
      <c r="EC24" s="763"/>
    </row>
    <row r="25" spans="2:133" ht="11.25" customHeight="1" x14ac:dyDescent="0.2">
      <c r="B25" s="661" t="s">
        <v>293</v>
      </c>
      <c r="C25" s="662"/>
      <c r="D25" s="662"/>
      <c r="E25" s="662"/>
      <c r="F25" s="662"/>
      <c r="G25" s="662"/>
      <c r="H25" s="662"/>
      <c r="I25" s="662"/>
      <c r="J25" s="662"/>
      <c r="K25" s="662"/>
      <c r="L25" s="662"/>
      <c r="M25" s="662"/>
      <c r="N25" s="662"/>
      <c r="O25" s="662"/>
      <c r="P25" s="662"/>
      <c r="Q25" s="663"/>
      <c r="R25" s="664">
        <v>1047485</v>
      </c>
      <c r="S25" s="665"/>
      <c r="T25" s="665"/>
      <c r="U25" s="665"/>
      <c r="V25" s="665"/>
      <c r="W25" s="665"/>
      <c r="X25" s="665"/>
      <c r="Y25" s="666"/>
      <c r="Z25" s="691">
        <v>0.6</v>
      </c>
      <c r="AA25" s="691"/>
      <c r="AB25" s="691"/>
      <c r="AC25" s="691"/>
      <c r="AD25" s="692" t="s">
        <v>128</v>
      </c>
      <c r="AE25" s="692"/>
      <c r="AF25" s="692"/>
      <c r="AG25" s="692"/>
      <c r="AH25" s="692"/>
      <c r="AI25" s="692"/>
      <c r="AJ25" s="692"/>
      <c r="AK25" s="692"/>
      <c r="AL25" s="667" t="s">
        <v>128</v>
      </c>
      <c r="AM25" s="668"/>
      <c r="AN25" s="668"/>
      <c r="AO25" s="693"/>
      <c r="AP25" s="756" t="s">
        <v>294</v>
      </c>
      <c r="AQ25" s="764"/>
      <c r="AR25" s="764"/>
      <c r="AS25" s="764"/>
      <c r="AT25" s="764"/>
      <c r="AU25" s="764"/>
      <c r="AV25" s="764"/>
      <c r="AW25" s="764"/>
      <c r="AX25" s="764"/>
      <c r="AY25" s="764"/>
      <c r="AZ25" s="764"/>
      <c r="BA25" s="764"/>
      <c r="BB25" s="764"/>
      <c r="BC25" s="764"/>
      <c r="BD25" s="764"/>
      <c r="BE25" s="764"/>
      <c r="BF25" s="758"/>
      <c r="BG25" s="664" t="s">
        <v>128</v>
      </c>
      <c r="BH25" s="665"/>
      <c r="BI25" s="665"/>
      <c r="BJ25" s="665"/>
      <c r="BK25" s="665"/>
      <c r="BL25" s="665"/>
      <c r="BM25" s="665"/>
      <c r="BN25" s="666"/>
      <c r="BO25" s="691" t="s">
        <v>128</v>
      </c>
      <c r="BP25" s="691"/>
      <c r="BQ25" s="691"/>
      <c r="BR25" s="691"/>
      <c r="BS25" s="692" t="s">
        <v>128</v>
      </c>
      <c r="BT25" s="692"/>
      <c r="BU25" s="692"/>
      <c r="BV25" s="692"/>
      <c r="BW25" s="692"/>
      <c r="BX25" s="692"/>
      <c r="BY25" s="692"/>
      <c r="BZ25" s="692"/>
      <c r="CA25" s="692"/>
      <c r="CB25" s="759"/>
      <c r="CD25" s="706" t="s">
        <v>295</v>
      </c>
      <c r="CE25" s="703"/>
      <c r="CF25" s="703"/>
      <c r="CG25" s="703"/>
      <c r="CH25" s="703"/>
      <c r="CI25" s="703"/>
      <c r="CJ25" s="703"/>
      <c r="CK25" s="703"/>
      <c r="CL25" s="703"/>
      <c r="CM25" s="703"/>
      <c r="CN25" s="703"/>
      <c r="CO25" s="703"/>
      <c r="CP25" s="703"/>
      <c r="CQ25" s="704"/>
      <c r="CR25" s="664">
        <v>28463961</v>
      </c>
      <c r="CS25" s="675"/>
      <c r="CT25" s="675"/>
      <c r="CU25" s="675"/>
      <c r="CV25" s="675"/>
      <c r="CW25" s="675"/>
      <c r="CX25" s="675"/>
      <c r="CY25" s="676"/>
      <c r="CZ25" s="667">
        <v>16.3</v>
      </c>
      <c r="DA25" s="677"/>
      <c r="DB25" s="677"/>
      <c r="DC25" s="678"/>
      <c r="DD25" s="670">
        <v>26553739</v>
      </c>
      <c r="DE25" s="675"/>
      <c r="DF25" s="675"/>
      <c r="DG25" s="675"/>
      <c r="DH25" s="675"/>
      <c r="DI25" s="675"/>
      <c r="DJ25" s="675"/>
      <c r="DK25" s="676"/>
      <c r="DL25" s="670">
        <v>24548618</v>
      </c>
      <c r="DM25" s="675"/>
      <c r="DN25" s="675"/>
      <c r="DO25" s="675"/>
      <c r="DP25" s="675"/>
      <c r="DQ25" s="675"/>
      <c r="DR25" s="675"/>
      <c r="DS25" s="675"/>
      <c r="DT25" s="675"/>
      <c r="DU25" s="675"/>
      <c r="DV25" s="676"/>
      <c r="DW25" s="667">
        <v>26.5</v>
      </c>
      <c r="DX25" s="677"/>
      <c r="DY25" s="677"/>
      <c r="DZ25" s="677"/>
      <c r="EA25" s="677"/>
      <c r="EB25" s="677"/>
      <c r="EC25" s="698"/>
    </row>
    <row r="26" spans="2:133" ht="11.25" customHeight="1" x14ac:dyDescent="0.2">
      <c r="B26" s="661" t="s">
        <v>296</v>
      </c>
      <c r="C26" s="662"/>
      <c r="D26" s="662"/>
      <c r="E26" s="662"/>
      <c r="F26" s="662"/>
      <c r="G26" s="662"/>
      <c r="H26" s="662"/>
      <c r="I26" s="662"/>
      <c r="J26" s="662"/>
      <c r="K26" s="662"/>
      <c r="L26" s="662"/>
      <c r="M26" s="662"/>
      <c r="N26" s="662"/>
      <c r="O26" s="662"/>
      <c r="P26" s="662"/>
      <c r="Q26" s="663"/>
      <c r="R26" s="664">
        <v>46</v>
      </c>
      <c r="S26" s="665"/>
      <c r="T26" s="665"/>
      <c r="U26" s="665"/>
      <c r="V26" s="665"/>
      <c r="W26" s="665"/>
      <c r="X26" s="665"/>
      <c r="Y26" s="666"/>
      <c r="Z26" s="691">
        <v>0</v>
      </c>
      <c r="AA26" s="691"/>
      <c r="AB26" s="691"/>
      <c r="AC26" s="691"/>
      <c r="AD26" s="692" t="s">
        <v>128</v>
      </c>
      <c r="AE26" s="692"/>
      <c r="AF26" s="692"/>
      <c r="AG26" s="692"/>
      <c r="AH26" s="692"/>
      <c r="AI26" s="692"/>
      <c r="AJ26" s="692"/>
      <c r="AK26" s="692"/>
      <c r="AL26" s="667" t="s">
        <v>128</v>
      </c>
      <c r="AM26" s="668"/>
      <c r="AN26" s="668"/>
      <c r="AO26" s="693"/>
      <c r="AP26" s="756" t="s">
        <v>297</v>
      </c>
      <c r="AQ26" s="757"/>
      <c r="AR26" s="757"/>
      <c r="AS26" s="757"/>
      <c r="AT26" s="757"/>
      <c r="AU26" s="757"/>
      <c r="AV26" s="757"/>
      <c r="AW26" s="757"/>
      <c r="AX26" s="757"/>
      <c r="AY26" s="757"/>
      <c r="AZ26" s="757"/>
      <c r="BA26" s="757"/>
      <c r="BB26" s="757"/>
      <c r="BC26" s="757"/>
      <c r="BD26" s="757"/>
      <c r="BE26" s="757"/>
      <c r="BF26" s="758"/>
      <c r="BG26" s="664" t="s">
        <v>128</v>
      </c>
      <c r="BH26" s="665"/>
      <c r="BI26" s="665"/>
      <c r="BJ26" s="665"/>
      <c r="BK26" s="665"/>
      <c r="BL26" s="665"/>
      <c r="BM26" s="665"/>
      <c r="BN26" s="666"/>
      <c r="BO26" s="691" t="s">
        <v>128</v>
      </c>
      <c r="BP26" s="691"/>
      <c r="BQ26" s="691"/>
      <c r="BR26" s="691"/>
      <c r="BS26" s="692" t="s">
        <v>128</v>
      </c>
      <c r="BT26" s="692"/>
      <c r="BU26" s="692"/>
      <c r="BV26" s="692"/>
      <c r="BW26" s="692"/>
      <c r="BX26" s="692"/>
      <c r="BY26" s="692"/>
      <c r="BZ26" s="692"/>
      <c r="CA26" s="692"/>
      <c r="CB26" s="759"/>
      <c r="CD26" s="706" t="s">
        <v>298</v>
      </c>
      <c r="CE26" s="703"/>
      <c r="CF26" s="703"/>
      <c r="CG26" s="703"/>
      <c r="CH26" s="703"/>
      <c r="CI26" s="703"/>
      <c r="CJ26" s="703"/>
      <c r="CK26" s="703"/>
      <c r="CL26" s="703"/>
      <c r="CM26" s="703"/>
      <c r="CN26" s="703"/>
      <c r="CO26" s="703"/>
      <c r="CP26" s="703"/>
      <c r="CQ26" s="704"/>
      <c r="CR26" s="664">
        <v>19610874</v>
      </c>
      <c r="CS26" s="665"/>
      <c r="CT26" s="665"/>
      <c r="CU26" s="665"/>
      <c r="CV26" s="665"/>
      <c r="CW26" s="665"/>
      <c r="CX26" s="665"/>
      <c r="CY26" s="666"/>
      <c r="CZ26" s="667">
        <v>11.2</v>
      </c>
      <c r="DA26" s="677"/>
      <c r="DB26" s="677"/>
      <c r="DC26" s="678"/>
      <c r="DD26" s="670">
        <v>19188132</v>
      </c>
      <c r="DE26" s="665"/>
      <c r="DF26" s="665"/>
      <c r="DG26" s="665"/>
      <c r="DH26" s="665"/>
      <c r="DI26" s="665"/>
      <c r="DJ26" s="665"/>
      <c r="DK26" s="666"/>
      <c r="DL26" s="670" t="s">
        <v>128</v>
      </c>
      <c r="DM26" s="665"/>
      <c r="DN26" s="665"/>
      <c r="DO26" s="665"/>
      <c r="DP26" s="665"/>
      <c r="DQ26" s="665"/>
      <c r="DR26" s="665"/>
      <c r="DS26" s="665"/>
      <c r="DT26" s="665"/>
      <c r="DU26" s="665"/>
      <c r="DV26" s="666"/>
      <c r="DW26" s="667" t="s">
        <v>128</v>
      </c>
      <c r="DX26" s="677"/>
      <c r="DY26" s="677"/>
      <c r="DZ26" s="677"/>
      <c r="EA26" s="677"/>
      <c r="EB26" s="677"/>
      <c r="EC26" s="698"/>
    </row>
    <row r="27" spans="2:133" ht="11.25" customHeight="1" x14ac:dyDescent="0.2">
      <c r="B27" s="661" t="s">
        <v>299</v>
      </c>
      <c r="C27" s="662"/>
      <c r="D27" s="662"/>
      <c r="E27" s="662"/>
      <c r="F27" s="662"/>
      <c r="G27" s="662"/>
      <c r="H27" s="662"/>
      <c r="I27" s="662"/>
      <c r="J27" s="662"/>
      <c r="K27" s="662"/>
      <c r="L27" s="662"/>
      <c r="M27" s="662"/>
      <c r="N27" s="662"/>
      <c r="O27" s="662"/>
      <c r="P27" s="662"/>
      <c r="Q27" s="663"/>
      <c r="R27" s="664">
        <v>86482991</v>
      </c>
      <c r="S27" s="665"/>
      <c r="T27" s="665"/>
      <c r="U27" s="665"/>
      <c r="V27" s="665"/>
      <c r="W27" s="665"/>
      <c r="X27" s="665"/>
      <c r="Y27" s="666"/>
      <c r="Z27" s="691">
        <v>47.1</v>
      </c>
      <c r="AA27" s="691"/>
      <c r="AB27" s="691"/>
      <c r="AC27" s="691"/>
      <c r="AD27" s="692">
        <v>80898582</v>
      </c>
      <c r="AE27" s="692"/>
      <c r="AF27" s="692"/>
      <c r="AG27" s="692"/>
      <c r="AH27" s="692"/>
      <c r="AI27" s="692"/>
      <c r="AJ27" s="692"/>
      <c r="AK27" s="692"/>
      <c r="AL27" s="667">
        <v>96.400001525878906</v>
      </c>
      <c r="AM27" s="668"/>
      <c r="AN27" s="668"/>
      <c r="AO27" s="693"/>
      <c r="AP27" s="661" t="s">
        <v>300</v>
      </c>
      <c r="AQ27" s="662"/>
      <c r="AR27" s="662"/>
      <c r="AS27" s="662"/>
      <c r="AT27" s="662"/>
      <c r="AU27" s="662"/>
      <c r="AV27" s="662"/>
      <c r="AW27" s="662"/>
      <c r="AX27" s="662"/>
      <c r="AY27" s="662"/>
      <c r="AZ27" s="662"/>
      <c r="BA27" s="662"/>
      <c r="BB27" s="662"/>
      <c r="BC27" s="662"/>
      <c r="BD27" s="662"/>
      <c r="BE27" s="662"/>
      <c r="BF27" s="663"/>
      <c r="BG27" s="664">
        <v>57302300</v>
      </c>
      <c r="BH27" s="665"/>
      <c r="BI27" s="665"/>
      <c r="BJ27" s="665"/>
      <c r="BK27" s="665"/>
      <c r="BL27" s="665"/>
      <c r="BM27" s="665"/>
      <c r="BN27" s="666"/>
      <c r="BO27" s="691">
        <v>100</v>
      </c>
      <c r="BP27" s="691"/>
      <c r="BQ27" s="691"/>
      <c r="BR27" s="691"/>
      <c r="BS27" s="692">
        <v>263913</v>
      </c>
      <c r="BT27" s="692"/>
      <c r="BU27" s="692"/>
      <c r="BV27" s="692"/>
      <c r="BW27" s="692"/>
      <c r="BX27" s="692"/>
      <c r="BY27" s="692"/>
      <c r="BZ27" s="692"/>
      <c r="CA27" s="692"/>
      <c r="CB27" s="759"/>
      <c r="CD27" s="706" t="s">
        <v>301</v>
      </c>
      <c r="CE27" s="703"/>
      <c r="CF27" s="703"/>
      <c r="CG27" s="703"/>
      <c r="CH27" s="703"/>
      <c r="CI27" s="703"/>
      <c r="CJ27" s="703"/>
      <c r="CK27" s="703"/>
      <c r="CL27" s="703"/>
      <c r="CM27" s="703"/>
      <c r="CN27" s="703"/>
      <c r="CO27" s="703"/>
      <c r="CP27" s="703"/>
      <c r="CQ27" s="704"/>
      <c r="CR27" s="664">
        <v>48172993</v>
      </c>
      <c r="CS27" s="675"/>
      <c r="CT27" s="675"/>
      <c r="CU27" s="675"/>
      <c r="CV27" s="675"/>
      <c r="CW27" s="675"/>
      <c r="CX27" s="675"/>
      <c r="CY27" s="676"/>
      <c r="CZ27" s="667">
        <v>27.6</v>
      </c>
      <c r="DA27" s="677"/>
      <c r="DB27" s="677"/>
      <c r="DC27" s="678"/>
      <c r="DD27" s="670">
        <v>13572117</v>
      </c>
      <c r="DE27" s="675"/>
      <c r="DF27" s="675"/>
      <c r="DG27" s="675"/>
      <c r="DH27" s="675"/>
      <c r="DI27" s="675"/>
      <c r="DJ27" s="675"/>
      <c r="DK27" s="676"/>
      <c r="DL27" s="670">
        <v>13243694</v>
      </c>
      <c r="DM27" s="675"/>
      <c r="DN27" s="675"/>
      <c r="DO27" s="675"/>
      <c r="DP27" s="675"/>
      <c r="DQ27" s="675"/>
      <c r="DR27" s="675"/>
      <c r="DS27" s="675"/>
      <c r="DT27" s="675"/>
      <c r="DU27" s="675"/>
      <c r="DV27" s="676"/>
      <c r="DW27" s="667">
        <v>14.3</v>
      </c>
      <c r="DX27" s="677"/>
      <c r="DY27" s="677"/>
      <c r="DZ27" s="677"/>
      <c r="EA27" s="677"/>
      <c r="EB27" s="677"/>
      <c r="EC27" s="698"/>
    </row>
    <row r="28" spans="2:133" ht="11.25" customHeight="1" x14ac:dyDescent="0.2">
      <c r="B28" s="661" t="s">
        <v>302</v>
      </c>
      <c r="C28" s="662"/>
      <c r="D28" s="662"/>
      <c r="E28" s="662"/>
      <c r="F28" s="662"/>
      <c r="G28" s="662"/>
      <c r="H28" s="662"/>
      <c r="I28" s="662"/>
      <c r="J28" s="662"/>
      <c r="K28" s="662"/>
      <c r="L28" s="662"/>
      <c r="M28" s="662"/>
      <c r="N28" s="662"/>
      <c r="O28" s="662"/>
      <c r="P28" s="662"/>
      <c r="Q28" s="663"/>
      <c r="R28" s="664">
        <v>49689</v>
      </c>
      <c r="S28" s="665"/>
      <c r="T28" s="665"/>
      <c r="U28" s="665"/>
      <c r="V28" s="665"/>
      <c r="W28" s="665"/>
      <c r="X28" s="665"/>
      <c r="Y28" s="666"/>
      <c r="Z28" s="691">
        <v>0</v>
      </c>
      <c r="AA28" s="691"/>
      <c r="AB28" s="691"/>
      <c r="AC28" s="691"/>
      <c r="AD28" s="692">
        <v>49689</v>
      </c>
      <c r="AE28" s="692"/>
      <c r="AF28" s="692"/>
      <c r="AG28" s="692"/>
      <c r="AH28" s="692"/>
      <c r="AI28" s="692"/>
      <c r="AJ28" s="692"/>
      <c r="AK28" s="692"/>
      <c r="AL28" s="667">
        <v>0.1</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303</v>
      </c>
      <c r="CE28" s="703"/>
      <c r="CF28" s="703"/>
      <c r="CG28" s="703"/>
      <c r="CH28" s="703"/>
      <c r="CI28" s="703"/>
      <c r="CJ28" s="703"/>
      <c r="CK28" s="703"/>
      <c r="CL28" s="703"/>
      <c r="CM28" s="703"/>
      <c r="CN28" s="703"/>
      <c r="CO28" s="703"/>
      <c r="CP28" s="703"/>
      <c r="CQ28" s="704"/>
      <c r="CR28" s="664">
        <v>16311226</v>
      </c>
      <c r="CS28" s="665"/>
      <c r="CT28" s="665"/>
      <c r="CU28" s="665"/>
      <c r="CV28" s="665"/>
      <c r="CW28" s="665"/>
      <c r="CX28" s="665"/>
      <c r="CY28" s="666"/>
      <c r="CZ28" s="667">
        <v>9.3000000000000007</v>
      </c>
      <c r="DA28" s="677"/>
      <c r="DB28" s="677"/>
      <c r="DC28" s="678"/>
      <c r="DD28" s="670">
        <v>16078040</v>
      </c>
      <c r="DE28" s="665"/>
      <c r="DF28" s="665"/>
      <c r="DG28" s="665"/>
      <c r="DH28" s="665"/>
      <c r="DI28" s="665"/>
      <c r="DJ28" s="665"/>
      <c r="DK28" s="666"/>
      <c r="DL28" s="670">
        <v>16031405</v>
      </c>
      <c r="DM28" s="665"/>
      <c r="DN28" s="665"/>
      <c r="DO28" s="665"/>
      <c r="DP28" s="665"/>
      <c r="DQ28" s="665"/>
      <c r="DR28" s="665"/>
      <c r="DS28" s="665"/>
      <c r="DT28" s="665"/>
      <c r="DU28" s="665"/>
      <c r="DV28" s="666"/>
      <c r="DW28" s="667">
        <v>17.3</v>
      </c>
      <c r="DX28" s="677"/>
      <c r="DY28" s="677"/>
      <c r="DZ28" s="677"/>
      <c r="EA28" s="677"/>
      <c r="EB28" s="677"/>
      <c r="EC28" s="698"/>
    </row>
    <row r="29" spans="2:133" ht="11.25" customHeight="1" x14ac:dyDescent="0.2">
      <c r="B29" s="661" t="s">
        <v>304</v>
      </c>
      <c r="C29" s="662"/>
      <c r="D29" s="662"/>
      <c r="E29" s="662"/>
      <c r="F29" s="662"/>
      <c r="G29" s="662"/>
      <c r="H29" s="662"/>
      <c r="I29" s="662"/>
      <c r="J29" s="662"/>
      <c r="K29" s="662"/>
      <c r="L29" s="662"/>
      <c r="M29" s="662"/>
      <c r="N29" s="662"/>
      <c r="O29" s="662"/>
      <c r="P29" s="662"/>
      <c r="Q29" s="663"/>
      <c r="R29" s="664">
        <v>1021844</v>
      </c>
      <c r="S29" s="665"/>
      <c r="T29" s="665"/>
      <c r="U29" s="665"/>
      <c r="V29" s="665"/>
      <c r="W29" s="665"/>
      <c r="X29" s="665"/>
      <c r="Y29" s="666"/>
      <c r="Z29" s="691">
        <v>0.6</v>
      </c>
      <c r="AA29" s="691"/>
      <c r="AB29" s="691"/>
      <c r="AC29" s="691"/>
      <c r="AD29" s="692" t="s">
        <v>128</v>
      </c>
      <c r="AE29" s="692"/>
      <c r="AF29" s="692"/>
      <c r="AG29" s="692"/>
      <c r="AH29" s="692"/>
      <c r="AI29" s="692"/>
      <c r="AJ29" s="692"/>
      <c r="AK29" s="692"/>
      <c r="AL29" s="667" t="s">
        <v>128</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9"/>
      <c r="CD29" s="750" t="s">
        <v>305</v>
      </c>
      <c r="CE29" s="751"/>
      <c r="CF29" s="706" t="s">
        <v>70</v>
      </c>
      <c r="CG29" s="703"/>
      <c r="CH29" s="703"/>
      <c r="CI29" s="703"/>
      <c r="CJ29" s="703"/>
      <c r="CK29" s="703"/>
      <c r="CL29" s="703"/>
      <c r="CM29" s="703"/>
      <c r="CN29" s="703"/>
      <c r="CO29" s="703"/>
      <c r="CP29" s="703"/>
      <c r="CQ29" s="704"/>
      <c r="CR29" s="664">
        <v>16311183</v>
      </c>
      <c r="CS29" s="675"/>
      <c r="CT29" s="675"/>
      <c r="CU29" s="675"/>
      <c r="CV29" s="675"/>
      <c r="CW29" s="675"/>
      <c r="CX29" s="675"/>
      <c r="CY29" s="676"/>
      <c r="CZ29" s="667">
        <v>9.3000000000000007</v>
      </c>
      <c r="DA29" s="677"/>
      <c r="DB29" s="677"/>
      <c r="DC29" s="678"/>
      <c r="DD29" s="670">
        <v>16077997</v>
      </c>
      <c r="DE29" s="675"/>
      <c r="DF29" s="675"/>
      <c r="DG29" s="675"/>
      <c r="DH29" s="675"/>
      <c r="DI29" s="675"/>
      <c r="DJ29" s="675"/>
      <c r="DK29" s="676"/>
      <c r="DL29" s="670">
        <v>16031362</v>
      </c>
      <c r="DM29" s="675"/>
      <c r="DN29" s="675"/>
      <c r="DO29" s="675"/>
      <c r="DP29" s="675"/>
      <c r="DQ29" s="675"/>
      <c r="DR29" s="675"/>
      <c r="DS29" s="675"/>
      <c r="DT29" s="675"/>
      <c r="DU29" s="675"/>
      <c r="DV29" s="676"/>
      <c r="DW29" s="667">
        <v>17.3</v>
      </c>
      <c r="DX29" s="677"/>
      <c r="DY29" s="677"/>
      <c r="DZ29" s="677"/>
      <c r="EA29" s="677"/>
      <c r="EB29" s="677"/>
      <c r="EC29" s="698"/>
    </row>
    <row r="30" spans="2:133" ht="11.25" customHeight="1" x14ac:dyDescent="0.2">
      <c r="B30" s="661" t="s">
        <v>306</v>
      </c>
      <c r="C30" s="662"/>
      <c r="D30" s="662"/>
      <c r="E30" s="662"/>
      <c r="F30" s="662"/>
      <c r="G30" s="662"/>
      <c r="H30" s="662"/>
      <c r="I30" s="662"/>
      <c r="J30" s="662"/>
      <c r="K30" s="662"/>
      <c r="L30" s="662"/>
      <c r="M30" s="662"/>
      <c r="N30" s="662"/>
      <c r="O30" s="662"/>
      <c r="P30" s="662"/>
      <c r="Q30" s="663"/>
      <c r="R30" s="664">
        <v>2971453</v>
      </c>
      <c r="S30" s="665"/>
      <c r="T30" s="665"/>
      <c r="U30" s="665"/>
      <c r="V30" s="665"/>
      <c r="W30" s="665"/>
      <c r="X30" s="665"/>
      <c r="Y30" s="666"/>
      <c r="Z30" s="691">
        <v>1.6</v>
      </c>
      <c r="AA30" s="691"/>
      <c r="AB30" s="691"/>
      <c r="AC30" s="691"/>
      <c r="AD30" s="692">
        <v>404220</v>
      </c>
      <c r="AE30" s="692"/>
      <c r="AF30" s="692"/>
      <c r="AG30" s="692"/>
      <c r="AH30" s="692"/>
      <c r="AI30" s="692"/>
      <c r="AJ30" s="692"/>
      <c r="AK30" s="692"/>
      <c r="AL30" s="667">
        <v>0.5</v>
      </c>
      <c r="AM30" s="668"/>
      <c r="AN30" s="668"/>
      <c r="AO30" s="693"/>
      <c r="AP30" s="723" t="s">
        <v>224</v>
      </c>
      <c r="AQ30" s="724"/>
      <c r="AR30" s="724"/>
      <c r="AS30" s="724"/>
      <c r="AT30" s="724"/>
      <c r="AU30" s="724"/>
      <c r="AV30" s="724"/>
      <c r="AW30" s="724"/>
      <c r="AX30" s="724"/>
      <c r="AY30" s="724"/>
      <c r="AZ30" s="724"/>
      <c r="BA30" s="724"/>
      <c r="BB30" s="724"/>
      <c r="BC30" s="724"/>
      <c r="BD30" s="724"/>
      <c r="BE30" s="724"/>
      <c r="BF30" s="725"/>
      <c r="BG30" s="723" t="s">
        <v>307</v>
      </c>
      <c r="BH30" s="739"/>
      <c r="BI30" s="739"/>
      <c r="BJ30" s="739"/>
      <c r="BK30" s="739"/>
      <c r="BL30" s="739"/>
      <c r="BM30" s="739"/>
      <c r="BN30" s="739"/>
      <c r="BO30" s="739"/>
      <c r="BP30" s="739"/>
      <c r="BQ30" s="740"/>
      <c r="BR30" s="723" t="s">
        <v>308</v>
      </c>
      <c r="BS30" s="739"/>
      <c r="BT30" s="739"/>
      <c r="BU30" s="739"/>
      <c r="BV30" s="739"/>
      <c r="BW30" s="739"/>
      <c r="BX30" s="739"/>
      <c r="BY30" s="739"/>
      <c r="BZ30" s="739"/>
      <c r="CA30" s="739"/>
      <c r="CB30" s="740"/>
      <c r="CD30" s="752"/>
      <c r="CE30" s="753"/>
      <c r="CF30" s="706" t="s">
        <v>309</v>
      </c>
      <c r="CG30" s="703"/>
      <c r="CH30" s="703"/>
      <c r="CI30" s="703"/>
      <c r="CJ30" s="703"/>
      <c r="CK30" s="703"/>
      <c r="CL30" s="703"/>
      <c r="CM30" s="703"/>
      <c r="CN30" s="703"/>
      <c r="CO30" s="703"/>
      <c r="CP30" s="703"/>
      <c r="CQ30" s="704"/>
      <c r="CR30" s="664">
        <v>15625380</v>
      </c>
      <c r="CS30" s="665"/>
      <c r="CT30" s="665"/>
      <c r="CU30" s="665"/>
      <c r="CV30" s="665"/>
      <c r="CW30" s="665"/>
      <c r="CX30" s="665"/>
      <c r="CY30" s="666"/>
      <c r="CZ30" s="667">
        <v>8.9</v>
      </c>
      <c r="DA30" s="677"/>
      <c r="DB30" s="677"/>
      <c r="DC30" s="678"/>
      <c r="DD30" s="670">
        <v>15404376</v>
      </c>
      <c r="DE30" s="665"/>
      <c r="DF30" s="665"/>
      <c r="DG30" s="665"/>
      <c r="DH30" s="665"/>
      <c r="DI30" s="665"/>
      <c r="DJ30" s="665"/>
      <c r="DK30" s="666"/>
      <c r="DL30" s="670">
        <v>15359063</v>
      </c>
      <c r="DM30" s="665"/>
      <c r="DN30" s="665"/>
      <c r="DO30" s="665"/>
      <c r="DP30" s="665"/>
      <c r="DQ30" s="665"/>
      <c r="DR30" s="665"/>
      <c r="DS30" s="665"/>
      <c r="DT30" s="665"/>
      <c r="DU30" s="665"/>
      <c r="DV30" s="666"/>
      <c r="DW30" s="667">
        <v>16.600000000000001</v>
      </c>
      <c r="DX30" s="677"/>
      <c r="DY30" s="677"/>
      <c r="DZ30" s="677"/>
      <c r="EA30" s="677"/>
      <c r="EB30" s="677"/>
      <c r="EC30" s="698"/>
    </row>
    <row r="31" spans="2:133" ht="11.25" customHeight="1" x14ac:dyDescent="0.2">
      <c r="B31" s="661" t="s">
        <v>310</v>
      </c>
      <c r="C31" s="662"/>
      <c r="D31" s="662"/>
      <c r="E31" s="662"/>
      <c r="F31" s="662"/>
      <c r="G31" s="662"/>
      <c r="H31" s="662"/>
      <c r="I31" s="662"/>
      <c r="J31" s="662"/>
      <c r="K31" s="662"/>
      <c r="L31" s="662"/>
      <c r="M31" s="662"/>
      <c r="N31" s="662"/>
      <c r="O31" s="662"/>
      <c r="P31" s="662"/>
      <c r="Q31" s="663"/>
      <c r="R31" s="664">
        <v>911232</v>
      </c>
      <c r="S31" s="665"/>
      <c r="T31" s="665"/>
      <c r="U31" s="665"/>
      <c r="V31" s="665"/>
      <c r="W31" s="665"/>
      <c r="X31" s="665"/>
      <c r="Y31" s="666"/>
      <c r="Z31" s="691">
        <v>0.5</v>
      </c>
      <c r="AA31" s="691"/>
      <c r="AB31" s="691"/>
      <c r="AC31" s="691"/>
      <c r="AD31" s="692" t="s">
        <v>128</v>
      </c>
      <c r="AE31" s="692"/>
      <c r="AF31" s="692"/>
      <c r="AG31" s="692"/>
      <c r="AH31" s="692"/>
      <c r="AI31" s="692"/>
      <c r="AJ31" s="692"/>
      <c r="AK31" s="692"/>
      <c r="AL31" s="667" t="s">
        <v>128</v>
      </c>
      <c r="AM31" s="668"/>
      <c r="AN31" s="668"/>
      <c r="AO31" s="693"/>
      <c r="AP31" s="741" t="s">
        <v>311</v>
      </c>
      <c r="AQ31" s="742"/>
      <c r="AR31" s="742"/>
      <c r="AS31" s="742"/>
      <c r="AT31" s="747" t="s">
        <v>312</v>
      </c>
      <c r="AU31" s="360"/>
      <c r="AV31" s="360"/>
      <c r="AW31" s="360"/>
      <c r="AX31" s="731" t="s">
        <v>189</v>
      </c>
      <c r="AY31" s="732"/>
      <c r="AZ31" s="732"/>
      <c r="BA31" s="732"/>
      <c r="BB31" s="732"/>
      <c r="BC31" s="732"/>
      <c r="BD31" s="732"/>
      <c r="BE31" s="732"/>
      <c r="BF31" s="733"/>
      <c r="BG31" s="734">
        <v>99.2</v>
      </c>
      <c r="BH31" s="735"/>
      <c r="BI31" s="735"/>
      <c r="BJ31" s="735"/>
      <c r="BK31" s="735"/>
      <c r="BL31" s="735"/>
      <c r="BM31" s="736">
        <v>97</v>
      </c>
      <c r="BN31" s="735"/>
      <c r="BO31" s="735"/>
      <c r="BP31" s="735"/>
      <c r="BQ31" s="737"/>
      <c r="BR31" s="734">
        <v>98.9</v>
      </c>
      <c r="BS31" s="735"/>
      <c r="BT31" s="735"/>
      <c r="BU31" s="735"/>
      <c r="BV31" s="735"/>
      <c r="BW31" s="735"/>
      <c r="BX31" s="736">
        <v>96.6</v>
      </c>
      <c r="BY31" s="735"/>
      <c r="BZ31" s="735"/>
      <c r="CA31" s="735"/>
      <c r="CB31" s="737"/>
      <c r="CD31" s="752"/>
      <c r="CE31" s="753"/>
      <c r="CF31" s="706" t="s">
        <v>313</v>
      </c>
      <c r="CG31" s="703"/>
      <c r="CH31" s="703"/>
      <c r="CI31" s="703"/>
      <c r="CJ31" s="703"/>
      <c r="CK31" s="703"/>
      <c r="CL31" s="703"/>
      <c r="CM31" s="703"/>
      <c r="CN31" s="703"/>
      <c r="CO31" s="703"/>
      <c r="CP31" s="703"/>
      <c r="CQ31" s="704"/>
      <c r="CR31" s="664">
        <v>685803</v>
      </c>
      <c r="CS31" s="675"/>
      <c r="CT31" s="675"/>
      <c r="CU31" s="675"/>
      <c r="CV31" s="675"/>
      <c r="CW31" s="675"/>
      <c r="CX31" s="675"/>
      <c r="CY31" s="676"/>
      <c r="CZ31" s="667">
        <v>0.4</v>
      </c>
      <c r="DA31" s="677"/>
      <c r="DB31" s="677"/>
      <c r="DC31" s="678"/>
      <c r="DD31" s="670">
        <v>673621</v>
      </c>
      <c r="DE31" s="675"/>
      <c r="DF31" s="675"/>
      <c r="DG31" s="675"/>
      <c r="DH31" s="675"/>
      <c r="DI31" s="675"/>
      <c r="DJ31" s="675"/>
      <c r="DK31" s="676"/>
      <c r="DL31" s="670">
        <v>672299</v>
      </c>
      <c r="DM31" s="675"/>
      <c r="DN31" s="675"/>
      <c r="DO31" s="675"/>
      <c r="DP31" s="675"/>
      <c r="DQ31" s="675"/>
      <c r="DR31" s="675"/>
      <c r="DS31" s="675"/>
      <c r="DT31" s="675"/>
      <c r="DU31" s="675"/>
      <c r="DV31" s="676"/>
      <c r="DW31" s="667">
        <v>0.7</v>
      </c>
      <c r="DX31" s="677"/>
      <c r="DY31" s="677"/>
      <c r="DZ31" s="677"/>
      <c r="EA31" s="677"/>
      <c r="EB31" s="677"/>
      <c r="EC31" s="698"/>
    </row>
    <row r="32" spans="2:133" ht="11.25" customHeight="1" x14ac:dyDescent="0.2">
      <c r="B32" s="661" t="s">
        <v>314</v>
      </c>
      <c r="C32" s="662"/>
      <c r="D32" s="662"/>
      <c r="E32" s="662"/>
      <c r="F32" s="662"/>
      <c r="G32" s="662"/>
      <c r="H32" s="662"/>
      <c r="I32" s="662"/>
      <c r="J32" s="662"/>
      <c r="K32" s="662"/>
      <c r="L32" s="662"/>
      <c r="M32" s="662"/>
      <c r="N32" s="662"/>
      <c r="O32" s="662"/>
      <c r="P32" s="662"/>
      <c r="Q32" s="663"/>
      <c r="R32" s="664">
        <v>47517679</v>
      </c>
      <c r="S32" s="665"/>
      <c r="T32" s="665"/>
      <c r="U32" s="665"/>
      <c r="V32" s="665"/>
      <c r="W32" s="665"/>
      <c r="X32" s="665"/>
      <c r="Y32" s="666"/>
      <c r="Z32" s="691">
        <v>25.9</v>
      </c>
      <c r="AA32" s="691"/>
      <c r="AB32" s="691"/>
      <c r="AC32" s="691"/>
      <c r="AD32" s="692" t="s">
        <v>128</v>
      </c>
      <c r="AE32" s="692"/>
      <c r="AF32" s="692"/>
      <c r="AG32" s="692"/>
      <c r="AH32" s="692"/>
      <c r="AI32" s="692"/>
      <c r="AJ32" s="692"/>
      <c r="AK32" s="692"/>
      <c r="AL32" s="667" t="s">
        <v>128</v>
      </c>
      <c r="AM32" s="668"/>
      <c r="AN32" s="668"/>
      <c r="AO32" s="693"/>
      <c r="AP32" s="743"/>
      <c r="AQ32" s="744"/>
      <c r="AR32" s="744"/>
      <c r="AS32" s="744"/>
      <c r="AT32" s="748"/>
      <c r="AU32" s="361" t="s">
        <v>315</v>
      </c>
      <c r="AV32" s="361"/>
      <c r="AW32" s="361"/>
      <c r="AX32" s="661" t="s">
        <v>316</v>
      </c>
      <c r="AY32" s="662"/>
      <c r="AZ32" s="662"/>
      <c r="BA32" s="662"/>
      <c r="BB32" s="662"/>
      <c r="BC32" s="662"/>
      <c r="BD32" s="662"/>
      <c r="BE32" s="662"/>
      <c r="BF32" s="663"/>
      <c r="BG32" s="738">
        <v>98.9</v>
      </c>
      <c r="BH32" s="675"/>
      <c r="BI32" s="675"/>
      <c r="BJ32" s="675"/>
      <c r="BK32" s="675"/>
      <c r="BL32" s="675"/>
      <c r="BM32" s="668">
        <v>96.1</v>
      </c>
      <c r="BN32" s="730"/>
      <c r="BO32" s="730"/>
      <c r="BP32" s="730"/>
      <c r="BQ32" s="702"/>
      <c r="BR32" s="738">
        <v>98.7</v>
      </c>
      <c r="BS32" s="675"/>
      <c r="BT32" s="675"/>
      <c r="BU32" s="675"/>
      <c r="BV32" s="675"/>
      <c r="BW32" s="675"/>
      <c r="BX32" s="668">
        <v>95.9</v>
      </c>
      <c r="BY32" s="730"/>
      <c r="BZ32" s="730"/>
      <c r="CA32" s="730"/>
      <c r="CB32" s="702"/>
      <c r="CD32" s="754"/>
      <c r="CE32" s="755"/>
      <c r="CF32" s="706" t="s">
        <v>317</v>
      </c>
      <c r="CG32" s="703"/>
      <c r="CH32" s="703"/>
      <c r="CI32" s="703"/>
      <c r="CJ32" s="703"/>
      <c r="CK32" s="703"/>
      <c r="CL32" s="703"/>
      <c r="CM32" s="703"/>
      <c r="CN32" s="703"/>
      <c r="CO32" s="703"/>
      <c r="CP32" s="703"/>
      <c r="CQ32" s="704"/>
      <c r="CR32" s="664">
        <v>43</v>
      </c>
      <c r="CS32" s="665"/>
      <c r="CT32" s="665"/>
      <c r="CU32" s="665"/>
      <c r="CV32" s="665"/>
      <c r="CW32" s="665"/>
      <c r="CX32" s="665"/>
      <c r="CY32" s="666"/>
      <c r="CZ32" s="667">
        <v>0</v>
      </c>
      <c r="DA32" s="677"/>
      <c r="DB32" s="677"/>
      <c r="DC32" s="678"/>
      <c r="DD32" s="670">
        <v>43</v>
      </c>
      <c r="DE32" s="665"/>
      <c r="DF32" s="665"/>
      <c r="DG32" s="665"/>
      <c r="DH32" s="665"/>
      <c r="DI32" s="665"/>
      <c r="DJ32" s="665"/>
      <c r="DK32" s="666"/>
      <c r="DL32" s="670">
        <v>43</v>
      </c>
      <c r="DM32" s="665"/>
      <c r="DN32" s="665"/>
      <c r="DO32" s="665"/>
      <c r="DP32" s="665"/>
      <c r="DQ32" s="665"/>
      <c r="DR32" s="665"/>
      <c r="DS32" s="665"/>
      <c r="DT32" s="665"/>
      <c r="DU32" s="665"/>
      <c r="DV32" s="666"/>
      <c r="DW32" s="667">
        <v>0</v>
      </c>
      <c r="DX32" s="677"/>
      <c r="DY32" s="677"/>
      <c r="DZ32" s="677"/>
      <c r="EA32" s="677"/>
      <c r="EB32" s="677"/>
      <c r="EC32" s="698"/>
    </row>
    <row r="33" spans="2:133" ht="11.25" customHeight="1" x14ac:dyDescent="0.2">
      <c r="B33" s="727" t="s">
        <v>318</v>
      </c>
      <c r="C33" s="728"/>
      <c r="D33" s="728"/>
      <c r="E33" s="728"/>
      <c r="F33" s="728"/>
      <c r="G33" s="728"/>
      <c r="H33" s="728"/>
      <c r="I33" s="728"/>
      <c r="J33" s="728"/>
      <c r="K33" s="728"/>
      <c r="L33" s="728"/>
      <c r="M33" s="728"/>
      <c r="N33" s="728"/>
      <c r="O33" s="728"/>
      <c r="P33" s="728"/>
      <c r="Q33" s="729"/>
      <c r="R33" s="664">
        <v>2306563</v>
      </c>
      <c r="S33" s="665"/>
      <c r="T33" s="665"/>
      <c r="U33" s="665"/>
      <c r="V33" s="665"/>
      <c r="W33" s="665"/>
      <c r="X33" s="665"/>
      <c r="Y33" s="666"/>
      <c r="Z33" s="691">
        <v>1.3</v>
      </c>
      <c r="AA33" s="691"/>
      <c r="AB33" s="691"/>
      <c r="AC33" s="691"/>
      <c r="AD33" s="692">
        <v>2306563</v>
      </c>
      <c r="AE33" s="692"/>
      <c r="AF33" s="692"/>
      <c r="AG33" s="692"/>
      <c r="AH33" s="692"/>
      <c r="AI33" s="692"/>
      <c r="AJ33" s="692"/>
      <c r="AK33" s="692"/>
      <c r="AL33" s="667">
        <v>2.7</v>
      </c>
      <c r="AM33" s="668"/>
      <c r="AN33" s="668"/>
      <c r="AO33" s="693"/>
      <c r="AP33" s="745"/>
      <c r="AQ33" s="746"/>
      <c r="AR33" s="746"/>
      <c r="AS33" s="746"/>
      <c r="AT33" s="749"/>
      <c r="AU33" s="362"/>
      <c r="AV33" s="362"/>
      <c r="AW33" s="362"/>
      <c r="AX33" s="641" t="s">
        <v>319</v>
      </c>
      <c r="AY33" s="642"/>
      <c r="AZ33" s="642"/>
      <c r="BA33" s="642"/>
      <c r="BB33" s="642"/>
      <c r="BC33" s="642"/>
      <c r="BD33" s="642"/>
      <c r="BE33" s="642"/>
      <c r="BF33" s="643"/>
      <c r="BG33" s="726">
        <v>99.4</v>
      </c>
      <c r="BH33" s="645"/>
      <c r="BI33" s="645"/>
      <c r="BJ33" s="645"/>
      <c r="BK33" s="645"/>
      <c r="BL33" s="645"/>
      <c r="BM33" s="683">
        <v>97.3</v>
      </c>
      <c r="BN33" s="645"/>
      <c r="BO33" s="645"/>
      <c r="BP33" s="645"/>
      <c r="BQ33" s="694"/>
      <c r="BR33" s="726">
        <v>99</v>
      </c>
      <c r="BS33" s="645"/>
      <c r="BT33" s="645"/>
      <c r="BU33" s="645"/>
      <c r="BV33" s="645"/>
      <c r="BW33" s="645"/>
      <c r="BX33" s="683">
        <v>96.9</v>
      </c>
      <c r="BY33" s="645"/>
      <c r="BZ33" s="645"/>
      <c r="CA33" s="645"/>
      <c r="CB33" s="694"/>
      <c r="CD33" s="706" t="s">
        <v>320</v>
      </c>
      <c r="CE33" s="703"/>
      <c r="CF33" s="703"/>
      <c r="CG33" s="703"/>
      <c r="CH33" s="703"/>
      <c r="CI33" s="703"/>
      <c r="CJ33" s="703"/>
      <c r="CK33" s="703"/>
      <c r="CL33" s="703"/>
      <c r="CM33" s="703"/>
      <c r="CN33" s="703"/>
      <c r="CO33" s="703"/>
      <c r="CP33" s="703"/>
      <c r="CQ33" s="704"/>
      <c r="CR33" s="664">
        <v>62775103</v>
      </c>
      <c r="CS33" s="675"/>
      <c r="CT33" s="675"/>
      <c r="CU33" s="675"/>
      <c r="CV33" s="675"/>
      <c r="CW33" s="675"/>
      <c r="CX33" s="675"/>
      <c r="CY33" s="676"/>
      <c r="CZ33" s="667">
        <v>35.9</v>
      </c>
      <c r="DA33" s="677"/>
      <c r="DB33" s="677"/>
      <c r="DC33" s="678"/>
      <c r="DD33" s="670">
        <v>43324441</v>
      </c>
      <c r="DE33" s="675"/>
      <c r="DF33" s="675"/>
      <c r="DG33" s="675"/>
      <c r="DH33" s="675"/>
      <c r="DI33" s="675"/>
      <c r="DJ33" s="675"/>
      <c r="DK33" s="676"/>
      <c r="DL33" s="670">
        <v>34357358</v>
      </c>
      <c r="DM33" s="675"/>
      <c r="DN33" s="675"/>
      <c r="DO33" s="675"/>
      <c r="DP33" s="675"/>
      <c r="DQ33" s="675"/>
      <c r="DR33" s="675"/>
      <c r="DS33" s="675"/>
      <c r="DT33" s="675"/>
      <c r="DU33" s="675"/>
      <c r="DV33" s="676"/>
      <c r="DW33" s="667">
        <v>37.1</v>
      </c>
      <c r="DX33" s="677"/>
      <c r="DY33" s="677"/>
      <c r="DZ33" s="677"/>
      <c r="EA33" s="677"/>
      <c r="EB33" s="677"/>
      <c r="EC33" s="698"/>
    </row>
    <row r="34" spans="2:133" ht="11.25" customHeight="1" x14ac:dyDescent="0.2">
      <c r="B34" s="661" t="s">
        <v>321</v>
      </c>
      <c r="C34" s="662"/>
      <c r="D34" s="662"/>
      <c r="E34" s="662"/>
      <c r="F34" s="662"/>
      <c r="G34" s="662"/>
      <c r="H34" s="662"/>
      <c r="I34" s="662"/>
      <c r="J34" s="662"/>
      <c r="K34" s="662"/>
      <c r="L34" s="662"/>
      <c r="M34" s="662"/>
      <c r="N34" s="662"/>
      <c r="O34" s="662"/>
      <c r="P34" s="662"/>
      <c r="Q34" s="663"/>
      <c r="R34" s="664">
        <v>10107009</v>
      </c>
      <c r="S34" s="665"/>
      <c r="T34" s="665"/>
      <c r="U34" s="665"/>
      <c r="V34" s="665"/>
      <c r="W34" s="665"/>
      <c r="X34" s="665"/>
      <c r="Y34" s="666"/>
      <c r="Z34" s="691">
        <v>5.5</v>
      </c>
      <c r="AA34" s="691"/>
      <c r="AB34" s="691"/>
      <c r="AC34" s="691"/>
      <c r="AD34" s="692" t="s">
        <v>128</v>
      </c>
      <c r="AE34" s="692"/>
      <c r="AF34" s="692"/>
      <c r="AG34" s="692"/>
      <c r="AH34" s="692"/>
      <c r="AI34" s="692"/>
      <c r="AJ34" s="692"/>
      <c r="AK34" s="692"/>
      <c r="AL34" s="667" t="s">
        <v>128</v>
      </c>
      <c r="AM34" s="668"/>
      <c r="AN34" s="668"/>
      <c r="AO34" s="69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6" t="s">
        <v>322</v>
      </c>
      <c r="CE34" s="703"/>
      <c r="CF34" s="703"/>
      <c r="CG34" s="703"/>
      <c r="CH34" s="703"/>
      <c r="CI34" s="703"/>
      <c r="CJ34" s="703"/>
      <c r="CK34" s="703"/>
      <c r="CL34" s="703"/>
      <c r="CM34" s="703"/>
      <c r="CN34" s="703"/>
      <c r="CO34" s="703"/>
      <c r="CP34" s="703"/>
      <c r="CQ34" s="704"/>
      <c r="CR34" s="664">
        <v>29484082</v>
      </c>
      <c r="CS34" s="665"/>
      <c r="CT34" s="665"/>
      <c r="CU34" s="665"/>
      <c r="CV34" s="665"/>
      <c r="CW34" s="665"/>
      <c r="CX34" s="665"/>
      <c r="CY34" s="666"/>
      <c r="CZ34" s="667">
        <v>16.899999999999999</v>
      </c>
      <c r="DA34" s="677"/>
      <c r="DB34" s="677"/>
      <c r="DC34" s="678"/>
      <c r="DD34" s="670">
        <v>17380134</v>
      </c>
      <c r="DE34" s="665"/>
      <c r="DF34" s="665"/>
      <c r="DG34" s="665"/>
      <c r="DH34" s="665"/>
      <c r="DI34" s="665"/>
      <c r="DJ34" s="665"/>
      <c r="DK34" s="666"/>
      <c r="DL34" s="670">
        <v>15555345</v>
      </c>
      <c r="DM34" s="665"/>
      <c r="DN34" s="665"/>
      <c r="DO34" s="665"/>
      <c r="DP34" s="665"/>
      <c r="DQ34" s="665"/>
      <c r="DR34" s="665"/>
      <c r="DS34" s="665"/>
      <c r="DT34" s="665"/>
      <c r="DU34" s="665"/>
      <c r="DV34" s="666"/>
      <c r="DW34" s="667">
        <v>16.8</v>
      </c>
      <c r="DX34" s="677"/>
      <c r="DY34" s="677"/>
      <c r="DZ34" s="677"/>
      <c r="EA34" s="677"/>
      <c r="EB34" s="677"/>
      <c r="EC34" s="698"/>
    </row>
    <row r="35" spans="2:133" ht="11.25" customHeight="1" x14ac:dyDescent="0.2">
      <c r="B35" s="661" t="s">
        <v>323</v>
      </c>
      <c r="C35" s="662"/>
      <c r="D35" s="662"/>
      <c r="E35" s="662"/>
      <c r="F35" s="662"/>
      <c r="G35" s="662"/>
      <c r="H35" s="662"/>
      <c r="I35" s="662"/>
      <c r="J35" s="662"/>
      <c r="K35" s="662"/>
      <c r="L35" s="662"/>
      <c r="M35" s="662"/>
      <c r="N35" s="662"/>
      <c r="O35" s="662"/>
      <c r="P35" s="662"/>
      <c r="Q35" s="663"/>
      <c r="R35" s="664">
        <v>537790</v>
      </c>
      <c r="S35" s="665"/>
      <c r="T35" s="665"/>
      <c r="U35" s="665"/>
      <c r="V35" s="665"/>
      <c r="W35" s="665"/>
      <c r="X35" s="665"/>
      <c r="Y35" s="666"/>
      <c r="Z35" s="691">
        <v>0.3</v>
      </c>
      <c r="AA35" s="691"/>
      <c r="AB35" s="691"/>
      <c r="AC35" s="691"/>
      <c r="AD35" s="692">
        <v>168748</v>
      </c>
      <c r="AE35" s="692"/>
      <c r="AF35" s="692"/>
      <c r="AG35" s="692"/>
      <c r="AH35" s="692"/>
      <c r="AI35" s="692"/>
      <c r="AJ35" s="692"/>
      <c r="AK35" s="692"/>
      <c r="AL35" s="667">
        <v>0.2</v>
      </c>
      <c r="AM35" s="668"/>
      <c r="AN35" s="668"/>
      <c r="AO35" s="693"/>
      <c r="AP35" s="218"/>
      <c r="AQ35" s="723" t="s">
        <v>324</v>
      </c>
      <c r="AR35" s="724"/>
      <c r="AS35" s="724"/>
      <c r="AT35" s="724"/>
      <c r="AU35" s="724"/>
      <c r="AV35" s="724"/>
      <c r="AW35" s="724"/>
      <c r="AX35" s="724"/>
      <c r="AY35" s="724"/>
      <c r="AZ35" s="724"/>
      <c r="BA35" s="724"/>
      <c r="BB35" s="724"/>
      <c r="BC35" s="724"/>
      <c r="BD35" s="724"/>
      <c r="BE35" s="724"/>
      <c r="BF35" s="725"/>
      <c r="BG35" s="723" t="s">
        <v>325</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326</v>
      </c>
      <c r="CE35" s="703"/>
      <c r="CF35" s="703"/>
      <c r="CG35" s="703"/>
      <c r="CH35" s="703"/>
      <c r="CI35" s="703"/>
      <c r="CJ35" s="703"/>
      <c r="CK35" s="703"/>
      <c r="CL35" s="703"/>
      <c r="CM35" s="703"/>
      <c r="CN35" s="703"/>
      <c r="CO35" s="703"/>
      <c r="CP35" s="703"/>
      <c r="CQ35" s="704"/>
      <c r="CR35" s="664">
        <v>919854</v>
      </c>
      <c r="CS35" s="675"/>
      <c r="CT35" s="675"/>
      <c r="CU35" s="675"/>
      <c r="CV35" s="675"/>
      <c r="CW35" s="675"/>
      <c r="CX35" s="675"/>
      <c r="CY35" s="676"/>
      <c r="CZ35" s="667">
        <v>0.5</v>
      </c>
      <c r="DA35" s="677"/>
      <c r="DB35" s="677"/>
      <c r="DC35" s="678"/>
      <c r="DD35" s="670">
        <v>864673</v>
      </c>
      <c r="DE35" s="675"/>
      <c r="DF35" s="675"/>
      <c r="DG35" s="675"/>
      <c r="DH35" s="675"/>
      <c r="DI35" s="675"/>
      <c r="DJ35" s="675"/>
      <c r="DK35" s="676"/>
      <c r="DL35" s="670">
        <v>864673</v>
      </c>
      <c r="DM35" s="675"/>
      <c r="DN35" s="675"/>
      <c r="DO35" s="675"/>
      <c r="DP35" s="675"/>
      <c r="DQ35" s="675"/>
      <c r="DR35" s="675"/>
      <c r="DS35" s="675"/>
      <c r="DT35" s="675"/>
      <c r="DU35" s="675"/>
      <c r="DV35" s="676"/>
      <c r="DW35" s="667">
        <v>0.9</v>
      </c>
      <c r="DX35" s="677"/>
      <c r="DY35" s="677"/>
      <c r="DZ35" s="677"/>
      <c r="EA35" s="677"/>
      <c r="EB35" s="677"/>
      <c r="EC35" s="698"/>
    </row>
    <row r="36" spans="2:133" ht="11.25" customHeight="1" x14ac:dyDescent="0.2">
      <c r="B36" s="661" t="s">
        <v>327</v>
      </c>
      <c r="C36" s="662"/>
      <c r="D36" s="662"/>
      <c r="E36" s="662"/>
      <c r="F36" s="662"/>
      <c r="G36" s="662"/>
      <c r="H36" s="662"/>
      <c r="I36" s="662"/>
      <c r="J36" s="662"/>
      <c r="K36" s="662"/>
      <c r="L36" s="662"/>
      <c r="M36" s="662"/>
      <c r="N36" s="662"/>
      <c r="O36" s="662"/>
      <c r="P36" s="662"/>
      <c r="Q36" s="663"/>
      <c r="R36" s="664">
        <v>563090</v>
      </c>
      <c r="S36" s="665"/>
      <c r="T36" s="665"/>
      <c r="U36" s="665"/>
      <c r="V36" s="665"/>
      <c r="W36" s="665"/>
      <c r="X36" s="665"/>
      <c r="Y36" s="666"/>
      <c r="Z36" s="691">
        <v>0.3</v>
      </c>
      <c r="AA36" s="691"/>
      <c r="AB36" s="691"/>
      <c r="AC36" s="691"/>
      <c r="AD36" s="692" t="s">
        <v>128</v>
      </c>
      <c r="AE36" s="692"/>
      <c r="AF36" s="692"/>
      <c r="AG36" s="692"/>
      <c r="AH36" s="692"/>
      <c r="AI36" s="692"/>
      <c r="AJ36" s="692"/>
      <c r="AK36" s="692"/>
      <c r="AL36" s="667" t="s">
        <v>128</v>
      </c>
      <c r="AM36" s="668"/>
      <c r="AN36" s="668"/>
      <c r="AO36" s="693"/>
      <c r="AP36" s="218"/>
      <c r="AQ36" s="714" t="s">
        <v>328</v>
      </c>
      <c r="AR36" s="715"/>
      <c r="AS36" s="715"/>
      <c r="AT36" s="715"/>
      <c r="AU36" s="715"/>
      <c r="AV36" s="715"/>
      <c r="AW36" s="715"/>
      <c r="AX36" s="715"/>
      <c r="AY36" s="716"/>
      <c r="AZ36" s="717">
        <v>18901685</v>
      </c>
      <c r="BA36" s="718"/>
      <c r="BB36" s="718"/>
      <c r="BC36" s="718"/>
      <c r="BD36" s="718"/>
      <c r="BE36" s="718"/>
      <c r="BF36" s="719"/>
      <c r="BG36" s="720" t="s">
        <v>329</v>
      </c>
      <c r="BH36" s="721"/>
      <c r="BI36" s="721"/>
      <c r="BJ36" s="721"/>
      <c r="BK36" s="721"/>
      <c r="BL36" s="721"/>
      <c r="BM36" s="721"/>
      <c r="BN36" s="721"/>
      <c r="BO36" s="721"/>
      <c r="BP36" s="721"/>
      <c r="BQ36" s="721"/>
      <c r="BR36" s="721"/>
      <c r="BS36" s="721"/>
      <c r="BT36" s="721"/>
      <c r="BU36" s="722"/>
      <c r="BV36" s="717">
        <v>1362238</v>
      </c>
      <c r="BW36" s="718"/>
      <c r="BX36" s="718"/>
      <c r="BY36" s="718"/>
      <c r="BZ36" s="718"/>
      <c r="CA36" s="718"/>
      <c r="CB36" s="719"/>
      <c r="CD36" s="706" t="s">
        <v>330</v>
      </c>
      <c r="CE36" s="703"/>
      <c r="CF36" s="703"/>
      <c r="CG36" s="703"/>
      <c r="CH36" s="703"/>
      <c r="CI36" s="703"/>
      <c r="CJ36" s="703"/>
      <c r="CK36" s="703"/>
      <c r="CL36" s="703"/>
      <c r="CM36" s="703"/>
      <c r="CN36" s="703"/>
      <c r="CO36" s="703"/>
      <c r="CP36" s="703"/>
      <c r="CQ36" s="704"/>
      <c r="CR36" s="664">
        <v>11928656</v>
      </c>
      <c r="CS36" s="665"/>
      <c r="CT36" s="665"/>
      <c r="CU36" s="665"/>
      <c r="CV36" s="665"/>
      <c r="CW36" s="665"/>
      <c r="CX36" s="665"/>
      <c r="CY36" s="666"/>
      <c r="CZ36" s="667">
        <v>6.8</v>
      </c>
      <c r="DA36" s="677"/>
      <c r="DB36" s="677"/>
      <c r="DC36" s="678"/>
      <c r="DD36" s="670">
        <v>10110666</v>
      </c>
      <c r="DE36" s="665"/>
      <c r="DF36" s="665"/>
      <c r="DG36" s="665"/>
      <c r="DH36" s="665"/>
      <c r="DI36" s="665"/>
      <c r="DJ36" s="665"/>
      <c r="DK36" s="666"/>
      <c r="DL36" s="670">
        <v>7013577</v>
      </c>
      <c r="DM36" s="665"/>
      <c r="DN36" s="665"/>
      <c r="DO36" s="665"/>
      <c r="DP36" s="665"/>
      <c r="DQ36" s="665"/>
      <c r="DR36" s="665"/>
      <c r="DS36" s="665"/>
      <c r="DT36" s="665"/>
      <c r="DU36" s="665"/>
      <c r="DV36" s="666"/>
      <c r="DW36" s="667">
        <v>7.6</v>
      </c>
      <c r="DX36" s="677"/>
      <c r="DY36" s="677"/>
      <c r="DZ36" s="677"/>
      <c r="EA36" s="677"/>
      <c r="EB36" s="677"/>
      <c r="EC36" s="698"/>
    </row>
    <row r="37" spans="2:133" ht="11.25" customHeight="1" x14ac:dyDescent="0.2">
      <c r="B37" s="661" t="s">
        <v>331</v>
      </c>
      <c r="C37" s="662"/>
      <c r="D37" s="662"/>
      <c r="E37" s="662"/>
      <c r="F37" s="662"/>
      <c r="G37" s="662"/>
      <c r="H37" s="662"/>
      <c r="I37" s="662"/>
      <c r="J37" s="662"/>
      <c r="K37" s="662"/>
      <c r="L37" s="662"/>
      <c r="M37" s="662"/>
      <c r="N37" s="662"/>
      <c r="O37" s="662"/>
      <c r="P37" s="662"/>
      <c r="Q37" s="663"/>
      <c r="R37" s="664">
        <v>1600992</v>
      </c>
      <c r="S37" s="665"/>
      <c r="T37" s="665"/>
      <c r="U37" s="665"/>
      <c r="V37" s="665"/>
      <c r="W37" s="665"/>
      <c r="X37" s="665"/>
      <c r="Y37" s="666"/>
      <c r="Z37" s="691">
        <v>0.9</v>
      </c>
      <c r="AA37" s="691"/>
      <c r="AB37" s="691"/>
      <c r="AC37" s="691"/>
      <c r="AD37" s="692" t="s">
        <v>128</v>
      </c>
      <c r="AE37" s="692"/>
      <c r="AF37" s="692"/>
      <c r="AG37" s="692"/>
      <c r="AH37" s="692"/>
      <c r="AI37" s="692"/>
      <c r="AJ37" s="692"/>
      <c r="AK37" s="692"/>
      <c r="AL37" s="667" t="s">
        <v>128</v>
      </c>
      <c r="AM37" s="668"/>
      <c r="AN37" s="668"/>
      <c r="AO37" s="693"/>
      <c r="AQ37" s="699" t="s">
        <v>332</v>
      </c>
      <c r="AR37" s="700"/>
      <c r="AS37" s="700"/>
      <c r="AT37" s="700"/>
      <c r="AU37" s="700"/>
      <c r="AV37" s="700"/>
      <c r="AW37" s="700"/>
      <c r="AX37" s="700"/>
      <c r="AY37" s="701"/>
      <c r="AZ37" s="664">
        <v>3701500</v>
      </c>
      <c r="BA37" s="665"/>
      <c r="BB37" s="665"/>
      <c r="BC37" s="665"/>
      <c r="BD37" s="675"/>
      <c r="BE37" s="675"/>
      <c r="BF37" s="702"/>
      <c r="BG37" s="706" t="s">
        <v>333</v>
      </c>
      <c r="BH37" s="703"/>
      <c r="BI37" s="703"/>
      <c r="BJ37" s="703"/>
      <c r="BK37" s="703"/>
      <c r="BL37" s="703"/>
      <c r="BM37" s="703"/>
      <c r="BN37" s="703"/>
      <c r="BO37" s="703"/>
      <c r="BP37" s="703"/>
      <c r="BQ37" s="703"/>
      <c r="BR37" s="703"/>
      <c r="BS37" s="703"/>
      <c r="BT37" s="703"/>
      <c r="BU37" s="704"/>
      <c r="BV37" s="664">
        <v>1237864</v>
      </c>
      <c r="BW37" s="665"/>
      <c r="BX37" s="665"/>
      <c r="BY37" s="665"/>
      <c r="BZ37" s="665"/>
      <c r="CA37" s="665"/>
      <c r="CB37" s="705"/>
      <c r="CD37" s="706" t="s">
        <v>334</v>
      </c>
      <c r="CE37" s="703"/>
      <c r="CF37" s="703"/>
      <c r="CG37" s="703"/>
      <c r="CH37" s="703"/>
      <c r="CI37" s="703"/>
      <c r="CJ37" s="703"/>
      <c r="CK37" s="703"/>
      <c r="CL37" s="703"/>
      <c r="CM37" s="703"/>
      <c r="CN37" s="703"/>
      <c r="CO37" s="703"/>
      <c r="CP37" s="703"/>
      <c r="CQ37" s="704"/>
      <c r="CR37" s="664">
        <v>25770</v>
      </c>
      <c r="CS37" s="675"/>
      <c r="CT37" s="675"/>
      <c r="CU37" s="675"/>
      <c r="CV37" s="675"/>
      <c r="CW37" s="675"/>
      <c r="CX37" s="675"/>
      <c r="CY37" s="676"/>
      <c r="CZ37" s="667">
        <v>0</v>
      </c>
      <c r="DA37" s="677"/>
      <c r="DB37" s="677"/>
      <c r="DC37" s="678"/>
      <c r="DD37" s="670">
        <v>25770</v>
      </c>
      <c r="DE37" s="675"/>
      <c r="DF37" s="675"/>
      <c r="DG37" s="675"/>
      <c r="DH37" s="675"/>
      <c r="DI37" s="675"/>
      <c r="DJ37" s="675"/>
      <c r="DK37" s="676"/>
      <c r="DL37" s="670">
        <v>25770</v>
      </c>
      <c r="DM37" s="675"/>
      <c r="DN37" s="675"/>
      <c r="DO37" s="675"/>
      <c r="DP37" s="675"/>
      <c r="DQ37" s="675"/>
      <c r="DR37" s="675"/>
      <c r="DS37" s="675"/>
      <c r="DT37" s="675"/>
      <c r="DU37" s="675"/>
      <c r="DV37" s="676"/>
      <c r="DW37" s="667">
        <v>0</v>
      </c>
      <c r="DX37" s="677"/>
      <c r="DY37" s="677"/>
      <c r="DZ37" s="677"/>
      <c r="EA37" s="677"/>
      <c r="EB37" s="677"/>
      <c r="EC37" s="698"/>
    </row>
    <row r="38" spans="2:133" ht="11.25" customHeight="1" x14ac:dyDescent="0.2">
      <c r="B38" s="661" t="s">
        <v>335</v>
      </c>
      <c r="C38" s="662"/>
      <c r="D38" s="662"/>
      <c r="E38" s="662"/>
      <c r="F38" s="662"/>
      <c r="G38" s="662"/>
      <c r="H38" s="662"/>
      <c r="I38" s="662"/>
      <c r="J38" s="662"/>
      <c r="K38" s="662"/>
      <c r="L38" s="662"/>
      <c r="M38" s="662"/>
      <c r="N38" s="662"/>
      <c r="O38" s="662"/>
      <c r="P38" s="662"/>
      <c r="Q38" s="663"/>
      <c r="R38" s="664">
        <v>2627583</v>
      </c>
      <c r="S38" s="665"/>
      <c r="T38" s="665"/>
      <c r="U38" s="665"/>
      <c r="V38" s="665"/>
      <c r="W38" s="665"/>
      <c r="X38" s="665"/>
      <c r="Y38" s="666"/>
      <c r="Z38" s="691">
        <v>1.4</v>
      </c>
      <c r="AA38" s="691"/>
      <c r="AB38" s="691"/>
      <c r="AC38" s="691"/>
      <c r="AD38" s="692" t="s">
        <v>128</v>
      </c>
      <c r="AE38" s="692"/>
      <c r="AF38" s="692"/>
      <c r="AG38" s="692"/>
      <c r="AH38" s="692"/>
      <c r="AI38" s="692"/>
      <c r="AJ38" s="692"/>
      <c r="AK38" s="692"/>
      <c r="AL38" s="667" t="s">
        <v>128</v>
      </c>
      <c r="AM38" s="668"/>
      <c r="AN38" s="668"/>
      <c r="AO38" s="693"/>
      <c r="AQ38" s="699" t="s">
        <v>336</v>
      </c>
      <c r="AR38" s="700"/>
      <c r="AS38" s="700"/>
      <c r="AT38" s="700"/>
      <c r="AU38" s="700"/>
      <c r="AV38" s="700"/>
      <c r="AW38" s="700"/>
      <c r="AX38" s="700"/>
      <c r="AY38" s="701"/>
      <c r="AZ38" s="664">
        <v>1001000</v>
      </c>
      <c r="BA38" s="665"/>
      <c r="BB38" s="665"/>
      <c r="BC38" s="665"/>
      <c r="BD38" s="675"/>
      <c r="BE38" s="675"/>
      <c r="BF38" s="702"/>
      <c r="BG38" s="706" t="s">
        <v>337</v>
      </c>
      <c r="BH38" s="703"/>
      <c r="BI38" s="703"/>
      <c r="BJ38" s="703"/>
      <c r="BK38" s="703"/>
      <c r="BL38" s="703"/>
      <c r="BM38" s="703"/>
      <c r="BN38" s="703"/>
      <c r="BO38" s="703"/>
      <c r="BP38" s="703"/>
      <c r="BQ38" s="703"/>
      <c r="BR38" s="703"/>
      <c r="BS38" s="703"/>
      <c r="BT38" s="703"/>
      <c r="BU38" s="704"/>
      <c r="BV38" s="664">
        <v>57349</v>
      </c>
      <c r="BW38" s="665"/>
      <c r="BX38" s="665"/>
      <c r="BY38" s="665"/>
      <c r="BZ38" s="665"/>
      <c r="CA38" s="665"/>
      <c r="CB38" s="705"/>
      <c r="CD38" s="706" t="s">
        <v>338</v>
      </c>
      <c r="CE38" s="703"/>
      <c r="CF38" s="703"/>
      <c r="CG38" s="703"/>
      <c r="CH38" s="703"/>
      <c r="CI38" s="703"/>
      <c r="CJ38" s="703"/>
      <c r="CK38" s="703"/>
      <c r="CL38" s="703"/>
      <c r="CM38" s="703"/>
      <c r="CN38" s="703"/>
      <c r="CO38" s="703"/>
      <c r="CP38" s="703"/>
      <c r="CQ38" s="704"/>
      <c r="CR38" s="664">
        <v>14073276</v>
      </c>
      <c r="CS38" s="665"/>
      <c r="CT38" s="665"/>
      <c r="CU38" s="665"/>
      <c r="CV38" s="665"/>
      <c r="CW38" s="665"/>
      <c r="CX38" s="665"/>
      <c r="CY38" s="666"/>
      <c r="CZ38" s="667">
        <v>8.1</v>
      </c>
      <c r="DA38" s="677"/>
      <c r="DB38" s="677"/>
      <c r="DC38" s="678"/>
      <c r="DD38" s="670">
        <v>11516231</v>
      </c>
      <c r="DE38" s="665"/>
      <c r="DF38" s="665"/>
      <c r="DG38" s="665"/>
      <c r="DH38" s="665"/>
      <c r="DI38" s="665"/>
      <c r="DJ38" s="665"/>
      <c r="DK38" s="666"/>
      <c r="DL38" s="670">
        <v>10923763</v>
      </c>
      <c r="DM38" s="665"/>
      <c r="DN38" s="665"/>
      <c r="DO38" s="665"/>
      <c r="DP38" s="665"/>
      <c r="DQ38" s="665"/>
      <c r="DR38" s="665"/>
      <c r="DS38" s="665"/>
      <c r="DT38" s="665"/>
      <c r="DU38" s="665"/>
      <c r="DV38" s="666"/>
      <c r="DW38" s="667">
        <v>11.8</v>
      </c>
      <c r="DX38" s="677"/>
      <c r="DY38" s="677"/>
      <c r="DZ38" s="677"/>
      <c r="EA38" s="677"/>
      <c r="EB38" s="677"/>
      <c r="EC38" s="698"/>
    </row>
    <row r="39" spans="2:133" ht="11.25" customHeight="1" x14ac:dyDescent="0.2">
      <c r="B39" s="661" t="s">
        <v>339</v>
      </c>
      <c r="C39" s="662"/>
      <c r="D39" s="662"/>
      <c r="E39" s="662"/>
      <c r="F39" s="662"/>
      <c r="G39" s="662"/>
      <c r="H39" s="662"/>
      <c r="I39" s="662"/>
      <c r="J39" s="662"/>
      <c r="K39" s="662"/>
      <c r="L39" s="662"/>
      <c r="M39" s="662"/>
      <c r="N39" s="662"/>
      <c r="O39" s="662"/>
      <c r="P39" s="662"/>
      <c r="Q39" s="663"/>
      <c r="R39" s="664">
        <v>5347998</v>
      </c>
      <c r="S39" s="665"/>
      <c r="T39" s="665"/>
      <c r="U39" s="665"/>
      <c r="V39" s="665"/>
      <c r="W39" s="665"/>
      <c r="X39" s="665"/>
      <c r="Y39" s="666"/>
      <c r="Z39" s="691">
        <v>2.9</v>
      </c>
      <c r="AA39" s="691"/>
      <c r="AB39" s="691"/>
      <c r="AC39" s="691"/>
      <c r="AD39" s="692">
        <v>87643</v>
      </c>
      <c r="AE39" s="692"/>
      <c r="AF39" s="692"/>
      <c r="AG39" s="692"/>
      <c r="AH39" s="692"/>
      <c r="AI39" s="692"/>
      <c r="AJ39" s="692"/>
      <c r="AK39" s="692"/>
      <c r="AL39" s="667">
        <v>0.1</v>
      </c>
      <c r="AM39" s="668"/>
      <c r="AN39" s="668"/>
      <c r="AO39" s="693"/>
      <c r="AQ39" s="699" t="s">
        <v>340</v>
      </c>
      <c r="AR39" s="700"/>
      <c r="AS39" s="700"/>
      <c r="AT39" s="700"/>
      <c r="AU39" s="700"/>
      <c r="AV39" s="700"/>
      <c r="AW39" s="700"/>
      <c r="AX39" s="700"/>
      <c r="AY39" s="701"/>
      <c r="AZ39" s="664">
        <v>125909</v>
      </c>
      <c r="BA39" s="665"/>
      <c r="BB39" s="665"/>
      <c r="BC39" s="665"/>
      <c r="BD39" s="675"/>
      <c r="BE39" s="675"/>
      <c r="BF39" s="702"/>
      <c r="BG39" s="706" t="s">
        <v>341</v>
      </c>
      <c r="BH39" s="703"/>
      <c r="BI39" s="703"/>
      <c r="BJ39" s="703"/>
      <c r="BK39" s="703"/>
      <c r="BL39" s="703"/>
      <c r="BM39" s="703"/>
      <c r="BN39" s="703"/>
      <c r="BO39" s="703"/>
      <c r="BP39" s="703"/>
      <c r="BQ39" s="703"/>
      <c r="BR39" s="703"/>
      <c r="BS39" s="703"/>
      <c r="BT39" s="703"/>
      <c r="BU39" s="704"/>
      <c r="BV39" s="664">
        <v>84865</v>
      </c>
      <c r="BW39" s="665"/>
      <c r="BX39" s="665"/>
      <c r="BY39" s="665"/>
      <c r="BZ39" s="665"/>
      <c r="CA39" s="665"/>
      <c r="CB39" s="705"/>
      <c r="CD39" s="706" t="s">
        <v>342</v>
      </c>
      <c r="CE39" s="703"/>
      <c r="CF39" s="703"/>
      <c r="CG39" s="703"/>
      <c r="CH39" s="703"/>
      <c r="CI39" s="703"/>
      <c r="CJ39" s="703"/>
      <c r="CK39" s="703"/>
      <c r="CL39" s="703"/>
      <c r="CM39" s="703"/>
      <c r="CN39" s="703"/>
      <c r="CO39" s="703"/>
      <c r="CP39" s="703"/>
      <c r="CQ39" s="704"/>
      <c r="CR39" s="664">
        <v>3934470</v>
      </c>
      <c r="CS39" s="675"/>
      <c r="CT39" s="675"/>
      <c r="CU39" s="675"/>
      <c r="CV39" s="675"/>
      <c r="CW39" s="675"/>
      <c r="CX39" s="675"/>
      <c r="CY39" s="676"/>
      <c r="CZ39" s="667">
        <v>2.2999999999999998</v>
      </c>
      <c r="DA39" s="677"/>
      <c r="DB39" s="677"/>
      <c r="DC39" s="678"/>
      <c r="DD39" s="670">
        <v>3450203</v>
      </c>
      <c r="DE39" s="675"/>
      <c r="DF39" s="675"/>
      <c r="DG39" s="675"/>
      <c r="DH39" s="675"/>
      <c r="DI39" s="675"/>
      <c r="DJ39" s="675"/>
      <c r="DK39" s="676"/>
      <c r="DL39" s="670" t="s">
        <v>128</v>
      </c>
      <c r="DM39" s="675"/>
      <c r="DN39" s="675"/>
      <c r="DO39" s="675"/>
      <c r="DP39" s="675"/>
      <c r="DQ39" s="675"/>
      <c r="DR39" s="675"/>
      <c r="DS39" s="675"/>
      <c r="DT39" s="675"/>
      <c r="DU39" s="675"/>
      <c r="DV39" s="676"/>
      <c r="DW39" s="667" t="s">
        <v>128</v>
      </c>
      <c r="DX39" s="677"/>
      <c r="DY39" s="677"/>
      <c r="DZ39" s="677"/>
      <c r="EA39" s="677"/>
      <c r="EB39" s="677"/>
      <c r="EC39" s="698"/>
    </row>
    <row r="40" spans="2:133" ht="11.25" customHeight="1" x14ac:dyDescent="0.2">
      <c r="B40" s="661" t="s">
        <v>343</v>
      </c>
      <c r="C40" s="662"/>
      <c r="D40" s="662"/>
      <c r="E40" s="662"/>
      <c r="F40" s="662"/>
      <c r="G40" s="662"/>
      <c r="H40" s="662"/>
      <c r="I40" s="662"/>
      <c r="J40" s="662"/>
      <c r="K40" s="662"/>
      <c r="L40" s="662"/>
      <c r="M40" s="662"/>
      <c r="N40" s="662"/>
      <c r="O40" s="662"/>
      <c r="P40" s="662"/>
      <c r="Q40" s="663"/>
      <c r="R40" s="664">
        <v>21636065</v>
      </c>
      <c r="S40" s="665"/>
      <c r="T40" s="665"/>
      <c r="U40" s="665"/>
      <c r="V40" s="665"/>
      <c r="W40" s="665"/>
      <c r="X40" s="665"/>
      <c r="Y40" s="666"/>
      <c r="Z40" s="691">
        <v>11.8</v>
      </c>
      <c r="AA40" s="691"/>
      <c r="AB40" s="691"/>
      <c r="AC40" s="691"/>
      <c r="AD40" s="692" t="s">
        <v>128</v>
      </c>
      <c r="AE40" s="692"/>
      <c r="AF40" s="692"/>
      <c r="AG40" s="692"/>
      <c r="AH40" s="692"/>
      <c r="AI40" s="692"/>
      <c r="AJ40" s="692"/>
      <c r="AK40" s="692"/>
      <c r="AL40" s="667" t="s">
        <v>128</v>
      </c>
      <c r="AM40" s="668"/>
      <c r="AN40" s="668"/>
      <c r="AO40" s="693"/>
      <c r="AQ40" s="699" t="s">
        <v>344</v>
      </c>
      <c r="AR40" s="700"/>
      <c r="AS40" s="700"/>
      <c r="AT40" s="700"/>
      <c r="AU40" s="700"/>
      <c r="AV40" s="700"/>
      <c r="AW40" s="700"/>
      <c r="AX40" s="700"/>
      <c r="AY40" s="701"/>
      <c r="AZ40" s="664">
        <v>13003</v>
      </c>
      <c r="BA40" s="665"/>
      <c r="BB40" s="665"/>
      <c r="BC40" s="665"/>
      <c r="BD40" s="675"/>
      <c r="BE40" s="675"/>
      <c r="BF40" s="702"/>
      <c r="BG40" s="707" t="s">
        <v>345</v>
      </c>
      <c r="BH40" s="708"/>
      <c r="BI40" s="708"/>
      <c r="BJ40" s="708"/>
      <c r="BK40" s="708"/>
      <c r="BL40" s="363"/>
      <c r="BM40" s="703" t="s">
        <v>346</v>
      </c>
      <c r="BN40" s="703"/>
      <c r="BO40" s="703"/>
      <c r="BP40" s="703"/>
      <c r="BQ40" s="703"/>
      <c r="BR40" s="703"/>
      <c r="BS40" s="703"/>
      <c r="BT40" s="703"/>
      <c r="BU40" s="704"/>
      <c r="BV40" s="664">
        <v>95</v>
      </c>
      <c r="BW40" s="665"/>
      <c r="BX40" s="665"/>
      <c r="BY40" s="665"/>
      <c r="BZ40" s="665"/>
      <c r="CA40" s="665"/>
      <c r="CB40" s="705"/>
      <c r="CD40" s="706" t="s">
        <v>347</v>
      </c>
      <c r="CE40" s="703"/>
      <c r="CF40" s="703"/>
      <c r="CG40" s="703"/>
      <c r="CH40" s="703"/>
      <c r="CI40" s="703"/>
      <c r="CJ40" s="703"/>
      <c r="CK40" s="703"/>
      <c r="CL40" s="703"/>
      <c r="CM40" s="703"/>
      <c r="CN40" s="703"/>
      <c r="CO40" s="703"/>
      <c r="CP40" s="703"/>
      <c r="CQ40" s="704"/>
      <c r="CR40" s="664">
        <v>2434765</v>
      </c>
      <c r="CS40" s="665"/>
      <c r="CT40" s="665"/>
      <c r="CU40" s="665"/>
      <c r="CV40" s="665"/>
      <c r="CW40" s="665"/>
      <c r="CX40" s="665"/>
      <c r="CY40" s="666"/>
      <c r="CZ40" s="667">
        <v>1.4</v>
      </c>
      <c r="DA40" s="677"/>
      <c r="DB40" s="677"/>
      <c r="DC40" s="678"/>
      <c r="DD40" s="670">
        <v>2534</v>
      </c>
      <c r="DE40" s="665"/>
      <c r="DF40" s="665"/>
      <c r="DG40" s="665"/>
      <c r="DH40" s="665"/>
      <c r="DI40" s="665"/>
      <c r="DJ40" s="665"/>
      <c r="DK40" s="666"/>
      <c r="DL40" s="670" t="s">
        <v>128</v>
      </c>
      <c r="DM40" s="665"/>
      <c r="DN40" s="665"/>
      <c r="DO40" s="665"/>
      <c r="DP40" s="665"/>
      <c r="DQ40" s="665"/>
      <c r="DR40" s="665"/>
      <c r="DS40" s="665"/>
      <c r="DT40" s="665"/>
      <c r="DU40" s="665"/>
      <c r="DV40" s="666"/>
      <c r="DW40" s="667" t="s">
        <v>128</v>
      </c>
      <c r="DX40" s="677"/>
      <c r="DY40" s="677"/>
      <c r="DZ40" s="677"/>
      <c r="EA40" s="677"/>
      <c r="EB40" s="677"/>
      <c r="EC40" s="698"/>
    </row>
    <row r="41" spans="2:133" ht="11.25" customHeight="1" x14ac:dyDescent="0.2">
      <c r="B41" s="661" t="s">
        <v>348</v>
      </c>
      <c r="C41" s="662"/>
      <c r="D41" s="662"/>
      <c r="E41" s="662"/>
      <c r="F41" s="662"/>
      <c r="G41" s="662"/>
      <c r="H41" s="662"/>
      <c r="I41" s="662"/>
      <c r="J41" s="662"/>
      <c r="K41" s="662"/>
      <c r="L41" s="662"/>
      <c r="M41" s="662"/>
      <c r="N41" s="662"/>
      <c r="O41" s="662"/>
      <c r="P41" s="662"/>
      <c r="Q41" s="663"/>
      <c r="R41" s="664" t="s">
        <v>128</v>
      </c>
      <c r="S41" s="665"/>
      <c r="T41" s="665"/>
      <c r="U41" s="665"/>
      <c r="V41" s="665"/>
      <c r="W41" s="665"/>
      <c r="X41" s="665"/>
      <c r="Y41" s="666"/>
      <c r="Z41" s="691" t="s">
        <v>128</v>
      </c>
      <c r="AA41" s="691"/>
      <c r="AB41" s="691"/>
      <c r="AC41" s="691"/>
      <c r="AD41" s="692" t="s">
        <v>128</v>
      </c>
      <c r="AE41" s="692"/>
      <c r="AF41" s="692"/>
      <c r="AG41" s="692"/>
      <c r="AH41" s="692"/>
      <c r="AI41" s="692"/>
      <c r="AJ41" s="692"/>
      <c r="AK41" s="692"/>
      <c r="AL41" s="667" t="s">
        <v>128</v>
      </c>
      <c r="AM41" s="668"/>
      <c r="AN41" s="668"/>
      <c r="AO41" s="693"/>
      <c r="AQ41" s="699" t="s">
        <v>349</v>
      </c>
      <c r="AR41" s="700"/>
      <c r="AS41" s="700"/>
      <c r="AT41" s="700"/>
      <c r="AU41" s="700"/>
      <c r="AV41" s="700"/>
      <c r="AW41" s="700"/>
      <c r="AX41" s="700"/>
      <c r="AY41" s="701"/>
      <c r="AZ41" s="664">
        <v>3193170</v>
      </c>
      <c r="BA41" s="665"/>
      <c r="BB41" s="665"/>
      <c r="BC41" s="665"/>
      <c r="BD41" s="675"/>
      <c r="BE41" s="675"/>
      <c r="BF41" s="702"/>
      <c r="BG41" s="707"/>
      <c r="BH41" s="708"/>
      <c r="BI41" s="708"/>
      <c r="BJ41" s="708"/>
      <c r="BK41" s="708"/>
      <c r="BL41" s="363"/>
      <c r="BM41" s="703" t="s">
        <v>350</v>
      </c>
      <c r="BN41" s="703"/>
      <c r="BO41" s="703"/>
      <c r="BP41" s="703"/>
      <c r="BQ41" s="703"/>
      <c r="BR41" s="703"/>
      <c r="BS41" s="703"/>
      <c r="BT41" s="703"/>
      <c r="BU41" s="704"/>
      <c r="BV41" s="664" t="s">
        <v>128</v>
      </c>
      <c r="BW41" s="665"/>
      <c r="BX41" s="665"/>
      <c r="BY41" s="665"/>
      <c r="BZ41" s="665"/>
      <c r="CA41" s="665"/>
      <c r="CB41" s="705"/>
      <c r="CD41" s="706" t="s">
        <v>351</v>
      </c>
      <c r="CE41" s="703"/>
      <c r="CF41" s="703"/>
      <c r="CG41" s="703"/>
      <c r="CH41" s="703"/>
      <c r="CI41" s="703"/>
      <c r="CJ41" s="703"/>
      <c r="CK41" s="703"/>
      <c r="CL41" s="703"/>
      <c r="CM41" s="703"/>
      <c r="CN41" s="703"/>
      <c r="CO41" s="703"/>
      <c r="CP41" s="703"/>
      <c r="CQ41" s="704"/>
      <c r="CR41" s="664" t="s">
        <v>128</v>
      </c>
      <c r="CS41" s="675"/>
      <c r="CT41" s="675"/>
      <c r="CU41" s="675"/>
      <c r="CV41" s="675"/>
      <c r="CW41" s="675"/>
      <c r="CX41" s="675"/>
      <c r="CY41" s="676"/>
      <c r="CZ41" s="667" t="s">
        <v>128</v>
      </c>
      <c r="DA41" s="677"/>
      <c r="DB41" s="677"/>
      <c r="DC41" s="678"/>
      <c r="DD41" s="670" t="s">
        <v>128</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2">
      <c r="B42" s="661" t="s">
        <v>352</v>
      </c>
      <c r="C42" s="662"/>
      <c r="D42" s="662"/>
      <c r="E42" s="662"/>
      <c r="F42" s="662"/>
      <c r="G42" s="662"/>
      <c r="H42" s="662"/>
      <c r="I42" s="662"/>
      <c r="J42" s="662"/>
      <c r="K42" s="662"/>
      <c r="L42" s="662"/>
      <c r="M42" s="662"/>
      <c r="N42" s="662"/>
      <c r="O42" s="662"/>
      <c r="P42" s="662"/>
      <c r="Q42" s="663"/>
      <c r="R42" s="664" t="s">
        <v>128</v>
      </c>
      <c r="S42" s="665"/>
      <c r="T42" s="665"/>
      <c r="U42" s="665"/>
      <c r="V42" s="665"/>
      <c r="W42" s="665"/>
      <c r="X42" s="665"/>
      <c r="Y42" s="666"/>
      <c r="Z42" s="691" t="s">
        <v>128</v>
      </c>
      <c r="AA42" s="691"/>
      <c r="AB42" s="691"/>
      <c r="AC42" s="691"/>
      <c r="AD42" s="692" t="s">
        <v>128</v>
      </c>
      <c r="AE42" s="692"/>
      <c r="AF42" s="692"/>
      <c r="AG42" s="692"/>
      <c r="AH42" s="692"/>
      <c r="AI42" s="692"/>
      <c r="AJ42" s="692"/>
      <c r="AK42" s="692"/>
      <c r="AL42" s="667" t="s">
        <v>128</v>
      </c>
      <c r="AM42" s="668"/>
      <c r="AN42" s="668"/>
      <c r="AO42" s="693"/>
      <c r="AQ42" s="711" t="s">
        <v>353</v>
      </c>
      <c r="AR42" s="712"/>
      <c r="AS42" s="712"/>
      <c r="AT42" s="712"/>
      <c r="AU42" s="712"/>
      <c r="AV42" s="712"/>
      <c r="AW42" s="712"/>
      <c r="AX42" s="712"/>
      <c r="AY42" s="713"/>
      <c r="AZ42" s="644">
        <v>10867103</v>
      </c>
      <c r="BA42" s="679"/>
      <c r="BB42" s="679"/>
      <c r="BC42" s="679"/>
      <c r="BD42" s="645"/>
      <c r="BE42" s="645"/>
      <c r="BF42" s="694"/>
      <c r="BG42" s="709"/>
      <c r="BH42" s="710"/>
      <c r="BI42" s="710"/>
      <c r="BJ42" s="710"/>
      <c r="BK42" s="710"/>
      <c r="BL42" s="364"/>
      <c r="BM42" s="695" t="s">
        <v>354</v>
      </c>
      <c r="BN42" s="695"/>
      <c r="BO42" s="695"/>
      <c r="BP42" s="695"/>
      <c r="BQ42" s="695"/>
      <c r="BR42" s="695"/>
      <c r="BS42" s="695"/>
      <c r="BT42" s="695"/>
      <c r="BU42" s="696"/>
      <c r="BV42" s="644">
        <v>352</v>
      </c>
      <c r="BW42" s="679"/>
      <c r="BX42" s="679"/>
      <c r="BY42" s="679"/>
      <c r="BZ42" s="679"/>
      <c r="CA42" s="679"/>
      <c r="CB42" s="697"/>
      <c r="CD42" s="661" t="s">
        <v>355</v>
      </c>
      <c r="CE42" s="662"/>
      <c r="CF42" s="662"/>
      <c r="CG42" s="662"/>
      <c r="CH42" s="662"/>
      <c r="CI42" s="662"/>
      <c r="CJ42" s="662"/>
      <c r="CK42" s="662"/>
      <c r="CL42" s="662"/>
      <c r="CM42" s="662"/>
      <c r="CN42" s="662"/>
      <c r="CO42" s="662"/>
      <c r="CP42" s="662"/>
      <c r="CQ42" s="663"/>
      <c r="CR42" s="664">
        <v>19028378</v>
      </c>
      <c r="CS42" s="675"/>
      <c r="CT42" s="675"/>
      <c r="CU42" s="675"/>
      <c r="CV42" s="675"/>
      <c r="CW42" s="675"/>
      <c r="CX42" s="675"/>
      <c r="CY42" s="676"/>
      <c r="CZ42" s="667">
        <v>10.9</v>
      </c>
      <c r="DA42" s="677"/>
      <c r="DB42" s="677"/>
      <c r="DC42" s="678"/>
      <c r="DD42" s="670">
        <v>1940658</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2">
      <c r="B43" s="661" t="s">
        <v>356</v>
      </c>
      <c r="C43" s="662"/>
      <c r="D43" s="662"/>
      <c r="E43" s="662"/>
      <c r="F43" s="662"/>
      <c r="G43" s="662"/>
      <c r="H43" s="662"/>
      <c r="I43" s="662"/>
      <c r="J43" s="662"/>
      <c r="K43" s="662"/>
      <c r="L43" s="662"/>
      <c r="M43" s="662"/>
      <c r="N43" s="662"/>
      <c r="O43" s="662"/>
      <c r="P43" s="662"/>
      <c r="Q43" s="663"/>
      <c r="R43" s="664">
        <v>8752200</v>
      </c>
      <c r="S43" s="665"/>
      <c r="T43" s="665"/>
      <c r="U43" s="665"/>
      <c r="V43" s="665"/>
      <c r="W43" s="665"/>
      <c r="X43" s="665"/>
      <c r="Y43" s="666"/>
      <c r="Z43" s="691">
        <v>4.8</v>
      </c>
      <c r="AA43" s="691"/>
      <c r="AB43" s="691"/>
      <c r="AC43" s="691"/>
      <c r="AD43" s="692" t="s">
        <v>128</v>
      </c>
      <c r="AE43" s="692"/>
      <c r="AF43" s="692"/>
      <c r="AG43" s="692"/>
      <c r="AH43" s="692"/>
      <c r="AI43" s="692"/>
      <c r="AJ43" s="692"/>
      <c r="AK43" s="692"/>
      <c r="AL43" s="667" t="s">
        <v>128</v>
      </c>
      <c r="AM43" s="668"/>
      <c r="AN43" s="668"/>
      <c r="AO43" s="693"/>
      <c r="BV43" s="219"/>
      <c r="BW43" s="219"/>
      <c r="BX43" s="219"/>
      <c r="BY43" s="219"/>
      <c r="BZ43" s="219"/>
      <c r="CA43" s="219"/>
      <c r="CB43" s="219"/>
      <c r="CD43" s="661" t="s">
        <v>357</v>
      </c>
      <c r="CE43" s="662"/>
      <c r="CF43" s="662"/>
      <c r="CG43" s="662"/>
      <c r="CH43" s="662"/>
      <c r="CI43" s="662"/>
      <c r="CJ43" s="662"/>
      <c r="CK43" s="662"/>
      <c r="CL43" s="662"/>
      <c r="CM43" s="662"/>
      <c r="CN43" s="662"/>
      <c r="CO43" s="662"/>
      <c r="CP43" s="662"/>
      <c r="CQ43" s="663"/>
      <c r="CR43" s="664">
        <v>770574</v>
      </c>
      <c r="CS43" s="675"/>
      <c r="CT43" s="675"/>
      <c r="CU43" s="675"/>
      <c r="CV43" s="675"/>
      <c r="CW43" s="675"/>
      <c r="CX43" s="675"/>
      <c r="CY43" s="676"/>
      <c r="CZ43" s="667">
        <v>0.4</v>
      </c>
      <c r="DA43" s="677"/>
      <c r="DB43" s="677"/>
      <c r="DC43" s="678"/>
      <c r="DD43" s="670">
        <v>432997</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2">
      <c r="B44" s="641" t="s">
        <v>358</v>
      </c>
      <c r="C44" s="642"/>
      <c r="D44" s="642"/>
      <c r="E44" s="642"/>
      <c r="F44" s="642"/>
      <c r="G44" s="642"/>
      <c r="H44" s="642"/>
      <c r="I44" s="642"/>
      <c r="J44" s="642"/>
      <c r="K44" s="642"/>
      <c r="L44" s="642"/>
      <c r="M44" s="642"/>
      <c r="N44" s="642"/>
      <c r="O44" s="642"/>
      <c r="P44" s="642"/>
      <c r="Q44" s="643"/>
      <c r="R44" s="644">
        <v>183681978</v>
      </c>
      <c r="S44" s="679"/>
      <c r="T44" s="679"/>
      <c r="U44" s="679"/>
      <c r="V44" s="679"/>
      <c r="W44" s="679"/>
      <c r="X44" s="679"/>
      <c r="Y44" s="680"/>
      <c r="Z44" s="681">
        <v>100</v>
      </c>
      <c r="AA44" s="681"/>
      <c r="AB44" s="681"/>
      <c r="AC44" s="681"/>
      <c r="AD44" s="682">
        <v>83915445</v>
      </c>
      <c r="AE44" s="682"/>
      <c r="AF44" s="682"/>
      <c r="AG44" s="682"/>
      <c r="AH44" s="682"/>
      <c r="AI44" s="682"/>
      <c r="AJ44" s="682"/>
      <c r="AK44" s="682"/>
      <c r="AL44" s="647">
        <v>100</v>
      </c>
      <c r="AM44" s="683"/>
      <c r="AN44" s="683"/>
      <c r="AO44" s="684"/>
      <c r="CD44" s="685" t="s">
        <v>305</v>
      </c>
      <c r="CE44" s="686"/>
      <c r="CF44" s="661" t="s">
        <v>359</v>
      </c>
      <c r="CG44" s="662"/>
      <c r="CH44" s="662"/>
      <c r="CI44" s="662"/>
      <c r="CJ44" s="662"/>
      <c r="CK44" s="662"/>
      <c r="CL44" s="662"/>
      <c r="CM44" s="662"/>
      <c r="CN44" s="662"/>
      <c r="CO44" s="662"/>
      <c r="CP44" s="662"/>
      <c r="CQ44" s="663"/>
      <c r="CR44" s="664">
        <v>18859005</v>
      </c>
      <c r="CS44" s="665"/>
      <c r="CT44" s="665"/>
      <c r="CU44" s="665"/>
      <c r="CV44" s="665"/>
      <c r="CW44" s="665"/>
      <c r="CX44" s="665"/>
      <c r="CY44" s="666"/>
      <c r="CZ44" s="667">
        <v>10.8</v>
      </c>
      <c r="DA44" s="668"/>
      <c r="DB44" s="668"/>
      <c r="DC44" s="669"/>
      <c r="DD44" s="670">
        <v>1884885</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360</v>
      </c>
      <c r="CG45" s="662"/>
      <c r="CH45" s="662"/>
      <c r="CI45" s="662"/>
      <c r="CJ45" s="662"/>
      <c r="CK45" s="662"/>
      <c r="CL45" s="662"/>
      <c r="CM45" s="662"/>
      <c r="CN45" s="662"/>
      <c r="CO45" s="662"/>
      <c r="CP45" s="662"/>
      <c r="CQ45" s="663"/>
      <c r="CR45" s="664">
        <v>8560946</v>
      </c>
      <c r="CS45" s="675"/>
      <c r="CT45" s="675"/>
      <c r="CU45" s="675"/>
      <c r="CV45" s="675"/>
      <c r="CW45" s="675"/>
      <c r="CX45" s="675"/>
      <c r="CY45" s="676"/>
      <c r="CZ45" s="667">
        <v>4.9000000000000004</v>
      </c>
      <c r="DA45" s="677"/>
      <c r="DB45" s="677"/>
      <c r="DC45" s="678"/>
      <c r="DD45" s="670">
        <v>311343</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2">
      <c r="B46" s="221" t="s">
        <v>361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362</v>
      </c>
      <c r="CG46" s="662"/>
      <c r="CH46" s="662"/>
      <c r="CI46" s="662"/>
      <c r="CJ46" s="662"/>
      <c r="CK46" s="662"/>
      <c r="CL46" s="662"/>
      <c r="CM46" s="662"/>
      <c r="CN46" s="662"/>
      <c r="CO46" s="662"/>
      <c r="CP46" s="662"/>
      <c r="CQ46" s="663"/>
      <c r="CR46" s="664">
        <v>9834808</v>
      </c>
      <c r="CS46" s="665"/>
      <c r="CT46" s="665"/>
      <c r="CU46" s="665"/>
      <c r="CV46" s="665"/>
      <c r="CW46" s="665"/>
      <c r="CX46" s="665"/>
      <c r="CY46" s="666"/>
      <c r="CZ46" s="667">
        <v>5.6</v>
      </c>
      <c r="DA46" s="668"/>
      <c r="DB46" s="668"/>
      <c r="DC46" s="669"/>
      <c r="DD46" s="670">
        <v>1552891</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2">
      <c r="B47" s="674" t="s">
        <v>363</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364</v>
      </c>
      <c r="CG47" s="662"/>
      <c r="CH47" s="662"/>
      <c r="CI47" s="662"/>
      <c r="CJ47" s="662"/>
      <c r="CK47" s="662"/>
      <c r="CL47" s="662"/>
      <c r="CM47" s="662"/>
      <c r="CN47" s="662"/>
      <c r="CO47" s="662"/>
      <c r="CP47" s="662"/>
      <c r="CQ47" s="663"/>
      <c r="CR47" s="664">
        <v>169373</v>
      </c>
      <c r="CS47" s="675"/>
      <c r="CT47" s="675"/>
      <c r="CU47" s="675"/>
      <c r="CV47" s="675"/>
      <c r="CW47" s="675"/>
      <c r="CX47" s="675"/>
      <c r="CY47" s="676"/>
      <c r="CZ47" s="667">
        <v>0.1</v>
      </c>
      <c r="DA47" s="677"/>
      <c r="DB47" s="677"/>
      <c r="DC47" s="678"/>
      <c r="DD47" s="670">
        <v>55773</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ht="11" x14ac:dyDescent="0.2">
      <c r="B48" s="660" t="s">
        <v>365</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366</v>
      </c>
      <c r="CG48" s="662"/>
      <c r="CH48" s="662"/>
      <c r="CI48" s="662"/>
      <c r="CJ48" s="662"/>
      <c r="CK48" s="662"/>
      <c r="CL48" s="662"/>
      <c r="CM48" s="662"/>
      <c r="CN48" s="662"/>
      <c r="CO48" s="662"/>
      <c r="CP48" s="662"/>
      <c r="CQ48" s="663"/>
      <c r="CR48" s="664" t="s">
        <v>128</v>
      </c>
      <c r="CS48" s="665"/>
      <c r="CT48" s="665"/>
      <c r="CU48" s="665"/>
      <c r="CV48" s="665"/>
      <c r="CW48" s="665"/>
      <c r="CX48" s="665"/>
      <c r="CY48" s="666"/>
      <c r="CZ48" s="667" t="s">
        <v>128</v>
      </c>
      <c r="DA48" s="668"/>
      <c r="DB48" s="668"/>
      <c r="DC48" s="669"/>
      <c r="DD48" s="670" t="s">
        <v>128</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367</v>
      </c>
      <c r="CE49" s="642"/>
      <c r="CF49" s="642"/>
      <c r="CG49" s="642"/>
      <c r="CH49" s="642"/>
      <c r="CI49" s="642"/>
      <c r="CJ49" s="642"/>
      <c r="CK49" s="642"/>
      <c r="CL49" s="642"/>
      <c r="CM49" s="642"/>
      <c r="CN49" s="642"/>
      <c r="CO49" s="642"/>
      <c r="CP49" s="642"/>
      <c r="CQ49" s="643"/>
      <c r="CR49" s="644">
        <v>174751661</v>
      </c>
      <c r="CS49" s="645"/>
      <c r="CT49" s="645"/>
      <c r="CU49" s="645"/>
      <c r="CV49" s="645"/>
      <c r="CW49" s="645"/>
      <c r="CX49" s="645"/>
      <c r="CY49" s="646"/>
      <c r="CZ49" s="647">
        <v>100</v>
      </c>
      <c r="DA49" s="648"/>
      <c r="DB49" s="648"/>
      <c r="DC49" s="649"/>
      <c r="DD49" s="650">
        <v>101468995</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t="11"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bf0cRkq2xujuGtxF5DjF35HCg8TunkO3Uauf+CuvaFlnb2iT6qG0YJ8NBIvPKqRWU7D9fYf/an2UTwbF49GoPw==" saltValue="lydei1yNq8y9tMhIpKoPX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 zeroHeight="1" x14ac:dyDescent="0.2"/>
  <cols>
    <col min="1" max="130" width="2.81640625" style="227" customWidth="1"/>
    <col min="131" max="131" width="1.63281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5" t="s">
        <v>368</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369</v>
      </c>
      <c r="DK2" s="787"/>
      <c r="DL2" s="787"/>
      <c r="DM2" s="787"/>
      <c r="DN2" s="787"/>
      <c r="DO2" s="788"/>
      <c r="DP2" s="224"/>
      <c r="DQ2" s="786" t="s">
        <v>370</v>
      </c>
      <c r="DR2" s="787"/>
      <c r="DS2" s="787"/>
      <c r="DT2" s="787"/>
      <c r="DU2" s="787"/>
      <c r="DV2" s="787"/>
      <c r="DW2" s="787"/>
      <c r="DX2" s="787"/>
      <c r="DY2" s="787"/>
      <c r="DZ2" s="788"/>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89" t="s">
        <v>371</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372</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2">
      <c r="A5" s="791" t="s">
        <v>373</v>
      </c>
      <c r="B5" s="792"/>
      <c r="C5" s="792"/>
      <c r="D5" s="792"/>
      <c r="E5" s="792"/>
      <c r="F5" s="792"/>
      <c r="G5" s="792"/>
      <c r="H5" s="792"/>
      <c r="I5" s="792"/>
      <c r="J5" s="792"/>
      <c r="K5" s="792"/>
      <c r="L5" s="792"/>
      <c r="M5" s="792"/>
      <c r="N5" s="792"/>
      <c r="O5" s="792"/>
      <c r="P5" s="793"/>
      <c r="Q5" s="797" t="s">
        <v>374</v>
      </c>
      <c r="R5" s="798"/>
      <c r="S5" s="798"/>
      <c r="T5" s="798"/>
      <c r="U5" s="799"/>
      <c r="V5" s="797" t="s">
        <v>375</v>
      </c>
      <c r="W5" s="798"/>
      <c r="X5" s="798"/>
      <c r="Y5" s="798"/>
      <c r="Z5" s="799"/>
      <c r="AA5" s="797" t="s">
        <v>376</v>
      </c>
      <c r="AB5" s="798"/>
      <c r="AC5" s="798"/>
      <c r="AD5" s="798"/>
      <c r="AE5" s="798"/>
      <c r="AF5" s="803" t="s">
        <v>377</v>
      </c>
      <c r="AG5" s="798"/>
      <c r="AH5" s="798"/>
      <c r="AI5" s="798"/>
      <c r="AJ5" s="804"/>
      <c r="AK5" s="798" t="s">
        <v>378</v>
      </c>
      <c r="AL5" s="798"/>
      <c r="AM5" s="798"/>
      <c r="AN5" s="798"/>
      <c r="AO5" s="799"/>
      <c r="AP5" s="797" t="s">
        <v>379</v>
      </c>
      <c r="AQ5" s="798"/>
      <c r="AR5" s="798"/>
      <c r="AS5" s="798"/>
      <c r="AT5" s="799"/>
      <c r="AU5" s="797" t="s">
        <v>380</v>
      </c>
      <c r="AV5" s="798"/>
      <c r="AW5" s="798"/>
      <c r="AX5" s="798"/>
      <c r="AY5" s="804"/>
      <c r="AZ5" s="228"/>
      <c r="BA5" s="228"/>
      <c r="BB5" s="228"/>
      <c r="BC5" s="228"/>
      <c r="BD5" s="228"/>
      <c r="BE5" s="229"/>
      <c r="BF5" s="229"/>
      <c r="BG5" s="229"/>
      <c r="BH5" s="229"/>
      <c r="BI5" s="229"/>
      <c r="BJ5" s="229"/>
      <c r="BK5" s="229"/>
      <c r="BL5" s="229"/>
      <c r="BM5" s="229"/>
      <c r="BN5" s="229"/>
      <c r="BO5" s="229"/>
      <c r="BP5" s="229"/>
      <c r="BQ5" s="791" t="s">
        <v>381</v>
      </c>
      <c r="BR5" s="792"/>
      <c r="BS5" s="792"/>
      <c r="BT5" s="792"/>
      <c r="BU5" s="792"/>
      <c r="BV5" s="792"/>
      <c r="BW5" s="792"/>
      <c r="BX5" s="792"/>
      <c r="BY5" s="792"/>
      <c r="BZ5" s="792"/>
      <c r="CA5" s="792"/>
      <c r="CB5" s="792"/>
      <c r="CC5" s="792"/>
      <c r="CD5" s="792"/>
      <c r="CE5" s="792"/>
      <c r="CF5" s="792"/>
      <c r="CG5" s="793"/>
      <c r="CH5" s="797" t="s">
        <v>382</v>
      </c>
      <c r="CI5" s="798"/>
      <c r="CJ5" s="798"/>
      <c r="CK5" s="798"/>
      <c r="CL5" s="799"/>
      <c r="CM5" s="797" t="s">
        <v>383</v>
      </c>
      <c r="CN5" s="798"/>
      <c r="CO5" s="798"/>
      <c r="CP5" s="798"/>
      <c r="CQ5" s="799"/>
      <c r="CR5" s="797" t="s">
        <v>384</v>
      </c>
      <c r="CS5" s="798"/>
      <c r="CT5" s="798"/>
      <c r="CU5" s="798"/>
      <c r="CV5" s="799"/>
      <c r="CW5" s="797" t="s">
        <v>385</v>
      </c>
      <c r="CX5" s="798"/>
      <c r="CY5" s="798"/>
      <c r="CZ5" s="798"/>
      <c r="DA5" s="799"/>
      <c r="DB5" s="797" t="s">
        <v>386</v>
      </c>
      <c r="DC5" s="798"/>
      <c r="DD5" s="798"/>
      <c r="DE5" s="798"/>
      <c r="DF5" s="799"/>
      <c r="DG5" s="827" t="s">
        <v>387</v>
      </c>
      <c r="DH5" s="828"/>
      <c r="DI5" s="828"/>
      <c r="DJ5" s="828"/>
      <c r="DK5" s="829"/>
      <c r="DL5" s="827" t="s">
        <v>388</v>
      </c>
      <c r="DM5" s="828"/>
      <c r="DN5" s="828"/>
      <c r="DO5" s="828"/>
      <c r="DP5" s="829"/>
      <c r="DQ5" s="797" t="s">
        <v>389</v>
      </c>
      <c r="DR5" s="798"/>
      <c r="DS5" s="798"/>
      <c r="DT5" s="798"/>
      <c r="DU5" s="799"/>
      <c r="DV5" s="797" t="s">
        <v>380</v>
      </c>
      <c r="DW5" s="798"/>
      <c r="DX5" s="798"/>
      <c r="DY5" s="798"/>
      <c r="DZ5" s="804"/>
      <c r="EA5" s="230"/>
    </row>
    <row r="6" spans="1:131" s="231" customFormat="1" ht="26.25" customHeight="1" thickBot="1" x14ac:dyDescent="0.25">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2">
      <c r="A7" s="232">
        <v>1</v>
      </c>
      <c r="B7" s="813" t="s">
        <v>390</v>
      </c>
      <c r="C7" s="814"/>
      <c r="D7" s="814"/>
      <c r="E7" s="814"/>
      <c r="F7" s="814"/>
      <c r="G7" s="814"/>
      <c r="H7" s="814"/>
      <c r="I7" s="814"/>
      <c r="J7" s="814"/>
      <c r="K7" s="814"/>
      <c r="L7" s="814"/>
      <c r="M7" s="814"/>
      <c r="N7" s="814"/>
      <c r="O7" s="814"/>
      <c r="P7" s="815"/>
      <c r="Q7" s="816">
        <v>184196</v>
      </c>
      <c r="R7" s="817"/>
      <c r="S7" s="817"/>
      <c r="T7" s="817"/>
      <c r="U7" s="817"/>
      <c r="V7" s="817">
        <v>175680</v>
      </c>
      <c r="W7" s="817"/>
      <c r="X7" s="817"/>
      <c r="Y7" s="817"/>
      <c r="Z7" s="817"/>
      <c r="AA7" s="817">
        <v>8516</v>
      </c>
      <c r="AB7" s="817"/>
      <c r="AC7" s="817"/>
      <c r="AD7" s="817"/>
      <c r="AE7" s="818"/>
      <c r="AF7" s="819">
        <v>8228</v>
      </c>
      <c r="AG7" s="820"/>
      <c r="AH7" s="820"/>
      <c r="AI7" s="820"/>
      <c r="AJ7" s="821"/>
      <c r="AK7" s="822">
        <v>1558</v>
      </c>
      <c r="AL7" s="823"/>
      <c r="AM7" s="823"/>
      <c r="AN7" s="823"/>
      <c r="AO7" s="823"/>
      <c r="AP7" s="823">
        <v>191849</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t="s">
        <v>604</v>
      </c>
      <c r="BS7" s="810" t="s">
        <v>605</v>
      </c>
      <c r="BT7" s="811"/>
      <c r="BU7" s="811"/>
      <c r="BV7" s="811"/>
      <c r="BW7" s="811"/>
      <c r="BX7" s="811"/>
      <c r="BY7" s="811"/>
      <c r="BZ7" s="811"/>
      <c r="CA7" s="811"/>
      <c r="CB7" s="811"/>
      <c r="CC7" s="811"/>
      <c r="CD7" s="811"/>
      <c r="CE7" s="811"/>
      <c r="CF7" s="811"/>
      <c r="CG7" s="826"/>
      <c r="CH7" s="807">
        <v>6</v>
      </c>
      <c r="CI7" s="808"/>
      <c r="CJ7" s="808"/>
      <c r="CK7" s="808"/>
      <c r="CL7" s="809"/>
      <c r="CM7" s="807">
        <v>84</v>
      </c>
      <c r="CN7" s="808"/>
      <c r="CO7" s="808"/>
      <c r="CP7" s="808"/>
      <c r="CQ7" s="809"/>
      <c r="CR7" s="807">
        <v>10</v>
      </c>
      <c r="CS7" s="808"/>
      <c r="CT7" s="808"/>
      <c r="CU7" s="808"/>
      <c r="CV7" s="809"/>
      <c r="CW7" s="807" t="s">
        <v>599</v>
      </c>
      <c r="CX7" s="808"/>
      <c r="CY7" s="808"/>
      <c r="CZ7" s="808"/>
      <c r="DA7" s="809"/>
      <c r="DB7" s="807" t="s">
        <v>599</v>
      </c>
      <c r="DC7" s="808"/>
      <c r="DD7" s="808"/>
      <c r="DE7" s="808"/>
      <c r="DF7" s="809"/>
      <c r="DG7" s="807">
        <v>2320</v>
      </c>
      <c r="DH7" s="808"/>
      <c r="DI7" s="808"/>
      <c r="DJ7" s="808"/>
      <c r="DK7" s="809"/>
      <c r="DL7" s="807" t="s">
        <v>603</v>
      </c>
      <c r="DM7" s="808"/>
      <c r="DN7" s="808"/>
      <c r="DO7" s="808"/>
      <c r="DP7" s="809"/>
      <c r="DQ7" s="807">
        <v>580</v>
      </c>
      <c r="DR7" s="808"/>
      <c r="DS7" s="808"/>
      <c r="DT7" s="808"/>
      <c r="DU7" s="809"/>
      <c r="DV7" s="810"/>
      <c r="DW7" s="811"/>
      <c r="DX7" s="811"/>
      <c r="DY7" s="811"/>
      <c r="DZ7" s="812"/>
      <c r="EA7" s="230"/>
    </row>
    <row r="8" spans="1:131" s="231" customFormat="1" ht="26.25" customHeight="1" x14ac:dyDescent="0.2">
      <c r="A8" s="234">
        <v>2</v>
      </c>
      <c r="B8" s="844" t="s">
        <v>391</v>
      </c>
      <c r="C8" s="845"/>
      <c r="D8" s="845"/>
      <c r="E8" s="845"/>
      <c r="F8" s="845"/>
      <c r="G8" s="845"/>
      <c r="H8" s="845"/>
      <c r="I8" s="845"/>
      <c r="J8" s="845"/>
      <c r="K8" s="845"/>
      <c r="L8" s="845"/>
      <c r="M8" s="845"/>
      <c r="N8" s="845"/>
      <c r="O8" s="845"/>
      <c r="P8" s="846"/>
      <c r="Q8" s="847">
        <v>412</v>
      </c>
      <c r="R8" s="848"/>
      <c r="S8" s="848"/>
      <c r="T8" s="848"/>
      <c r="U8" s="848"/>
      <c r="V8" s="848">
        <v>253</v>
      </c>
      <c r="W8" s="848"/>
      <c r="X8" s="848"/>
      <c r="Y8" s="848"/>
      <c r="Z8" s="848"/>
      <c r="AA8" s="848">
        <v>159</v>
      </c>
      <c r="AB8" s="848"/>
      <c r="AC8" s="848"/>
      <c r="AD8" s="848"/>
      <c r="AE8" s="849"/>
      <c r="AF8" s="850">
        <v>159</v>
      </c>
      <c r="AG8" s="851"/>
      <c r="AH8" s="851"/>
      <c r="AI8" s="851"/>
      <c r="AJ8" s="852"/>
      <c r="AK8" s="833">
        <v>46</v>
      </c>
      <c r="AL8" s="834"/>
      <c r="AM8" s="834"/>
      <c r="AN8" s="834"/>
      <c r="AO8" s="834"/>
      <c r="AP8" s="834" t="s">
        <v>599</v>
      </c>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t="s">
        <v>606</v>
      </c>
      <c r="BT8" s="838"/>
      <c r="BU8" s="838"/>
      <c r="BV8" s="838"/>
      <c r="BW8" s="838"/>
      <c r="BX8" s="838"/>
      <c r="BY8" s="838"/>
      <c r="BZ8" s="838"/>
      <c r="CA8" s="838"/>
      <c r="CB8" s="838"/>
      <c r="CC8" s="838"/>
      <c r="CD8" s="838"/>
      <c r="CE8" s="838"/>
      <c r="CF8" s="838"/>
      <c r="CG8" s="839"/>
      <c r="CH8" s="840">
        <v>-126</v>
      </c>
      <c r="CI8" s="841"/>
      <c r="CJ8" s="841"/>
      <c r="CK8" s="841"/>
      <c r="CL8" s="842"/>
      <c r="CM8" s="840">
        <v>3522</v>
      </c>
      <c r="CN8" s="841"/>
      <c r="CO8" s="841"/>
      <c r="CP8" s="841"/>
      <c r="CQ8" s="842"/>
      <c r="CR8" s="840">
        <v>30</v>
      </c>
      <c r="CS8" s="841"/>
      <c r="CT8" s="841"/>
      <c r="CU8" s="841"/>
      <c r="CV8" s="842"/>
      <c r="CW8" s="840" t="s">
        <v>599</v>
      </c>
      <c r="CX8" s="841"/>
      <c r="CY8" s="841"/>
      <c r="CZ8" s="841"/>
      <c r="DA8" s="842"/>
      <c r="DB8" s="840" t="s">
        <v>599</v>
      </c>
      <c r="DC8" s="841"/>
      <c r="DD8" s="841"/>
      <c r="DE8" s="841"/>
      <c r="DF8" s="842"/>
      <c r="DG8" s="840" t="s">
        <v>599</v>
      </c>
      <c r="DH8" s="841"/>
      <c r="DI8" s="841"/>
      <c r="DJ8" s="841"/>
      <c r="DK8" s="842"/>
      <c r="DL8" s="840" t="s">
        <v>603</v>
      </c>
      <c r="DM8" s="841"/>
      <c r="DN8" s="841"/>
      <c r="DO8" s="841"/>
      <c r="DP8" s="842"/>
      <c r="DQ8" s="840" t="s">
        <v>603</v>
      </c>
      <c r="DR8" s="841"/>
      <c r="DS8" s="841"/>
      <c r="DT8" s="841"/>
      <c r="DU8" s="842"/>
      <c r="DV8" s="837"/>
      <c r="DW8" s="838"/>
      <c r="DX8" s="838"/>
      <c r="DY8" s="838"/>
      <c r="DZ8" s="843"/>
      <c r="EA8" s="230"/>
    </row>
    <row r="9" spans="1:131" s="231" customFormat="1" ht="26.25" customHeight="1" x14ac:dyDescent="0.2">
      <c r="A9" s="234">
        <v>3</v>
      </c>
      <c r="B9" s="844" t="s">
        <v>392</v>
      </c>
      <c r="C9" s="845"/>
      <c r="D9" s="845"/>
      <c r="E9" s="845"/>
      <c r="F9" s="845"/>
      <c r="G9" s="845"/>
      <c r="H9" s="845"/>
      <c r="I9" s="845"/>
      <c r="J9" s="845"/>
      <c r="K9" s="845"/>
      <c r="L9" s="845"/>
      <c r="M9" s="845"/>
      <c r="N9" s="845"/>
      <c r="O9" s="845"/>
      <c r="P9" s="846"/>
      <c r="Q9" s="847">
        <v>287</v>
      </c>
      <c r="R9" s="848"/>
      <c r="S9" s="848"/>
      <c r="T9" s="848"/>
      <c r="U9" s="848"/>
      <c r="V9" s="848">
        <v>32</v>
      </c>
      <c r="W9" s="848"/>
      <c r="X9" s="848"/>
      <c r="Y9" s="848"/>
      <c r="Z9" s="848"/>
      <c r="AA9" s="848">
        <v>255</v>
      </c>
      <c r="AB9" s="848"/>
      <c r="AC9" s="848"/>
      <c r="AD9" s="848"/>
      <c r="AE9" s="849"/>
      <c r="AF9" s="850" t="s">
        <v>128</v>
      </c>
      <c r="AG9" s="851"/>
      <c r="AH9" s="851"/>
      <c r="AI9" s="851"/>
      <c r="AJ9" s="852"/>
      <c r="AK9" s="833">
        <v>9</v>
      </c>
      <c r="AL9" s="834"/>
      <c r="AM9" s="834"/>
      <c r="AN9" s="834"/>
      <c r="AO9" s="834"/>
      <c r="AP9" s="834">
        <v>542</v>
      </c>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t="s">
        <v>607</v>
      </c>
      <c r="BT9" s="838"/>
      <c r="BU9" s="838"/>
      <c r="BV9" s="838"/>
      <c r="BW9" s="838"/>
      <c r="BX9" s="838"/>
      <c r="BY9" s="838"/>
      <c r="BZ9" s="838"/>
      <c r="CA9" s="838"/>
      <c r="CB9" s="838"/>
      <c r="CC9" s="838"/>
      <c r="CD9" s="838"/>
      <c r="CE9" s="838"/>
      <c r="CF9" s="838"/>
      <c r="CG9" s="839"/>
      <c r="CH9" s="840">
        <v>75</v>
      </c>
      <c r="CI9" s="841"/>
      <c r="CJ9" s="841"/>
      <c r="CK9" s="841"/>
      <c r="CL9" s="842"/>
      <c r="CM9" s="840">
        <v>1376</v>
      </c>
      <c r="CN9" s="841"/>
      <c r="CO9" s="841"/>
      <c r="CP9" s="841"/>
      <c r="CQ9" s="842"/>
      <c r="CR9" s="840">
        <v>100</v>
      </c>
      <c r="CS9" s="841"/>
      <c r="CT9" s="841"/>
      <c r="CU9" s="841"/>
      <c r="CV9" s="842"/>
      <c r="CW9" s="840" t="s">
        <v>599</v>
      </c>
      <c r="CX9" s="841"/>
      <c r="CY9" s="841"/>
      <c r="CZ9" s="841"/>
      <c r="DA9" s="842"/>
      <c r="DB9" s="840" t="s">
        <v>599</v>
      </c>
      <c r="DC9" s="841"/>
      <c r="DD9" s="841"/>
      <c r="DE9" s="841"/>
      <c r="DF9" s="842"/>
      <c r="DG9" s="840" t="s">
        <v>599</v>
      </c>
      <c r="DH9" s="841"/>
      <c r="DI9" s="841"/>
      <c r="DJ9" s="841"/>
      <c r="DK9" s="842"/>
      <c r="DL9" s="840" t="s">
        <v>603</v>
      </c>
      <c r="DM9" s="841"/>
      <c r="DN9" s="841"/>
      <c r="DO9" s="841"/>
      <c r="DP9" s="842"/>
      <c r="DQ9" s="840" t="s">
        <v>603</v>
      </c>
      <c r="DR9" s="841"/>
      <c r="DS9" s="841"/>
      <c r="DT9" s="841"/>
      <c r="DU9" s="842"/>
      <c r="DV9" s="837"/>
      <c r="DW9" s="838"/>
      <c r="DX9" s="838"/>
      <c r="DY9" s="838"/>
      <c r="DZ9" s="843"/>
      <c r="EA9" s="230"/>
    </row>
    <row r="10" spans="1:131" s="231" customFormat="1" ht="26.25" customHeight="1" x14ac:dyDescent="0.2">
      <c r="A10" s="234">
        <v>4</v>
      </c>
      <c r="B10" s="844" t="s">
        <v>393</v>
      </c>
      <c r="C10" s="845"/>
      <c r="D10" s="845"/>
      <c r="E10" s="845"/>
      <c r="F10" s="845"/>
      <c r="G10" s="845"/>
      <c r="H10" s="845"/>
      <c r="I10" s="845"/>
      <c r="J10" s="845"/>
      <c r="K10" s="845"/>
      <c r="L10" s="845"/>
      <c r="M10" s="845"/>
      <c r="N10" s="845"/>
      <c r="O10" s="845"/>
      <c r="P10" s="846"/>
      <c r="Q10" s="847">
        <v>20297</v>
      </c>
      <c r="R10" s="848"/>
      <c r="S10" s="848"/>
      <c r="T10" s="848"/>
      <c r="U10" s="848"/>
      <c r="V10" s="848">
        <v>20297</v>
      </c>
      <c r="W10" s="848"/>
      <c r="X10" s="848"/>
      <c r="Y10" s="848"/>
      <c r="Z10" s="848"/>
      <c r="AA10" s="848">
        <v>0</v>
      </c>
      <c r="AB10" s="848"/>
      <c r="AC10" s="848"/>
      <c r="AD10" s="848"/>
      <c r="AE10" s="849"/>
      <c r="AF10" s="850" t="s">
        <v>128</v>
      </c>
      <c r="AG10" s="851"/>
      <c r="AH10" s="851"/>
      <c r="AI10" s="851"/>
      <c r="AJ10" s="852"/>
      <c r="AK10" s="833">
        <v>16312</v>
      </c>
      <c r="AL10" s="834"/>
      <c r="AM10" s="834"/>
      <c r="AN10" s="834"/>
      <c r="AO10" s="834"/>
      <c r="AP10" s="834" t="s">
        <v>599</v>
      </c>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t="s">
        <v>608</v>
      </c>
      <c r="BT10" s="838"/>
      <c r="BU10" s="838"/>
      <c r="BV10" s="838"/>
      <c r="BW10" s="838"/>
      <c r="BX10" s="838"/>
      <c r="BY10" s="838"/>
      <c r="BZ10" s="838"/>
      <c r="CA10" s="838"/>
      <c r="CB10" s="838"/>
      <c r="CC10" s="838"/>
      <c r="CD10" s="838"/>
      <c r="CE10" s="838"/>
      <c r="CF10" s="838"/>
      <c r="CG10" s="839"/>
      <c r="CH10" s="840">
        <v>-147</v>
      </c>
      <c r="CI10" s="841"/>
      <c r="CJ10" s="841"/>
      <c r="CK10" s="841"/>
      <c r="CL10" s="842"/>
      <c r="CM10" s="840">
        <v>381</v>
      </c>
      <c r="CN10" s="841"/>
      <c r="CO10" s="841"/>
      <c r="CP10" s="841"/>
      <c r="CQ10" s="842"/>
      <c r="CR10" s="840">
        <v>3</v>
      </c>
      <c r="CS10" s="841"/>
      <c r="CT10" s="841"/>
      <c r="CU10" s="841"/>
      <c r="CV10" s="842"/>
      <c r="CW10" s="840">
        <v>44</v>
      </c>
      <c r="CX10" s="841"/>
      <c r="CY10" s="841"/>
      <c r="CZ10" s="841"/>
      <c r="DA10" s="842"/>
      <c r="DB10" s="840" t="s">
        <v>599</v>
      </c>
      <c r="DC10" s="841"/>
      <c r="DD10" s="841"/>
      <c r="DE10" s="841"/>
      <c r="DF10" s="842"/>
      <c r="DG10" s="840" t="s">
        <v>599</v>
      </c>
      <c r="DH10" s="841"/>
      <c r="DI10" s="841"/>
      <c r="DJ10" s="841"/>
      <c r="DK10" s="842"/>
      <c r="DL10" s="840" t="s">
        <v>603</v>
      </c>
      <c r="DM10" s="841"/>
      <c r="DN10" s="841"/>
      <c r="DO10" s="841"/>
      <c r="DP10" s="842"/>
      <c r="DQ10" s="840" t="s">
        <v>603</v>
      </c>
      <c r="DR10" s="841"/>
      <c r="DS10" s="841"/>
      <c r="DT10" s="841"/>
      <c r="DU10" s="842"/>
      <c r="DV10" s="837"/>
      <c r="DW10" s="838"/>
      <c r="DX10" s="838"/>
      <c r="DY10" s="838"/>
      <c r="DZ10" s="843"/>
      <c r="EA10" s="230"/>
    </row>
    <row r="11" spans="1:131" s="231" customFormat="1" ht="26.25" customHeight="1" x14ac:dyDescent="0.2">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t="s">
        <v>609</v>
      </c>
      <c r="BT11" s="838"/>
      <c r="BU11" s="838"/>
      <c r="BV11" s="838"/>
      <c r="BW11" s="838"/>
      <c r="BX11" s="838"/>
      <c r="BY11" s="838"/>
      <c r="BZ11" s="838"/>
      <c r="CA11" s="838"/>
      <c r="CB11" s="838"/>
      <c r="CC11" s="838"/>
      <c r="CD11" s="838"/>
      <c r="CE11" s="838"/>
      <c r="CF11" s="838"/>
      <c r="CG11" s="839"/>
      <c r="CH11" s="840">
        <v>3</v>
      </c>
      <c r="CI11" s="841"/>
      <c r="CJ11" s="841"/>
      <c r="CK11" s="841"/>
      <c r="CL11" s="842"/>
      <c r="CM11" s="840">
        <v>433</v>
      </c>
      <c r="CN11" s="841"/>
      <c r="CO11" s="841"/>
      <c r="CP11" s="841"/>
      <c r="CQ11" s="842"/>
      <c r="CR11" s="840">
        <v>200</v>
      </c>
      <c r="CS11" s="841"/>
      <c r="CT11" s="841"/>
      <c r="CU11" s="841"/>
      <c r="CV11" s="842"/>
      <c r="CW11" s="840" t="s">
        <v>599</v>
      </c>
      <c r="CX11" s="841"/>
      <c r="CY11" s="841"/>
      <c r="CZ11" s="841"/>
      <c r="DA11" s="842"/>
      <c r="DB11" s="840" t="s">
        <v>599</v>
      </c>
      <c r="DC11" s="841"/>
      <c r="DD11" s="841"/>
      <c r="DE11" s="841"/>
      <c r="DF11" s="842"/>
      <c r="DG11" s="840" t="s">
        <v>599</v>
      </c>
      <c r="DH11" s="841"/>
      <c r="DI11" s="841"/>
      <c r="DJ11" s="841"/>
      <c r="DK11" s="842"/>
      <c r="DL11" s="840" t="s">
        <v>603</v>
      </c>
      <c r="DM11" s="841"/>
      <c r="DN11" s="841"/>
      <c r="DO11" s="841"/>
      <c r="DP11" s="842"/>
      <c r="DQ11" s="840" t="s">
        <v>603</v>
      </c>
      <c r="DR11" s="841"/>
      <c r="DS11" s="841"/>
      <c r="DT11" s="841"/>
      <c r="DU11" s="842"/>
      <c r="DV11" s="837"/>
      <c r="DW11" s="838"/>
      <c r="DX11" s="838"/>
      <c r="DY11" s="838"/>
      <c r="DZ11" s="843"/>
      <c r="EA11" s="230"/>
    </row>
    <row r="12" spans="1:131" s="231" customFormat="1" ht="26.25" customHeight="1" x14ac:dyDescent="0.2">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t="s">
        <v>610</v>
      </c>
      <c r="BT12" s="838"/>
      <c r="BU12" s="838"/>
      <c r="BV12" s="838"/>
      <c r="BW12" s="838"/>
      <c r="BX12" s="838"/>
      <c r="BY12" s="838"/>
      <c r="BZ12" s="838"/>
      <c r="CA12" s="838"/>
      <c r="CB12" s="838"/>
      <c r="CC12" s="838"/>
      <c r="CD12" s="838"/>
      <c r="CE12" s="838"/>
      <c r="CF12" s="838"/>
      <c r="CG12" s="839"/>
      <c r="CH12" s="840">
        <v>-34</v>
      </c>
      <c r="CI12" s="841"/>
      <c r="CJ12" s="841"/>
      <c r="CK12" s="841"/>
      <c r="CL12" s="842"/>
      <c r="CM12" s="840">
        <v>-64</v>
      </c>
      <c r="CN12" s="841"/>
      <c r="CO12" s="841"/>
      <c r="CP12" s="841"/>
      <c r="CQ12" s="842"/>
      <c r="CR12" s="840">
        <v>20</v>
      </c>
      <c r="CS12" s="841"/>
      <c r="CT12" s="841"/>
      <c r="CU12" s="841"/>
      <c r="CV12" s="842"/>
      <c r="CW12" s="840" t="s">
        <v>599</v>
      </c>
      <c r="CX12" s="841"/>
      <c r="CY12" s="841"/>
      <c r="CZ12" s="841"/>
      <c r="DA12" s="842"/>
      <c r="DB12" s="840">
        <v>50</v>
      </c>
      <c r="DC12" s="841"/>
      <c r="DD12" s="841"/>
      <c r="DE12" s="841"/>
      <c r="DF12" s="842"/>
      <c r="DG12" s="840" t="s">
        <v>599</v>
      </c>
      <c r="DH12" s="841"/>
      <c r="DI12" s="841"/>
      <c r="DJ12" s="841"/>
      <c r="DK12" s="842"/>
      <c r="DL12" s="840" t="s">
        <v>603</v>
      </c>
      <c r="DM12" s="841"/>
      <c r="DN12" s="841"/>
      <c r="DO12" s="841"/>
      <c r="DP12" s="842"/>
      <c r="DQ12" s="840" t="s">
        <v>603</v>
      </c>
      <c r="DR12" s="841"/>
      <c r="DS12" s="841"/>
      <c r="DT12" s="841"/>
      <c r="DU12" s="842"/>
      <c r="DV12" s="837"/>
      <c r="DW12" s="838"/>
      <c r="DX12" s="838"/>
      <c r="DY12" s="838"/>
      <c r="DZ12" s="843"/>
      <c r="EA12" s="230"/>
    </row>
    <row r="13" spans="1:131" s="231" customFormat="1" ht="26.25" customHeight="1" x14ac:dyDescent="0.2">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t="s">
        <v>611</v>
      </c>
      <c r="BT13" s="838"/>
      <c r="BU13" s="838"/>
      <c r="BV13" s="838"/>
      <c r="BW13" s="838"/>
      <c r="BX13" s="838"/>
      <c r="BY13" s="838"/>
      <c r="BZ13" s="838"/>
      <c r="CA13" s="838"/>
      <c r="CB13" s="838"/>
      <c r="CC13" s="838"/>
      <c r="CD13" s="838"/>
      <c r="CE13" s="838"/>
      <c r="CF13" s="838"/>
      <c r="CG13" s="839"/>
      <c r="CH13" s="840">
        <v>2</v>
      </c>
      <c r="CI13" s="841"/>
      <c r="CJ13" s="841"/>
      <c r="CK13" s="841"/>
      <c r="CL13" s="842"/>
      <c r="CM13" s="840">
        <v>566</v>
      </c>
      <c r="CN13" s="841"/>
      <c r="CO13" s="841"/>
      <c r="CP13" s="841"/>
      <c r="CQ13" s="842"/>
      <c r="CR13" s="840">
        <v>400</v>
      </c>
      <c r="CS13" s="841"/>
      <c r="CT13" s="841"/>
      <c r="CU13" s="841"/>
      <c r="CV13" s="842"/>
      <c r="CW13" s="840">
        <v>25</v>
      </c>
      <c r="CX13" s="841"/>
      <c r="CY13" s="841"/>
      <c r="CZ13" s="841"/>
      <c r="DA13" s="842"/>
      <c r="DB13" s="840" t="s">
        <v>599</v>
      </c>
      <c r="DC13" s="841"/>
      <c r="DD13" s="841"/>
      <c r="DE13" s="841"/>
      <c r="DF13" s="842"/>
      <c r="DG13" s="840" t="s">
        <v>599</v>
      </c>
      <c r="DH13" s="841"/>
      <c r="DI13" s="841"/>
      <c r="DJ13" s="841"/>
      <c r="DK13" s="842"/>
      <c r="DL13" s="840" t="s">
        <v>603</v>
      </c>
      <c r="DM13" s="841"/>
      <c r="DN13" s="841"/>
      <c r="DO13" s="841"/>
      <c r="DP13" s="842"/>
      <c r="DQ13" s="840" t="s">
        <v>603</v>
      </c>
      <c r="DR13" s="841"/>
      <c r="DS13" s="841"/>
      <c r="DT13" s="841"/>
      <c r="DU13" s="842"/>
      <c r="DV13" s="837"/>
      <c r="DW13" s="838"/>
      <c r="DX13" s="838"/>
      <c r="DY13" s="838"/>
      <c r="DZ13" s="843"/>
      <c r="EA13" s="230"/>
    </row>
    <row r="14" spans="1:131" s="231" customFormat="1" ht="26.25" customHeight="1" x14ac:dyDescent="0.2">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t="s">
        <v>612</v>
      </c>
      <c r="BT14" s="838"/>
      <c r="BU14" s="838"/>
      <c r="BV14" s="838"/>
      <c r="BW14" s="838"/>
      <c r="BX14" s="838"/>
      <c r="BY14" s="838"/>
      <c r="BZ14" s="838"/>
      <c r="CA14" s="838"/>
      <c r="CB14" s="838"/>
      <c r="CC14" s="838"/>
      <c r="CD14" s="838"/>
      <c r="CE14" s="838"/>
      <c r="CF14" s="838"/>
      <c r="CG14" s="839"/>
      <c r="CH14" s="840">
        <v>-3</v>
      </c>
      <c r="CI14" s="841"/>
      <c r="CJ14" s="841"/>
      <c r="CK14" s="841"/>
      <c r="CL14" s="842"/>
      <c r="CM14" s="840">
        <v>485</v>
      </c>
      <c r="CN14" s="841"/>
      <c r="CO14" s="841"/>
      <c r="CP14" s="841"/>
      <c r="CQ14" s="842"/>
      <c r="CR14" s="840">
        <v>350</v>
      </c>
      <c r="CS14" s="841"/>
      <c r="CT14" s="841"/>
      <c r="CU14" s="841"/>
      <c r="CV14" s="842"/>
      <c r="CW14" s="840" t="s">
        <v>599</v>
      </c>
      <c r="CX14" s="841"/>
      <c r="CY14" s="841"/>
      <c r="CZ14" s="841"/>
      <c r="DA14" s="842"/>
      <c r="DB14" s="840" t="s">
        <v>599</v>
      </c>
      <c r="DC14" s="841"/>
      <c r="DD14" s="841"/>
      <c r="DE14" s="841"/>
      <c r="DF14" s="842"/>
      <c r="DG14" s="840" t="s">
        <v>599</v>
      </c>
      <c r="DH14" s="841"/>
      <c r="DI14" s="841"/>
      <c r="DJ14" s="841"/>
      <c r="DK14" s="842"/>
      <c r="DL14" s="840" t="s">
        <v>603</v>
      </c>
      <c r="DM14" s="841"/>
      <c r="DN14" s="841"/>
      <c r="DO14" s="841"/>
      <c r="DP14" s="842"/>
      <c r="DQ14" s="840" t="s">
        <v>603</v>
      </c>
      <c r="DR14" s="841"/>
      <c r="DS14" s="841"/>
      <c r="DT14" s="841"/>
      <c r="DU14" s="842"/>
      <c r="DV14" s="837"/>
      <c r="DW14" s="838"/>
      <c r="DX14" s="838"/>
      <c r="DY14" s="838"/>
      <c r="DZ14" s="843"/>
      <c r="EA14" s="230"/>
    </row>
    <row r="15" spans="1:131" s="231" customFormat="1" ht="26.25" customHeight="1" x14ac:dyDescent="0.2">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t="s">
        <v>613</v>
      </c>
      <c r="BT15" s="838"/>
      <c r="BU15" s="838"/>
      <c r="BV15" s="838"/>
      <c r="BW15" s="838"/>
      <c r="BX15" s="838"/>
      <c r="BY15" s="838"/>
      <c r="BZ15" s="838"/>
      <c r="CA15" s="838"/>
      <c r="CB15" s="838"/>
      <c r="CC15" s="838"/>
      <c r="CD15" s="838"/>
      <c r="CE15" s="838"/>
      <c r="CF15" s="838"/>
      <c r="CG15" s="839"/>
      <c r="CH15" s="840">
        <v>144</v>
      </c>
      <c r="CI15" s="841"/>
      <c r="CJ15" s="841"/>
      <c r="CK15" s="841"/>
      <c r="CL15" s="842"/>
      <c r="CM15" s="840">
        <v>1550</v>
      </c>
      <c r="CN15" s="841"/>
      <c r="CO15" s="841"/>
      <c r="CP15" s="841"/>
      <c r="CQ15" s="842"/>
      <c r="CR15" s="840">
        <v>20</v>
      </c>
      <c r="CS15" s="841"/>
      <c r="CT15" s="841"/>
      <c r="CU15" s="841"/>
      <c r="CV15" s="842"/>
      <c r="CW15" s="840" t="s">
        <v>599</v>
      </c>
      <c r="CX15" s="841"/>
      <c r="CY15" s="841"/>
      <c r="CZ15" s="841"/>
      <c r="DA15" s="842"/>
      <c r="DB15" s="840" t="s">
        <v>599</v>
      </c>
      <c r="DC15" s="841"/>
      <c r="DD15" s="841"/>
      <c r="DE15" s="841"/>
      <c r="DF15" s="842"/>
      <c r="DG15" s="840" t="s">
        <v>599</v>
      </c>
      <c r="DH15" s="841"/>
      <c r="DI15" s="841"/>
      <c r="DJ15" s="841"/>
      <c r="DK15" s="842"/>
      <c r="DL15" s="840" t="s">
        <v>599</v>
      </c>
      <c r="DM15" s="841"/>
      <c r="DN15" s="841"/>
      <c r="DO15" s="841"/>
      <c r="DP15" s="842"/>
      <c r="DQ15" s="840" t="s">
        <v>599</v>
      </c>
      <c r="DR15" s="841"/>
      <c r="DS15" s="841"/>
      <c r="DT15" s="841"/>
      <c r="DU15" s="842"/>
      <c r="DV15" s="837"/>
      <c r="DW15" s="838"/>
      <c r="DX15" s="838"/>
      <c r="DY15" s="838"/>
      <c r="DZ15" s="843"/>
      <c r="EA15" s="230"/>
    </row>
    <row r="16" spans="1:131" s="231" customFormat="1" ht="26.25" customHeight="1" x14ac:dyDescent="0.2">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t="s">
        <v>614</v>
      </c>
      <c r="BT16" s="838"/>
      <c r="BU16" s="838"/>
      <c r="BV16" s="838"/>
      <c r="BW16" s="838"/>
      <c r="BX16" s="838"/>
      <c r="BY16" s="838"/>
      <c r="BZ16" s="838"/>
      <c r="CA16" s="838"/>
      <c r="CB16" s="838"/>
      <c r="CC16" s="838"/>
      <c r="CD16" s="838"/>
      <c r="CE16" s="838"/>
      <c r="CF16" s="838"/>
      <c r="CG16" s="839"/>
      <c r="CH16" s="840">
        <v>6</v>
      </c>
      <c r="CI16" s="841"/>
      <c r="CJ16" s="841"/>
      <c r="CK16" s="841"/>
      <c r="CL16" s="842"/>
      <c r="CM16" s="840">
        <v>1865</v>
      </c>
      <c r="CN16" s="841"/>
      <c r="CO16" s="841"/>
      <c r="CP16" s="841"/>
      <c r="CQ16" s="842"/>
      <c r="CR16" s="840">
        <v>38</v>
      </c>
      <c r="CS16" s="841"/>
      <c r="CT16" s="841"/>
      <c r="CU16" s="841"/>
      <c r="CV16" s="842"/>
      <c r="CW16" s="840">
        <v>10</v>
      </c>
      <c r="CX16" s="841"/>
      <c r="CY16" s="841"/>
      <c r="CZ16" s="841"/>
      <c r="DA16" s="842"/>
      <c r="DB16" s="840" t="s">
        <v>599</v>
      </c>
      <c r="DC16" s="841"/>
      <c r="DD16" s="841"/>
      <c r="DE16" s="841"/>
      <c r="DF16" s="842"/>
      <c r="DG16" s="840" t="s">
        <v>599</v>
      </c>
      <c r="DH16" s="841"/>
      <c r="DI16" s="841"/>
      <c r="DJ16" s="841"/>
      <c r="DK16" s="842"/>
      <c r="DL16" s="840" t="s">
        <v>599</v>
      </c>
      <c r="DM16" s="841"/>
      <c r="DN16" s="841"/>
      <c r="DO16" s="841"/>
      <c r="DP16" s="842"/>
      <c r="DQ16" s="840" t="s">
        <v>599</v>
      </c>
      <c r="DR16" s="841"/>
      <c r="DS16" s="841"/>
      <c r="DT16" s="841"/>
      <c r="DU16" s="842"/>
      <c r="DV16" s="837"/>
      <c r="DW16" s="838"/>
      <c r="DX16" s="838"/>
      <c r="DY16" s="838"/>
      <c r="DZ16" s="843"/>
      <c r="EA16" s="230"/>
    </row>
    <row r="17" spans="1:131" s="231" customFormat="1" ht="26.25" customHeight="1" x14ac:dyDescent="0.2">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2">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2">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2">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5">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2">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394</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5">
      <c r="A23" s="236" t="s">
        <v>395</v>
      </c>
      <c r="B23" s="853" t="s">
        <v>396</v>
      </c>
      <c r="C23" s="854"/>
      <c r="D23" s="854"/>
      <c r="E23" s="854"/>
      <c r="F23" s="854"/>
      <c r="G23" s="854"/>
      <c r="H23" s="854"/>
      <c r="I23" s="854"/>
      <c r="J23" s="854"/>
      <c r="K23" s="854"/>
      <c r="L23" s="854"/>
      <c r="M23" s="854"/>
      <c r="N23" s="854"/>
      <c r="O23" s="854"/>
      <c r="P23" s="855"/>
      <c r="Q23" s="856">
        <v>188868</v>
      </c>
      <c r="R23" s="857"/>
      <c r="S23" s="857"/>
      <c r="T23" s="857"/>
      <c r="U23" s="857"/>
      <c r="V23" s="857">
        <v>179937</v>
      </c>
      <c r="W23" s="857"/>
      <c r="X23" s="857"/>
      <c r="Y23" s="857"/>
      <c r="Z23" s="857"/>
      <c r="AA23" s="857">
        <v>8930</v>
      </c>
      <c r="AB23" s="857"/>
      <c r="AC23" s="857"/>
      <c r="AD23" s="857"/>
      <c r="AE23" s="858"/>
      <c r="AF23" s="859">
        <v>8387</v>
      </c>
      <c r="AG23" s="857"/>
      <c r="AH23" s="857"/>
      <c r="AI23" s="857"/>
      <c r="AJ23" s="860"/>
      <c r="AK23" s="861"/>
      <c r="AL23" s="862"/>
      <c r="AM23" s="862"/>
      <c r="AN23" s="862"/>
      <c r="AO23" s="862"/>
      <c r="AP23" s="857">
        <v>192391</v>
      </c>
      <c r="AQ23" s="857"/>
      <c r="AR23" s="857"/>
      <c r="AS23" s="857"/>
      <c r="AT23" s="857"/>
      <c r="AU23" s="873"/>
      <c r="AV23" s="873"/>
      <c r="AW23" s="873"/>
      <c r="AX23" s="873"/>
      <c r="AY23" s="874"/>
      <c r="AZ23" s="875" t="s">
        <v>397</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2">
      <c r="A24" s="872" t="s">
        <v>398</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5">
      <c r="A25" s="789" t="s">
        <v>399</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2">
      <c r="A26" s="791" t="s">
        <v>373</v>
      </c>
      <c r="B26" s="792"/>
      <c r="C26" s="792"/>
      <c r="D26" s="792"/>
      <c r="E26" s="792"/>
      <c r="F26" s="792"/>
      <c r="G26" s="792"/>
      <c r="H26" s="792"/>
      <c r="I26" s="792"/>
      <c r="J26" s="792"/>
      <c r="K26" s="792"/>
      <c r="L26" s="792"/>
      <c r="M26" s="792"/>
      <c r="N26" s="792"/>
      <c r="O26" s="792"/>
      <c r="P26" s="793"/>
      <c r="Q26" s="797" t="s">
        <v>400</v>
      </c>
      <c r="R26" s="798"/>
      <c r="S26" s="798"/>
      <c r="T26" s="798"/>
      <c r="U26" s="799"/>
      <c r="V26" s="797" t="s">
        <v>401</v>
      </c>
      <c r="W26" s="798"/>
      <c r="X26" s="798"/>
      <c r="Y26" s="798"/>
      <c r="Z26" s="799"/>
      <c r="AA26" s="797" t="s">
        <v>402</v>
      </c>
      <c r="AB26" s="798"/>
      <c r="AC26" s="798"/>
      <c r="AD26" s="798"/>
      <c r="AE26" s="798"/>
      <c r="AF26" s="878" t="s">
        <v>403</v>
      </c>
      <c r="AG26" s="879"/>
      <c r="AH26" s="879"/>
      <c r="AI26" s="879"/>
      <c r="AJ26" s="880"/>
      <c r="AK26" s="798" t="s">
        <v>404</v>
      </c>
      <c r="AL26" s="798"/>
      <c r="AM26" s="798"/>
      <c r="AN26" s="798"/>
      <c r="AO26" s="799"/>
      <c r="AP26" s="797" t="s">
        <v>405</v>
      </c>
      <c r="AQ26" s="798"/>
      <c r="AR26" s="798"/>
      <c r="AS26" s="798"/>
      <c r="AT26" s="799"/>
      <c r="AU26" s="797" t="s">
        <v>406</v>
      </c>
      <c r="AV26" s="798"/>
      <c r="AW26" s="798"/>
      <c r="AX26" s="798"/>
      <c r="AY26" s="799"/>
      <c r="AZ26" s="797" t="s">
        <v>407</v>
      </c>
      <c r="BA26" s="798"/>
      <c r="BB26" s="798"/>
      <c r="BC26" s="798"/>
      <c r="BD26" s="799"/>
      <c r="BE26" s="797" t="s">
        <v>380</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5">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2">
      <c r="A28" s="238">
        <v>1</v>
      </c>
      <c r="B28" s="813" t="s">
        <v>408</v>
      </c>
      <c r="C28" s="814"/>
      <c r="D28" s="814"/>
      <c r="E28" s="814"/>
      <c r="F28" s="814"/>
      <c r="G28" s="814"/>
      <c r="H28" s="814"/>
      <c r="I28" s="814"/>
      <c r="J28" s="814"/>
      <c r="K28" s="814"/>
      <c r="L28" s="814"/>
      <c r="M28" s="814"/>
      <c r="N28" s="814"/>
      <c r="O28" s="814"/>
      <c r="P28" s="815"/>
      <c r="Q28" s="886">
        <v>43158</v>
      </c>
      <c r="R28" s="887"/>
      <c r="S28" s="887"/>
      <c r="T28" s="887"/>
      <c r="U28" s="887"/>
      <c r="V28" s="887">
        <v>41796</v>
      </c>
      <c r="W28" s="887"/>
      <c r="X28" s="887"/>
      <c r="Y28" s="887"/>
      <c r="Z28" s="887"/>
      <c r="AA28" s="887">
        <v>1362</v>
      </c>
      <c r="AB28" s="887"/>
      <c r="AC28" s="887"/>
      <c r="AD28" s="887"/>
      <c r="AE28" s="888"/>
      <c r="AF28" s="889">
        <v>1362</v>
      </c>
      <c r="AG28" s="887"/>
      <c r="AH28" s="887"/>
      <c r="AI28" s="887"/>
      <c r="AJ28" s="890"/>
      <c r="AK28" s="891"/>
      <c r="AL28" s="892"/>
      <c r="AM28" s="892"/>
      <c r="AN28" s="892"/>
      <c r="AO28" s="892"/>
      <c r="AP28" s="892"/>
      <c r="AQ28" s="892"/>
      <c r="AR28" s="892"/>
      <c r="AS28" s="892"/>
      <c r="AT28" s="892"/>
      <c r="AU28" s="892"/>
      <c r="AV28" s="892"/>
      <c r="AW28" s="892"/>
      <c r="AX28" s="892"/>
      <c r="AY28" s="892"/>
      <c r="AZ28" s="893"/>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2">
      <c r="A29" s="238">
        <v>2</v>
      </c>
      <c r="B29" s="844" t="s">
        <v>409</v>
      </c>
      <c r="C29" s="845"/>
      <c r="D29" s="845"/>
      <c r="E29" s="845"/>
      <c r="F29" s="845"/>
      <c r="G29" s="845"/>
      <c r="H29" s="845"/>
      <c r="I29" s="845"/>
      <c r="J29" s="845"/>
      <c r="K29" s="845"/>
      <c r="L29" s="845"/>
      <c r="M29" s="845"/>
      <c r="N29" s="845"/>
      <c r="O29" s="845"/>
      <c r="P29" s="846"/>
      <c r="Q29" s="847">
        <v>41250</v>
      </c>
      <c r="R29" s="848"/>
      <c r="S29" s="848"/>
      <c r="T29" s="848"/>
      <c r="U29" s="848"/>
      <c r="V29" s="848">
        <v>38977</v>
      </c>
      <c r="W29" s="848"/>
      <c r="X29" s="848"/>
      <c r="Y29" s="848"/>
      <c r="Z29" s="848"/>
      <c r="AA29" s="848">
        <v>2273</v>
      </c>
      <c r="AB29" s="848"/>
      <c r="AC29" s="848"/>
      <c r="AD29" s="848"/>
      <c r="AE29" s="849"/>
      <c r="AF29" s="850">
        <v>2273</v>
      </c>
      <c r="AG29" s="851"/>
      <c r="AH29" s="851"/>
      <c r="AI29" s="851"/>
      <c r="AJ29" s="852"/>
      <c r="AK29" s="898"/>
      <c r="AL29" s="894"/>
      <c r="AM29" s="894"/>
      <c r="AN29" s="894"/>
      <c r="AO29" s="894"/>
      <c r="AP29" s="894"/>
      <c r="AQ29" s="894"/>
      <c r="AR29" s="894"/>
      <c r="AS29" s="894"/>
      <c r="AT29" s="894"/>
      <c r="AU29" s="894"/>
      <c r="AV29" s="894"/>
      <c r="AW29" s="894"/>
      <c r="AX29" s="894"/>
      <c r="AY29" s="894"/>
      <c r="AZ29" s="895"/>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2">
      <c r="A30" s="238">
        <v>3</v>
      </c>
      <c r="B30" s="844" t="s">
        <v>410</v>
      </c>
      <c r="C30" s="845"/>
      <c r="D30" s="845"/>
      <c r="E30" s="845"/>
      <c r="F30" s="845"/>
      <c r="G30" s="845"/>
      <c r="H30" s="845"/>
      <c r="I30" s="845"/>
      <c r="J30" s="845"/>
      <c r="K30" s="845"/>
      <c r="L30" s="845"/>
      <c r="M30" s="845"/>
      <c r="N30" s="845"/>
      <c r="O30" s="845"/>
      <c r="P30" s="846"/>
      <c r="Q30" s="847">
        <v>6745</v>
      </c>
      <c r="R30" s="848"/>
      <c r="S30" s="848"/>
      <c r="T30" s="848"/>
      <c r="U30" s="848"/>
      <c r="V30" s="848">
        <v>6715</v>
      </c>
      <c r="W30" s="848"/>
      <c r="X30" s="848"/>
      <c r="Y30" s="848"/>
      <c r="Z30" s="848"/>
      <c r="AA30" s="848">
        <v>30</v>
      </c>
      <c r="AB30" s="848"/>
      <c r="AC30" s="848"/>
      <c r="AD30" s="848"/>
      <c r="AE30" s="849"/>
      <c r="AF30" s="850">
        <v>30</v>
      </c>
      <c r="AG30" s="851"/>
      <c r="AH30" s="851"/>
      <c r="AI30" s="851"/>
      <c r="AJ30" s="852"/>
      <c r="AK30" s="898"/>
      <c r="AL30" s="894"/>
      <c r="AM30" s="894"/>
      <c r="AN30" s="894"/>
      <c r="AO30" s="894"/>
      <c r="AP30" s="894"/>
      <c r="AQ30" s="894"/>
      <c r="AR30" s="894"/>
      <c r="AS30" s="894"/>
      <c r="AT30" s="894"/>
      <c r="AU30" s="894"/>
      <c r="AV30" s="894"/>
      <c r="AW30" s="894"/>
      <c r="AX30" s="894"/>
      <c r="AY30" s="894"/>
      <c r="AZ30" s="895"/>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2">
      <c r="A31" s="238">
        <v>4</v>
      </c>
      <c r="B31" s="844" t="s">
        <v>411</v>
      </c>
      <c r="C31" s="845"/>
      <c r="D31" s="845"/>
      <c r="E31" s="845"/>
      <c r="F31" s="845"/>
      <c r="G31" s="845"/>
      <c r="H31" s="845"/>
      <c r="I31" s="845"/>
      <c r="J31" s="845"/>
      <c r="K31" s="845"/>
      <c r="L31" s="845"/>
      <c r="M31" s="845"/>
      <c r="N31" s="845"/>
      <c r="O31" s="845"/>
      <c r="P31" s="846"/>
      <c r="Q31" s="847">
        <v>9768</v>
      </c>
      <c r="R31" s="848"/>
      <c r="S31" s="848"/>
      <c r="T31" s="848"/>
      <c r="U31" s="848"/>
      <c r="V31" s="848">
        <v>8513</v>
      </c>
      <c r="W31" s="848"/>
      <c r="X31" s="848"/>
      <c r="Y31" s="848"/>
      <c r="Z31" s="848"/>
      <c r="AA31" s="848">
        <v>1256</v>
      </c>
      <c r="AB31" s="848"/>
      <c r="AC31" s="848"/>
      <c r="AD31" s="848"/>
      <c r="AE31" s="849"/>
      <c r="AF31" s="850">
        <v>4737</v>
      </c>
      <c r="AG31" s="851"/>
      <c r="AH31" s="851"/>
      <c r="AI31" s="851"/>
      <c r="AJ31" s="852"/>
      <c r="AK31" s="898">
        <v>126</v>
      </c>
      <c r="AL31" s="894"/>
      <c r="AM31" s="894"/>
      <c r="AN31" s="894"/>
      <c r="AO31" s="894"/>
      <c r="AP31" s="894">
        <v>18525</v>
      </c>
      <c r="AQ31" s="894"/>
      <c r="AR31" s="894"/>
      <c r="AS31" s="894"/>
      <c r="AT31" s="894"/>
      <c r="AU31" s="894">
        <v>130</v>
      </c>
      <c r="AV31" s="894"/>
      <c r="AW31" s="894"/>
      <c r="AX31" s="894"/>
      <c r="AY31" s="894"/>
      <c r="AZ31" s="895"/>
      <c r="BA31" s="895"/>
      <c r="BB31" s="895"/>
      <c r="BC31" s="895"/>
      <c r="BD31" s="895"/>
      <c r="BE31" s="896" t="s">
        <v>412</v>
      </c>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2">
      <c r="A32" s="238">
        <v>5</v>
      </c>
      <c r="B32" s="844" t="s">
        <v>413</v>
      </c>
      <c r="C32" s="845"/>
      <c r="D32" s="845"/>
      <c r="E32" s="845"/>
      <c r="F32" s="845"/>
      <c r="G32" s="845"/>
      <c r="H32" s="845"/>
      <c r="I32" s="845"/>
      <c r="J32" s="845"/>
      <c r="K32" s="845"/>
      <c r="L32" s="845"/>
      <c r="M32" s="845"/>
      <c r="N32" s="845"/>
      <c r="O32" s="845"/>
      <c r="P32" s="846"/>
      <c r="Q32" s="847">
        <v>14612</v>
      </c>
      <c r="R32" s="848"/>
      <c r="S32" s="848"/>
      <c r="T32" s="848"/>
      <c r="U32" s="848"/>
      <c r="V32" s="848">
        <v>13967</v>
      </c>
      <c r="W32" s="848"/>
      <c r="X32" s="848"/>
      <c r="Y32" s="848"/>
      <c r="Z32" s="848"/>
      <c r="AA32" s="848">
        <v>645</v>
      </c>
      <c r="AB32" s="848"/>
      <c r="AC32" s="848"/>
      <c r="AD32" s="848"/>
      <c r="AE32" s="849"/>
      <c r="AF32" s="850">
        <v>2248</v>
      </c>
      <c r="AG32" s="851"/>
      <c r="AH32" s="851"/>
      <c r="AI32" s="851"/>
      <c r="AJ32" s="852"/>
      <c r="AK32" s="898">
        <v>3702</v>
      </c>
      <c r="AL32" s="894"/>
      <c r="AM32" s="894"/>
      <c r="AN32" s="894"/>
      <c r="AO32" s="894"/>
      <c r="AP32" s="894">
        <v>73707</v>
      </c>
      <c r="AQ32" s="894"/>
      <c r="AR32" s="894"/>
      <c r="AS32" s="894"/>
      <c r="AT32" s="894"/>
      <c r="AU32" s="894">
        <v>31252</v>
      </c>
      <c r="AV32" s="894"/>
      <c r="AW32" s="894"/>
      <c r="AX32" s="894"/>
      <c r="AY32" s="894"/>
      <c r="AZ32" s="895"/>
      <c r="BA32" s="895"/>
      <c r="BB32" s="895"/>
      <c r="BC32" s="895"/>
      <c r="BD32" s="895"/>
      <c r="BE32" s="896" t="s">
        <v>414</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2">
      <c r="A33" s="238">
        <v>6</v>
      </c>
      <c r="B33" s="844" t="s">
        <v>415</v>
      </c>
      <c r="C33" s="845"/>
      <c r="D33" s="845"/>
      <c r="E33" s="845"/>
      <c r="F33" s="845"/>
      <c r="G33" s="845"/>
      <c r="H33" s="845"/>
      <c r="I33" s="845"/>
      <c r="J33" s="845"/>
      <c r="K33" s="845"/>
      <c r="L33" s="845"/>
      <c r="M33" s="845"/>
      <c r="N33" s="845"/>
      <c r="O33" s="845"/>
      <c r="P33" s="846"/>
      <c r="Q33" s="847">
        <v>6601</v>
      </c>
      <c r="R33" s="848"/>
      <c r="S33" s="848"/>
      <c r="T33" s="848"/>
      <c r="U33" s="848"/>
      <c r="V33" s="848">
        <v>6486</v>
      </c>
      <c r="W33" s="848"/>
      <c r="X33" s="848"/>
      <c r="Y33" s="848"/>
      <c r="Z33" s="848"/>
      <c r="AA33" s="848">
        <v>115</v>
      </c>
      <c r="AB33" s="848"/>
      <c r="AC33" s="848"/>
      <c r="AD33" s="848"/>
      <c r="AE33" s="849"/>
      <c r="AF33" s="850">
        <v>3546</v>
      </c>
      <c r="AG33" s="851"/>
      <c r="AH33" s="851"/>
      <c r="AI33" s="851"/>
      <c r="AJ33" s="852"/>
      <c r="AK33" s="898">
        <v>1001</v>
      </c>
      <c r="AL33" s="894"/>
      <c r="AM33" s="894"/>
      <c r="AN33" s="894"/>
      <c r="AO33" s="894"/>
      <c r="AP33" s="894">
        <v>3740</v>
      </c>
      <c r="AQ33" s="894"/>
      <c r="AR33" s="894"/>
      <c r="AS33" s="894"/>
      <c r="AT33" s="894"/>
      <c r="AU33" s="894">
        <v>1944</v>
      </c>
      <c r="AV33" s="894"/>
      <c r="AW33" s="894"/>
      <c r="AX33" s="894"/>
      <c r="AY33" s="894"/>
      <c r="AZ33" s="895"/>
      <c r="BA33" s="895"/>
      <c r="BB33" s="895"/>
      <c r="BC33" s="895"/>
      <c r="BD33" s="895"/>
      <c r="BE33" s="896" t="s">
        <v>416</v>
      </c>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2">
      <c r="A34" s="238">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2">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2">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2">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2">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2">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2">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2">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2">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2">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2">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2">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2">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2">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2">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2">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2">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2">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2">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2">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2">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2">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2">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2">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2">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2">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2">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5">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2">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417</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5">
      <c r="A63" s="236" t="s">
        <v>395</v>
      </c>
      <c r="B63" s="853" t="s">
        <v>418</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14197</v>
      </c>
      <c r="AG63" s="908"/>
      <c r="AH63" s="908"/>
      <c r="AI63" s="908"/>
      <c r="AJ63" s="909"/>
      <c r="AK63" s="910"/>
      <c r="AL63" s="905"/>
      <c r="AM63" s="905"/>
      <c r="AN63" s="905"/>
      <c r="AO63" s="905"/>
      <c r="AP63" s="908">
        <f>+SUM(AP31:AT33)</f>
        <v>95972</v>
      </c>
      <c r="AQ63" s="908"/>
      <c r="AR63" s="908"/>
      <c r="AS63" s="908"/>
      <c r="AT63" s="908"/>
      <c r="AU63" s="908">
        <f>+SUM(AU31:AY33)</f>
        <v>33326</v>
      </c>
      <c r="AV63" s="908"/>
      <c r="AW63" s="908"/>
      <c r="AX63" s="908"/>
      <c r="AY63" s="908"/>
      <c r="AZ63" s="912"/>
      <c r="BA63" s="912"/>
      <c r="BB63" s="912"/>
      <c r="BC63" s="912"/>
      <c r="BD63" s="912"/>
      <c r="BE63" s="913"/>
      <c r="BF63" s="913"/>
      <c r="BG63" s="913"/>
      <c r="BH63" s="913"/>
      <c r="BI63" s="914"/>
      <c r="BJ63" s="915" t="s">
        <v>419</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5">
      <c r="A65" s="228" t="s">
        <v>420</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2">
      <c r="A66" s="791" t="s">
        <v>421</v>
      </c>
      <c r="B66" s="792"/>
      <c r="C66" s="792"/>
      <c r="D66" s="792"/>
      <c r="E66" s="792"/>
      <c r="F66" s="792"/>
      <c r="G66" s="792"/>
      <c r="H66" s="792"/>
      <c r="I66" s="792"/>
      <c r="J66" s="792"/>
      <c r="K66" s="792"/>
      <c r="L66" s="792"/>
      <c r="M66" s="792"/>
      <c r="N66" s="792"/>
      <c r="O66" s="792"/>
      <c r="P66" s="793"/>
      <c r="Q66" s="797" t="s">
        <v>422</v>
      </c>
      <c r="R66" s="798"/>
      <c r="S66" s="798"/>
      <c r="T66" s="798"/>
      <c r="U66" s="799"/>
      <c r="V66" s="797" t="s">
        <v>423</v>
      </c>
      <c r="W66" s="798"/>
      <c r="X66" s="798"/>
      <c r="Y66" s="798"/>
      <c r="Z66" s="799"/>
      <c r="AA66" s="797" t="s">
        <v>424</v>
      </c>
      <c r="AB66" s="798"/>
      <c r="AC66" s="798"/>
      <c r="AD66" s="798"/>
      <c r="AE66" s="799"/>
      <c r="AF66" s="918" t="s">
        <v>425</v>
      </c>
      <c r="AG66" s="879"/>
      <c r="AH66" s="879"/>
      <c r="AI66" s="879"/>
      <c r="AJ66" s="919"/>
      <c r="AK66" s="797" t="s">
        <v>426</v>
      </c>
      <c r="AL66" s="792"/>
      <c r="AM66" s="792"/>
      <c r="AN66" s="792"/>
      <c r="AO66" s="793"/>
      <c r="AP66" s="797" t="s">
        <v>427</v>
      </c>
      <c r="AQ66" s="798"/>
      <c r="AR66" s="798"/>
      <c r="AS66" s="798"/>
      <c r="AT66" s="799"/>
      <c r="AU66" s="797" t="s">
        <v>428</v>
      </c>
      <c r="AV66" s="798"/>
      <c r="AW66" s="798"/>
      <c r="AX66" s="798"/>
      <c r="AY66" s="799"/>
      <c r="AZ66" s="797" t="s">
        <v>380</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5">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2">
      <c r="A68" s="232">
        <v>1</v>
      </c>
      <c r="B68" s="933" t="s">
        <v>600</v>
      </c>
      <c r="C68" s="934"/>
      <c r="D68" s="934"/>
      <c r="E68" s="934"/>
      <c r="F68" s="934"/>
      <c r="G68" s="934"/>
      <c r="H68" s="934"/>
      <c r="I68" s="934"/>
      <c r="J68" s="934"/>
      <c r="K68" s="934"/>
      <c r="L68" s="934"/>
      <c r="M68" s="934"/>
      <c r="N68" s="934"/>
      <c r="O68" s="934"/>
      <c r="P68" s="935"/>
      <c r="Q68" s="936">
        <v>48981</v>
      </c>
      <c r="R68" s="930"/>
      <c r="S68" s="930"/>
      <c r="T68" s="930"/>
      <c r="U68" s="930"/>
      <c r="V68" s="930">
        <v>61756</v>
      </c>
      <c r="W68" s="930"/>
      <c r="X68" s="930"/>
      <c r="Y68" s="930"/>
      <c r="Z68" s="930"/>
      <c r="AA68" s="930">
        <v>-12775</v>
      </c>
      <c r="AB68" s="930"/>
      <c r="AC68" s="930"/>
      <c r="AD68" s="930"/>
      <c r="AE68" s="930"/>
      <c r="AF68" s="930">
        <v>15638</v>
      </c>
      <c r="AG68" s="930"/>
      <c r="AH68" s="930"/>
      <c r="AI68" s="930"/>
      <c r="AJ68" s="930"/>
      <c r="AK68" s="930" t="s">
        <v>603</v>
      </c>
      <c r="AL68" s="930"/>
      <c r="AM68" s="930"/>
      <c r="AN68" s="930"/>
      <c r="AO68" s="930"/>
      <c r="AP68" s="930" t="s">
        <v>603</v>
      </c>
      <c r="AQ68" s="930"/>
      <c r="AR68" s="930"/>
      <c r="AS68" s="930"/>
      <c r="AT68" s="930"/>
      <c r="AU68" s="930" t="s">
        <v>603</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2">
      <c r="A69" s="234">
        <v>2</v>
      </c>
      <c r="B69" s="937" t="s">
        <v>601</v>
      </c>
      <c r="C69" s="938"/>
      <c r="D69" s="938"/>
      <c r="E69" s="938"/>
      <c r="F69" s="938"/>
      <c r="G69" s="938"/>
      <c r="H69" s="938"/>
      <c r="I69" s="938"/>
      <c r="J69" s="938"/>
      <c r="K69" s="938"/>
      <c r="L69" s="938"/>
      <c r="M69" s="938"/>
      <c r="N69" s="938"/>
      <c r="O69" s="938"/>
      <c r="P69" s="939"/>
      <c r="Q69" s="940">
        <v>4336</v>
      </c>
      <c r="R69" s="894"/>
      <c r="S69" s="894"/>
      <c r="T69" s="894"/>
      <c r="U69" s="894"/>
      <c r="V69" s="894">
        <v>3735</v>
      </c>
      <c r="W69" s="894"/>
      <c r="X69" s="894"/>
      <c r="Y69" s="894"/>
      <c r="Z69" s="894"/>
      <c r="AA69" s="894">
        <v>602</v>
      </c>
      <c r="AB69" s="894"/>
      <c r="AC69" s="894"/>
      <c r="AD69" s="894"/>
      <c r="AE69" s="894"/>
      <c r="AF69" s="894">
        <v>602</v>
      </c>
      <c r="AG69" s="894"/>
      <c r="AH69" s="894"/>
      <c r="AI69" s="894"/>
      <c r="AJ69" s="894"/>
      <c r="AK69" s="894" t="s">
        <v>603</v>
      </c>
      <c r="AL69" s="894"/>
      <c r="AM69" s="894"/>
      <c r="AN69" s="894"/>
      <c r="AO69" s="894"/>
      <c r="AP69" s="894" t="s">
        <v>603</v>
      </c>
      <c r="AQ69" s="894"/>
      <c r="AR69" s="894"/>
      <c r="AS69" s="894"/>
      <c r="AT69" s="894"/>
      <c r="AU69" s="894" t="s">
        <v>603</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2">
      <c r="A70" s="234">
        <v>3</v>
      </c>
      <c r="B70" s="937" t="s">
        <v>602</v>
      </c>
      <c r="C70" s="938"/>
      <c r="D70" s="938"/>
      <c r="E70" s="938"/>
      <c r="F70" s="938"/>
      <c r="G70" s="938"/>
      <c r="H70" s="938"/>
      <c r="I70" s="938"/>
      <c r="J70" s="938"/>
      <c r="K70" s="938"/>
      <c r="L70" s="938"/>
      <c r="M70" s="938"/>
      <c r="N70" s="938"/>
      <c r="O70" s="938"/>
      <c r="P70" s="939"/>
      <c r="Q70" s="940">
        <v>1008372</v>
      </c>
      <c r="R70" s="894"/>
      <c r="S70" s="894"/>
      <c r="T70" s="894"/>
      <c r="U70" s="894"/>
      <c r="V70" s="894">
        <v>987256</v>
      </c>
      <c r="W70" s="894"/>
      <c r="X70" s="894"/>
      <c r="Y70" s="894"/>
      <c r="Z70" s="894"/>
      <c r="AA70" s="894">
        <v>21116</v>
      </c>
      <c r="AB70" s="894"/>
      <c r="AC70" s="894"/>
      <c r="AD70" s="894"/>
      <c r="AE70" s="894"/>
      <c r="AF70" s="894">
        <v>21116</v>
      </c>
      <c r="AG70" s="894"/>
      <c r="AH70" s="894"/>
      <c r="AI70" s="894"/>
      <c r="AJ70" s="894"/>
      <c r="AK70" s="894" t="s">
        <v>603</v>
      </c>
      <c r="AL70" s="894"/>
      <c r="AM70" s="894"/>
      <c r="AN70" s="894"/>
      <c r="AO70" s="894"/>
      <c r="AP70" s="894" t="s">
        <v>603</v>
      </c>
      <c r="AQ70" s="894"/>
      <c r="AR70" s="894"/>
      <c r="AS70" s="894"/>
      <c r="AT70" s="894"/>
      <c r="AU70" s="894" t="s">
        <v>603</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2">
      <c r="A71" s="234">
        <v>4</v>
      </c>
      <c r="B71" s="937"/>
      <c r="C71" s="938"/>
      <c r="D71" s="938"/>
      <c r="E71" s="938"/>
      <c r="F71" s="938"/>
      <c r="G71" s="938"/>
      <c r="H71" s="938"/>
      <c r="I71" s="938"/>
      <c r="J71" s="938"/>
      <c r="K71" s="938"/>
      <c r="L71" s="938"/>
      <c r="M71" s="938"/>
      <c r="N71" s="938"/>
      <c r="O71" s="938"/>
      <c r="P71" s="939"/>
      <c r="Q71" s="940"/>
      <c r="R71" s="894"/>
      <c r="S71" s="894"/>
      <c r="T71" s="894"/>
      <c r="U71" s="894"/>
      <c r="V71" s="894"/>
      <c r="W71" s="894"/>
      <c r="X71" s="894"/>
      <c r="Y71" s="894"/>
      <c r="Z71" s="894"/>
      <c r="AA71" s="894"/>
      <c r="AB71" s="894"/>
      <c r="AC71" s="894"/>
      <c r="AD71" s="894"/>
      <c r="AE71" s="894"/>
      <c r="AF71" s="894"/>
      <c r="AG71" s="894"/>
      <c r="AH71" s="894"/>
      <c r="AI71" s="894"/>
      <c r="AJ71" s="894"/>
      <c r="AK71" s="894"/>
      <c r="AL71" s="894"/>
      <c r="AM71" s="894"/>
      <c r="AN71" s="894"/>
      <c r="AO71" s="894"/>
      <c r="AP71" s="894"/>
      <c r="AQ71" s="894"/>
      <c r="AR71" s="894"/>
      <c r="AS71" s="894"/>
      <c r="AT71" s="894"/>
      <c r="AU71" s="894"/>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2">
      <c r="A72" s="234">
        <v>5</v>
      </c>
      <c r="B72" s="937"/>
      <c r="C72" s="938"/>
      <c r="D72" s="938"/>
      <c r="E72" s="938"/>
      <c r="F72" s="938"/>
      <c r="G72" s="938"/>
      <c r="H72" s="938"/>
      <c r="I72" s="938"/>
      <c r="J72" s="938"/>
      <c r="K72" s="938"/>
      <c r="L72" s="938"/>
      <c r="M72" s="938"/>
      <c r="N72" s="938"/>
      <c r="O72" s="938"/>
      <c r="P72" s="939"/>
      <c r="Q72" s="940"/>
      <c r="R72" s="894"/>
      <c r="S72" s="894"/>
      <c r="T72" s="894"/>
      <c r="U72" s="894"/>
      <c r="V72" s="894"/>
      <c r="W72" s="894"/>
      <c r="X72" s="894"/>
      <c r="Y72" s="894"/>
      <c r="Z72" s="894"/>
      <c r="AA72" s="894"/>
      <c r="AB72" s="894"/>
      <c r="AC72" s="894"/>
      <c r="AD72" s="894"/>
      <c r="AE72" s="894"/>
      <c r="AF72" s="894"/>
      <c r="AG72" s="894"/>
      <c r="AH72" s="894"/>
      <c r="AI72" s="894"/>
      <c r="AJ72" s="894"/>
      <c r="AK72" s="894"/>
      <c r="AL72" s="894"/>
      <c r="AM72" s="894"/>
      <c r="AN72" s="894"/>
      <c r="AO72" s="894"/>
      <c r="AP72" s="894"/>
      <c r="AQ72" s="894"/>
      <c r="AR72" s="894"/>
      <c r="AS72" s="894"/>
      <c r="AT72" s="894"/>
      <c r="AU72" s="894"/>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2">
      <c r="A73" s="234">
        <v>6</v>
      </c>
      <c r="B73" s="937"/>
      <c r="C73" s="938"/>
      <c r="D73" s="938"/>
      <c r="E73" s="938"/>
      <c r="F73" s="938"/>
      <c r="G73" s="938"/>
      <c r="H73" s="938"/>
      <c r="I73" s="938"/>
      <c r="J73" s="938"/>
      <c r="K73" s="938"/>
      <c r="L73" s="938"/>
      <c r="M73" s="938"/>
      <c r="N73" s="938"/>
      <c r="O73" s="938"/>
      <c r="P73" s="939"/>
      <c r="Q73" s="940"/>
      <c r="R73" s="894"/>
      <c r="S73" s="894"/>
      <c r="T73" s="894"/>
      <c r="U73" s="894"/>
      <c r="V73" s="894"/>
      <c r="W73" s="894"/>
      <c r="X73" s="894"/>
      <c r="Y73" s="894"/>
      <c r="Z73" s="894"/>
      <c r="AA73" s="894"/>
      <c r="AB73" s="894"/>
      <c r="AC73" s="894"/>
      <c r="AD73" s="894"/>
      <c r="AE73" s="894"/>
      <c r="AF73" s="894"/>
      <c r="AG73" s="894"/>
      <c r="AH73" s="894"/>
      <c r="AI73" s="894"/>
      <c r="AJ73" s="894"/>
      <c r="AK73" s="894"/>
      <c r="AL73" s="894"/>
      <c r="AM73" s="894"/>
      <c r="AN73" s="894"/>
      <c r="AO73" s="894"/>
      <c r="AP73" s="894"/>
      <c r="AQ73" s="894"/>
      <c r="AR73" s="894"/>
      <c r="AS73" s="894"/>
      <c r="AT73" s="894"/>
      <c r="AU73" s="894"/>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2">
      <c r="A74" s="234">
        <v>7</v>
      </c>
      <c r="B74" s="937"/>
      <c r="C74" s="938"/>
      <c r="D74" s="938"/>
      <c r="E74" s="938"/>
      <c r="F74" s="938"/>
      <c r="G74" s="938"/>
      <c r="H74" s="938"/>
      <c r="I74" s="938"/>
      <c r="J74" s="938"/>
      <c r="K74" s="938"/>
      <c r="L74" s="938"/>
      <c r="M74" s="938"/>
      <c r="N74" s="938"/>
      <c r="O74" s="938"/>
      <c r="P74" s="939"/>
      <c r="Q74" s="940"/>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2">
      <c r="A75" s="234">
        <v>8</v>
      </c>
      <c r="B75" s="937"/>
      <c r="C75" s="938"/>
      <c r="D75" s="938"/>
      <c r="E75" s="938"/>
      <c r="F75" s="938"/>
      <c r="G75" s="938"/>
      <c r="H75" s="938"/>
      <c r="I75" s="938"/>
      <c r="J75" s="938"/>
      <c r="K75" s="938"/>
      <c r="L75" s="938"/>
      <c r="M75" s="938"/>
      <c r="N75" s="938"/>
      <c r="O75" s="938"/>
      <c r="P75" s="939"/>
      <c r="Q75" s="941"/>
      <c r="R75" s="942"/>
      <c r="S75" s="942"/>
      <c r="T75" s="942"/>
      <c r="U75" s="898"/>
      <c r="V75" s="943"/>
      <c r="W75" s="942"/>
      <c r="X75" s="942"/>
      <c r="Y75" s="942"/>
      <c r="Z75" s="898"/>
      <c r="AA75" s="943"/>
      <c r="AB75" s="942"/>
      <c r="AC75" s="942"/>
      <c r="AD75" s="942"/>
      <c r="AE75" s="898"/>
      <c r="AF75" s="943"/>
      <c r="AG75" s="942"/>
      <c r="AH75" s="942"/>
      <c r="AI75" s="942"/>
      <c r="AJ75" s="898"/>
      <c r="AK75" s="943"/>
      <c r="AL75" s="942"/>
      <c r="AM75" s="942"/>
      <c r="AN75" s="942"/>
      <c r="AO75" s="898"/>
      <c r="AP75" s="943"/>
      <c r="AQ75" s="942"/>
      <c r="AR75" s="942"/>
      <c r="AS75" s="942"/>
      <c r="AT75" s="898"/>
      <c r="AU75" s="943"/>
      <c r="AV75" s="942"/>
      <c r="AW75" s="942"/>
      <c r="AX75" s="942"/>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2">
      <c r="A76" s="234">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2">
      <c r="A77" s="234">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2">
      <c r="A78" s="234">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2">
      <c r="A79" s="234">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2">
      <c r="A80" s="234">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2">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2">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2">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2">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2">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2">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2">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5">
      <c r="A88" s="236" t="s">
        <v>395</v>
      </c>
      <c r="B88" s="853" t="s">
        <v>429</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37356</v>
      </c>
      <c r="AG88" s="908"/>
      <c r="AH88" s="908"/>
      <c r="AI88" s="908"/>
      <c r="AJ88" s="908"/>
      <c r="AK88" s="905"/>
      <c r="AL88" s="905"/>
      <c r="AM88" s="905"/>
      <c r="AN88" s="905"/>
      <c r="AO88" s="905"/>
      <c r="AP88" s="908" t="s">
        <v>528</v>
      </c>
      <c r="AQ88" s="908"/>
      <c r="AR88" s="908"/>
      <c r="AS88" s="908"/>
      <c r="AT88" s="908"/>
      <c r="AU88" s="908" t="s">
        <v>528</v>
      </c>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395</v>
      </c>
      <c r="BR102" s="853" t="s">
        <v>430</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f>+SUM(CR7:CV16)</f>
        <v>1171</v>
      </c>
      <c r="CS102" s="916"/>
      <c r="CT102" s="916"/>
      <c r="CU102" s="916"/>
      <c r="CV102" s="955"/>
      <c r="CW102" s="954">
        <f>+SUM(CW7:DA16)</f>
        <v>79</v>
      </c>
      <c r="CX102" s="916"/>
      <c r="CY102" s="916"/>
      <c r="CZ102" s="916"/>
      <c r="DA102" s="955"/>
      <c r="DB102" s="954">
        <f t="shared" ref="DB102" si="0">+SUM(DB7:DF16)</f>
        <v>50</v>
      </c>
      <c r="DC102" s="916"/>
      <c r="DD102" s="916"/>
      <c r="DE102" s="916"/>
      <c r="DF102" s="955"/>
      <c r="DG102" s="954">
        <f t="shared" ref="DG102" si="1">+SUM(DG7:DK16)</f>
        <v>2320</v>
      </c>
      <c r="DH102" s="916"/>
      <c r="DI102" s="916"/>
      <c r="DJ102" s="916"/>
      <c r="DK102" s="955"/>
      <c r="DL102" s="954" t="s">
        <v>616</v>
      </c>
      <c r="DM102" s="916"/>
      <c r="DN102" s="916"/>
      <c r="DO102" s="916"/>
      <c r="DP102" s="955"/>
      <c r="DQ102" s="954">
        <f t="shared" ref="DQ102" si="2">+SUM(DQ7:DU16)</f>
        <v>580</v>
      </c>
      <c r="DR102" s="916"/>
      <c r="DS102" s="916"/>
      <c r="DT102" s="916"/>
      <c r="DU102" s="955"/>
      <c r="DV102" s="853"/>
      <c r="DW102" s="854"/>
      <c r="DX102" s="854"/>
      <c r="DY102" s="854"/>
      <c r="DZ102" s="978"/>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431</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432</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433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1" t="s">
        <v>435</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436</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2">
      <c r="A109" s="976" t="s">
        <v>437</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438</v>
      </c>
      <c r="AB109" s="957"/>
      <c r="AC109" s="957"/>
      <c r="AD109" s="957"/>
      <c r="AE109" s="958"/>
      <c r="AF109" s="956" t="s">
        <v>439</v>
      </c>
      <c r="AG109" s="957"/>
      <c r="AH109" s="957"/>
      <c r="AI109" s="957"/>
      <c r="AJ109" s="958"/>
      <c r="AK109" s="956" t="s">
        <v>307</v>
      </c>
      <c r="AL109" s="957"/>
      <c r="AM109" s="957"/>
      <c r="AN109" s="957"/>
      <c r="AO109" s="958"/>
      <c r="AP109" s="956" t="s">
        <v>440</v>
      </c>
      <c r="AQ109" s="957"/>
      <c r="AR109" s="957"/>
      <c r="AS109" s="957"/>
      <c r="AT109" s="959"/>
      <c r="AU109" s="976" t="s">
        <v>437</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438</v>
      </c>
      <c r="BR109" s="957"/>
      <c r="BS109" s="957"/>
      <c r="BT109" s="957"/>
      <c r="BU109" s="958"/>
      <c r="BV109" s="956" t="s">
        <v>439</v>
      </c>
      <c r="BW109" s="957"/>
      <c r="BX109" s="957"/>
      <c r="BY109" s="957"/>
      <c r="BZ109" s="958"/>
      <c r="CA109" s="956" t="s">
        <v>307</v>
      </c>
      <c r="CB109" s="957"/>
      <c r="CC109" s="957"/>
      <c r="CD109" s="957"/>
      <c r="CE109" s="958"/>
      <c r="CF109" s="977" t="s">
        <v>440</v>
      </c>
      <c r="CG109" s="977"/>
      <c r="CH109" s="977"/>
      <c r="CI109" s="977"/>
      <c r="CJ109" s="977"/>
      <c r="CK109" s="956" t="s">
        <v>441</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438</v>
      </c>
      <c r="DH109" s="957"/>
      <c r="DI109" s="957"/>
      <c r="DJ109" s="957"/>
      <c r="DK109" s="958"/>
      <c r="DL109" s="956" t="s">
        <v>439</v>
      </c>
      <c r="DM109" s="957"/>
      <c r="DN109" s="957"/>
      <c r="DO109" s="957"/>
      <c r="DP109" s="958"/>
      <c r="DQ109" s="956" t="s">
        <v>307</v>
      </c>
      <c r="DR109" s="957"/>
      <c r="DS109" s="957"/>
      <c r="DT109" s="957"/>
      <c r="DU109" s="958"/>
      <c r="DV109" s="956" t="s">
        <v>440</v>
      </c>
      <c r="DW109" s="957"/>
      <c r="DX109" s="957"/>
      <c r="DY109" s="957"/>
      <c r="DZ109" s="959"/>
    </row>
    <row r="110" spans="1:131" s="226" customFormat="1" ht="26.25" customHeight="1" x14ac:dyDescent="0.2">
      <c r="A110" s="960" t="s">
        <v>442</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17122943</v>
      </c>
      <c r="AB110" s="964"/>
      <c r="AC110" s="964"/>
      <c r="AD110" s="964"/>
      <c r="AE110" s="965"/>
      <c r="AF110" s="966">
        <v>17145935</v>
      </c>
      <c r="AG110" s="964"/>
      <c r="AH110" s="964"/>
      <c r="AI110" s="964"/>
      <c r="AJ110" s="965"/>
      <c r="AK110" s="966">
        <v>16265107</v>
      </c>
      <c r="AL110" s="964"/>
      <c r="AM110" s="964"/>
      <c r="AN110" s="964"/>
      <c r="AO110" s="965"/>
      <c r="AP110" s="967">
        <v>21.1</v>
      </c>
      <c r="AQ110" s="968"/>
      <c r="AR110" s="968"/>
      <c r="AS110" s="968"/>
      <c r="AT110" s="969"/>
      <c r="AU110" s="970" t="s">
        <v>73</v>
      </c>
      <c r="AV110" s="971"/>
      <c r="AW110" s="971"/>
      <c r="AX110" s="971"/>
      <c r="AY110" s="971"/>
      <c r="AZ110" s="993" t="s">
        <v>443</v>
      </c>
      <c r="BA110" s="961"/>
      <c r="BB110" s="961"/>
      <c r="BC110" s="961"/>
      <c r="BD110" s="961"/>
      <c r="BE110" s="961"/>
      <c r="BF110" s="961"/>
      <c r="BG110" s="961"/>
      <c r="BH110" s="961"/>
      <c r="BI110" s="961"/>
      <c r="BJ110" s="961"/>
      <c r="BK110" s="961"/>
      <c r="BL110" s="961"/>
      <c r="BM110" s="961"/>
      <c r="BN110" s="961"/>
      <c r="BO110" s="961"/>
      <c r="BP110" s="962"/>
      <c r="BQ110" s="994">
        <v>186766605</v>
      </c>
      <c r="BR110" s="995"/>
      <c r="BS110" s="995"/>
      <c r="BT110" s="995"/>
      <c r="BU110" s="995"/>
      <c r="BV110" s="995">
        <v>186387909</v>
      </c>
      <c r="BW110" s="995"/>
      <c r="BX110" s="995"/>
      <c r="BY110" s="995"/>
      <c r="BZ110" s="995"/>
      <c r="CA110" s="995">
        <v>192391415</v>
      </c>
      <c r="CB110" s="995"/>
      <c r="CC110" s="995"/>
      <c r="CD110" s="995"/>
      <c r="CE110" s="995"/>
      <c r="CF110" s="1008">
        <v>249.9</v>
      </c>
      <c r="CG110" s="1009"/>
      <c r="CH110" s="1009"/>
      <c r="CI110" s="1009"/>
      <c r="CJ110" s="1009"/>
      <c r="CK110" s="1010" t="s">
        <v>444</v>
      </c>
      <c r="CL110" s="1011"/>
      <c r="CM110" s="993" t="s">
        <v>445</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446</v>
      </c>
      <c r="DH110" s="995"/>
      <c r="DI110" s="995"/>
      <c r="DJ110" s="995"/>
      <c r="DK110" s="995"/>
      <c r="DL110" s="995" t="s">
        <v>447</v>
      </c>
      <c r="DM110" s="995"/>
      <c r="DN110" s="995"/>
      <c r="DO110" s="995"/>
      <c r="DP110" s="995"/>
      <c r="DQ110" s="995" t="s">
        <v>446</v>
      </c>
      <c r="DR110" s="995"/>
      <c r="DS110" s="995"/>
      <c r="DT110" s="995"/>
      <c r="DU110" s="995"/>
      <c r="DV110" s="996" t="s">
        <v>446</v>
      </c>
      <c r="DW110" s="996"/>
      <c r="DX110" s="996"/>
      <c r="DY110" s="996"/>
      <c r="DZ110" s="997"/>
    </row>
    <row r="111" spans="1:131" s="226" customFormat="1" ht="26.25" customHeight="1" x14ac:dyDescent="0.2">
      <c r="A111" s="998" t="s">
        <v>448</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447</v>
      </c>
      <c r="AB111" s="1002"/>
      <c r="AC111" s="1002"/>
      <c r="AD111" s="1002"/>
      <c r="AE111" s="1003"/>
      <c r="AF111" s="1004" t="s">
        <v>449</v>
      </c>
      <c r="AG111" s="1002"/>
      <c r="AH111" s="1002"/>
      <c r="AI111" s="1002"/>
      <c r="AJ111" s="1003"/>
      <c r="AK111" s="1004" t="s">
        <v>447</v>
      </c>
      <c r="AL111" s="1002"/>
      <c r="AM111" s="1002"/>
      <c r="AN111" s="1002"/>
      <c r="AO111" s="1003"/>
      <c r="AP111" s="1005" t="s">
        <v>450</v>
      </c>
      <c r="AQ111" s="1006"/>
      <c r="AR111" s="1006"/>
      <c r="AS111" s="1006"/>
      <c r="AT111" s="1007"/>
      <c r="AU111" s="972"/>
      <c r="AV111" s="973"/>
      <c r="AW111" s="973"/>
      <c r="AX111" s="973"/>
      <c r="AY111" s="973"/>
      <c r="AZ111" s="986" t="s">
        <v>451</v>
      </c>
      <c r="BA111" s="987"/>
      <c r="BB111" s="987"/>
      <c r="BC111" s="987"/>
      <c r="BD111" s="987"/>
      <c r="BE111" s="987"/>
      <c r="BF111" s="987"/>
      <c r="BG111" s="987"/>
      <c r="BH111" s="987"/>
      <c r="BI111" s="987"/>
      <c r="BJ111" s="987"/>
      <c r="BK111" s="987"/>
      <c r="BL111" s="987"/>
      <c r="BM111" s="987"/>
      <c r="BN111" s="987"/>
      <c r="BO111" s="987"/>
      <c r="BP111" s="988"/>
      <c r="BQ111" s="989">
        <v>875705</v>
      </c>
      <c r="BR111" s="990"/>
      <c r="BS111" s="990"/>
      <c r="BT111" s="990"/>
      <c r="BU111" s="990"/>
      <c r="BV111" s="990">
        <v>812079</v>
      </c>
      <c r="BW111" s="990"/>
      <c r="BX111" s="990"/>
      <c r="BY111" s="990"/>
      <c r="BZ111" s="990"/>
      <c r="CA111" s="990">
        <v>747775</v>
      </c>
      <c r="CB111" s="990"/>
      <c r="CC111" s="990"/>
      <c r="CD111" s="990"/>
      <c r="CE111" s="990"/>
      <c r="CF111" s="984">
        <v>1</v>
      </c>
      <c r="CG111" s="985"/>
      <c r="CH111" s="985"/>
      <c r="CI111" s="985"/>
      <c r="CJ111" s="985"/>
      <c r="CK111" s="1012"/>
      <c r="CL111" s="1013"/>
      <c r="CM111" s="986" t="s">
        <v>452</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453</v>
      </c>
      <c r="DH111" s="990"/>
      <c r="DI111" s="990"/>
      <c r="DJ111" s="990"/>
      <c r="DK111" s="990"/>
      <c r="DL111" s="990" t="s">
        <v>449</v>
      </c>
      <c r="DM111" s="990"/>
      <c r="DN111" s="990"/>
      <c r="DO111" s="990"/>
      <c r="DP111" s="990"/>
      <c r="DQ111" s="990" t="s">
        <v>450</v>
      </c>
      <c r="DR111" s="990"/>
      <c r="DS111" s="990"/>
      <c r="DT111" s="990"/>
      <c r="DU111" s="990"/>
      <c r="DV111" s="991" t="s">
        <v>449</v>
      </c>
      <c r="DW111" s="991"/>
      <c r="DX111" s="991"/>
      <c r="DY111" s="991"/>
      <c r="DZ111" s="992"/>
    </row>
    <row r="112" spans="1:131" s="226" customFormat="1" ht="26.25" customHeight="1" x14ac:dyDescent="0.2">
      <c r="A112" s="1016" t="s">
        <v>454</v>
      </c>
      <c r="B112" s="1017"/>
      <c r="C112" s="987" t="s">
        <v>455</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447</v>
      </c>
      <c r="AB112" s="1023"/>
      <c r="AC112" s="1023"/>
      <c r="AD112" s="1023"/>
      <c r="AE112" s="1024"/>
      <c r="AF112" s="1025" t="s">
        <v>449</v>
      </c>
      <c r="AG112" s="1023"/>
      <c r="AH112" s="1023"/>
      <c r="AI112" s="1023"/>
      <c r="AJ112" s="1024"/>
      <c r="AK112" s="1025" t="s">
        <v>450</v>
      </c>
      <c r="AL112" s="1023"/>
      <c r="AM112" s="1023"/>
      <c r="AN112" s="1023"/>
      <c r="AO112" s="1024"/>
      <c r="AP112" s="1026" t="s">
        <v>447</v>
      </c>
      <c r="AQ112" s="1027"/>
      <c r="AR112" s="1027"/>
      <c r="AS112" s="1027"/>
      <c r="AT112" s="1028"/>
      <c r="AU112" s="972"/>
      <c r="AV112" s="973"/>
      <c r="AW112" s="973"/>
      <c r="AX112" s="973"/>
      <c r="AY112" s="973"/>
      <c r="AZ112" s="986" t="s">
        <v>456</v>
      </c>
      <c r="BA112" s="987"/>
      <c r="BB112" s="987"/>
      <c r="BC112" s="987"/>
      <c r="BD112" s="987"/>
      <c r="BE112" s="987"/>
      <c r="BF112" s="987"/>
      <c r="BG112" s="987"/>
      <c r="BH112" s="987"/>
      <c r="BI112" s="987"/>
      <c r="BJ112" s="987"/>
      <c r="BK112" s="987"/>
      <c r="BL112" s="987"/>
      <c r="BM112" s="987"/>
      <c r="BN112" s="987"/>
      <c r="BO112" s="987"/>
      <c r="BP112" s="988"/>
      <c r="BQ112" s="989">
        <v>36597328</v>
      </c>
      <c r="BR112" s="990"/>
      <c r="BS112" s="990"/>
      <c r="BT112" s="990"/>
      <c r="BU112" s="990"/>
      <c r="BV112" s="990">
        <v>34800740</v>
      </c>
      <c r="BW112" s="990"/>
      <c r="BX112" s="990"/>
      <c r="BY112" s="990"/>
      <c r="BZ112" s="990"/>
      <c r="CA112" s="990">
        <v>33325577</v>
      </c>
      <c r="CB112" s="990"/>
      <c r="CC112" s="990"/>
      <c r="CD112" s="990"/>
      <c r="CE112" s="990"/>
      <c r="CF112" s="984">
        <v>43.3</v>
      </c>
      <c r="CG112" s="985"/>
      <c r="CH112" s="985"/>
      <c r="CI112" s="985"/>
      <c r="CJ112" s="985"/>
      <c r="CK112" s="1012"/>
      <c r="CL112" s="1013"/>
      <c r="CM112" s="986" t="s">
        <v>457</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447</v>
      </c>
      <c r="DH112" s="990"/>
      <c r="DI112" s="990"/>
      <c r="DJ112" s="990"/>
      <c r="DK112" s="990"/>
      <c r="DL112" s="990" t="s">
        <v>449</v>
      </c>
      <c r="DM112" s="990"/>
      <c r="DN112" s="990"/>
      <c r="DO112" s="990"/>
      <c r="DP112" s="990"/>
      <c r="DQ112" s="990" t="s">
        <v>453</v>
      </c>
      <c r="DR112" s="990"/>
      <c r="DS112" s="990"/>
      <c r="DT112" s="990"/>
      <c r="DU112" s="990"/>
      <c r="DV112" s="991" t="s">
        <v>453</v>
      </c>
      <c r="DW112" s="991"/>
      <c r="DX112" s="991"/>
      <c r="DY112" s="991"/>
      <c r="DZ112" s="992"/>
    </row>
    <row r="113" spans="1:130" s="226" customFormat="1" ht="26.25" customHeight="1" x14ac:dyDescent="0.2">
      <c r="A113" s="1018"/>
      <c r="B113" s="1019"/>
      <c r="C113" s="987" t="s">
        <v>458</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3069694</v>
      </c>
      <c r="AB113" s="1002"/>
      <c r="AC113" s="1002"/>
      <c r="AD113" s="1002"/>
      <c r="AE113" s="1003"/>
      <c r="AF113" s="1004">
        <v>2574397</v>
      </c>
      <c r="AG113" s="1002"/>
      <c r="AH113" s="1002"/>
      <c r="AI113" s="1002"/>
      <c r="AJ113" s="1003"/>
      <c r="AK113" s="1004">
        <v>2695633</v>
      </c>
      <c r="AL113" s="1002"/>
      <c r="AM113" s="1002"/>
      <c r="AN113" s="1002"/>
      <c r="AO113" s="1003"/>
      <c r="AP113" s="1005">
        <v>3.5</v>
      </c>
      <c r="AQ113" s="1006"/>
      <c r="AR113" s="1006"/>
      <c r="AS113" s="1006"/>
      <c r="AT113" s="1007"/>
      <c r="AU113" s="972"/>
      <c r="AV113" s="973"/>
      <c r="AW113" s="973"/>
      <c r="AX113" s="973"/>
      <c r="AY113" s="973"/>
      <c r="AZ113" s="986" t="s">
        <v>459</v>
      </c>
      <c r="BA113" s="987"/>
      <c r="BB113" s="987"/>
      <c r="BC113" s="987"/>
      <c r="BD113" s="987"/>
      <c r="BE113" s="987"/>
      <c r="BF113" s="987"/>
      <c r="BG113" s="987"/>
      <c r="BH113" s="987"/>
      <c r="BI113" s="987"/>
      <c r="BJ113" s="987"/>
      <c r="BK113" s="987"/>
      <c r="BL113" s="987"/>
      <c r="BM113" s="987"/>
      <c r="BN113" s="987"/>
      <c r="BO113" s="987"/>
      <c r="BP113" s="988"/>
      <c r="BQ113" s="989">
        <v>19000</v>
      </c>
      <c r="BR113" s="990"/>
      <c r="BS113" s="990"/>
      <c r="BT113" s="990"/>
      <c r="BU113" s="990"/>
      <c r="BV113" s="990" t="s">
        <v>447</v>
      </c>
      <c r="BW113" s="990"/>
      <c r="BX113" s="990"/>
      <c r="BY113" s="990"/>
      <c r="BZ113" s="990"/>
      <c r="CA113" s="990" t="s">
        <v>453</v>
      </c>
      <c r="CB113" s="990"/>
      <c r="CC113" s="990"/>
      <c r="CD113" s="990"/>
      <c r="CE113" s="990"/>
      <c r="CF113" s="984" t="s">
        <v>450</v>
      </c>
      <c r="CG113" s="985"/>
      <c r="CH113" s="985"/>
      <c r="CI113" s="985"/>
      <c r="CJ113" s="985"/>
      <c r="CK113" s="1012"/>
      <c r="CL113" s="1013"/>
      <c r="CM113" s="986" t="s">
        <v>460</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449</v>
      </c>
      <c r="DH113" s="1023"/>
      <c r="DI113" s="1023"/>
      <c r="DJ113" s="1023"/>
      <c r="DK113" s="1024"/>
      <c r="DL113" s="1025" t="s">
        <v>453</v>
      </c>
      <c r="DM113" s="1023"/>
      <c r="DN113" s="1023"/>
      <c r="DO113" s="1023"/>
      <c r="DP113" s="1024"/>
      <c r="DQ113" s="1025" t="s">
        <v>453</v>
      </c>
      <c r="DR113" s="1023"/>
      <c r="DS113" s="1023"/>
      <c r="DT113" s="1023"/>
      <c r="DU113" s="1024"/>
      <c r="DV113" s="1026" t="s">
        <v>453</v>
      </c>
      <c r="DW113" s="1027"/>
      <c r="DX113" s="1027"/>
      <c r="DY113" s="1027"/>
      <c r="DZ113" s="1028"/>
    </row>
    <row r="114" spans="1:130" s="226" customFormat="1" ht="26.25" customHeight="1" x14ac:dyDescent="0.2">
      <c r="A114" s="1018"/>
      <c r="B114" s="1019"/>
      <c r="C114" s="987" t="s">
        <v>461</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t="s">
        <v>447</v>
      </c>
      <c r="AB114" s="1023"/>
      <c r="AC114" s="1023"/>
      <c r="AD114" s="1023"/>
      <c r="AE114" s="1024"/>
      <c r="AF114" s="1025" t="s">
        <v>453</v>
      </c>
      <c r="AG114" s="1023"/>
      <c r="AH114" s="1023"/>
      <c r="AI114" s="1023"/>
      <c r="AJ114" s="1024"/>
      <c r="AK114" s="1025" t="s">
        <v>447</v>
      </c>
      <c r="AL114" s="1023"/>
      <c r="AM114" s="1023"/>
      <c r="AN114" s="1023"/>
      <c r="AO114" s="1024"/>
      <c r="AP114" s="1026" t="s">
        <v>447</v>
      </c>
      <c r="AQ114" s="1027"/>
      <c r="AR114" s="1027"/>
      <c r="AS114" s="1027"/>
      <c r="AT114" s="1028"/>
      <c r="AU114" s="972"/>
      <c r="AV114" s="973"/>
      <c r="AW114" s="973"/>
      <c r="AX114" s="973"/>
      <c r="AY114" s="973"/>
      <c r="AZ114" s="986" t="s">
        <v>462</v>
      </c>
      <c r="BA114" s="987"/>
      <c r="BB114" s="987"/>
      <c r="BC114" s="987"/>
      <c r="BD114" s="987"/>
      <c r="BE114" s="987"/>
      <c r="BF114" s="987"/>
      <c r="BG114" s="987"/>
      <c r="BH114" s="987"/>
      <c r="BI114" s="987"/>
      <c r="BJ114" s="987"/>
      <c r="BK114" s="987"/>
      <c r="BL114" s="987"/>
      <c r="BM114" s="987"/>
      <c r="BN114" s="987"/>
      <c r="BO114" s="987"/>
      <c r="BP114" s="988"/>
      <c r="BQ114" s="989">
        <v>20037341</v>
      </c>
      <c r="BR114" s="990"/>
      <c r="BS114" s="990"/>
      <c r="BT114" s="990"/>
      <c r="BU114" s="990"/>
      <c r="BV114" s="990">
        <v>20076736</v>
      </c>
      <c r="BW114" s="990"/>
      <c r="BX114" s="990"/>
      <c r="BY114" s="990"/>
      <c r="BZ114" s="990"/>
      <c r="CA114" s="990">
        <v>19622865</v>
      </c>
      <c r="CB114" s="990"/>
      <c r="CC114" s="990"/>
      <c r="CD114" s="990"/>
      <c r="CE114" s="990"/>
      <c r="CF114" s="984">
        <v>25.5</v>
      </c>
      <c r="CG114" s="985"/>
      <c r="CH114" s="985"/>
      <c r="CI114" s="985"/>
      <c r="CJ114" s="985"/>
      <c r="CK114" s="1012"/>
      <c r="CL114" s="1013"/>
      <c r="CM114" s="986" t="s">
        <v>463</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450</v>
      </c>
      <c r="DH114" s="1023"/>
      <c r="DI114" s="1023"/>
      <c r="DJ114" s="1023"/>
      <c r="DK114" s="1024"/>
      <c r="DL114" s="1025" t="s">
        <v>447</v>
      </c>
      <c r="DM114" s="1023"/>
      <c r="DN114" s="1023"/>
      <c r="DO114" s="1023"/>
      <c r="DP114" s="1024"/>
      <c r="DQ114" s="1025" t="s">
        <v>447</v>
      </c>
      <c r="DR114" s="1023"/>
      <c r="DS114" s="1023"/>
      <c r="DT114" s="1023"/>
      <c r="DU114" s="1024"/>
      <c r="DV114" s="1026" t="s">
        <v>447</v>
      </c>
      <c r="DW114" s="1027"/>
      <c r="DX114" s="1027"/>
      <c r="DY114" s="1027"/>
      <c r="DZ114" s="1028"/>
    </row>
    <row r="115" spans="1:130" s="226" customFormat="1" ht="26.25" customHeight="1" x14ac:dyDescent="0.2">
      <c r="A115" s="1018"/>
      <c r="B115" s="1019"/>
      <c r="C115" s="987" t="s">
        <v>464</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65210</v>
      </c>
      <c r="AB115" s="1002"/>
      <c r="AC115" s="1002"/>
      <c r="AD115" s="1002"/>
      <c r="AE115" s="1003"/>
      <c r="AF115" s="1004">
        <v>64272</v>
      </c>
      <c r="AG115" s="1002"/>
      <c r="AH115" s="1002"/>
      <c r="AI115" s="1002"/>
      <c r="AJ115" s="1003"/>
      <c r="AK115" s="1004">
        <v>63334</v>
      </c>
      <c r="AL115" s="1002"/>
      <c r="AM115" s="1002"/>
      <c r="AN115" s="1002"/>
      <c r="AO115" s="1003"/>
      <c r="AP115" s="1005">
        <v>0.1</v>
      </c>
      <c r="AQ115" s="1006"/>
      <c r="AR115" s="1006"/>
      <c r="AS115" s="1006"/>
      <c r="AT115" s="1007"/>
      <c r="AU115" s="972"/>
      <c r="AV115" s="973"/>
      <c r="AW115" s="973"/>
      <c r="AX115" s="973"/>
      <c r="AY115" s="973"/>
      <c r="AZ115" s="986" t="s">
        <v>465</v>
      </c>
      <c r="BA115" s="987"/>
      <c r="BB115" s="987"/>
      <c r="BC115" s="987"/>
      <c r="BD115" s="987"/>
      <c r="BE115" s="987"/>
      <c r="BF115" s="987"/>
      <c r="BG115" s="987"/>
      <c r="BH115" s="987"/>
      <c r="BI115" s="987"/>
      <c r="BJ115" s="987"/>
      <c r="BK115" s="987"/>
      <c r="BL115" s="987"/>
      <c r="BM115" s="987"/>
      <c r="BN115" s="987"/>
      <c r="BO115" s="987"/>
      <c r="BP115" s="988"/>
      <c r="BQ115" s="989">
        <v>577474</v>
      </c>
      <c r="BR115" s="990"/>
      <c r="BS115" s="990"/>
      <c r="BT115" s="990"/>
      <c r="BU115" s="990"/>
      <c r="BV115" s="990">
        <v>599866</v>
      </c>
      <c r="BW115" s="990"/>
      <c r="BX115" s="990"/>
      <c r="BY115" s="990"/>
      <c r="BZ115" s="990"/>
      <c r="CA115" s="990">
        <v>579790</v>
      </c>
      <c r="CB115" s="990"/>
      <c r="CC115" s="990"/>
      <c r="CD115" s="990"/>
      <c r="CE115" s="990"/>
      <c r="CF115" s="984">
        <v>0.8</v>
      </c>
      <c r="CG115" s="985"/>
      <c r="CH115" s="985"/>
      <c r="CI115" s="985"/>
      <c r="CJ115" s="985"/>
      <c r="CK115" s="1012"/>
      <c r="CL115" s="1013"/>
      <c r="CM115" s="986" t="s">
        <v>466</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v>523698</v>
      </c>
      <c r="DH115" s="1023"/>
      <c r="DI115" s="1023"/>
      <c r="DJ115" s="1023"/>
      <c r="DK115" s="1024"/>
      <c r="DL115" s="1025">
        <v>518712</v>
      </c>
      <c r="DM115" s="1023"/>
      <c r="DN115" s="1023"/>
      <c r="DO115" s="1023"/>
      <c r="DP115" s="1024"/>
      <c r="DQ115" s="1025">
        <v>513048</v>
      </c>
      <c r="DR115" s="1023"/>
      <c r="DS115" s="1023"/>
      <c r="DT115" s="1023"/>
      <c r="DU115" s="1024"/>
      <c r="DV115" s="1026">
        <v>0.7</v>
      </c>
      <c r="DW115" s="1027"/>
      <c r="DX115" s="1027"/>
      <c r="DY115" s="1027"/>
      <c r="DZ115" s="1028"/>
    </row>
    <row r="116" spans="1:130" s="226" customFormat="1" ht="26.25" customHeight="1" x14ac:dyDescent="0.2">
      <c r="A116" s="1020"/>
      <c r="B116" s="1021"/>
      <c r="C116" s="1029" t="s">
        <v>467</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449</v>
      </c>
      <c r="AB116" s="1023"/>
      <c r="AC116" s="1023"/>
      <c r="AD116" s="1023"/>
      <c r="AE116" s="1024"/>
      <c r="AF116" s="1025" t="s">
        <v>450</v>
      </c>
      <c r="AG116" s="1023"/>
      <c r="AH116" s="1023"/>
      <c r="AI116" s="1023"/>
      <c r="AJ116" s="1024"/>
      <c r="AK116" s="1025" t="s">
        <v>447</v>
      </c>
      <c r="AL116" s="1023"/>
      <c r="AM116" s="1023"/>
      <c r="AN116" s="1023"/>
      <c r="AO116" s="1024"/>
      <c r="AP116" s="1026" t="s">
        <v>449</v>
      </c>
      <c r="AQ116" s="1027"/>
      <c r="AR116" s="1027"/>
      <c r="AS116" s="1027"/>
      <c r="AT116" s="1028"/>
      <c r="AU116" s="972"/>
      <c r="AV116" s="973"/>
      <c r="AW116" s="973"/>
      <c r="AX116" s="973"/>
      <c r="AY116" s="973"/>
      <c r="AZ116" s="1031" t="s">
        <v>468</v>
      </c>
      <c r="BA116" s="1032"/>
      <c r="BB116" s="1032"/>
      <c r="BC116" s="1032"/>
      <c r="BD116" s="1032"/>
      <c r="BE116" s="1032"/>
      <c r="BF116" s="1032"/>
      <c r="BG116" s="1032"/>
      <c r="BH116" s="1032"/>
      <c r="BI116" s="1032"/>
      <c r="BJ116" s="1032"/>
      <c r="BK116" s="1032"/>
      <c r="BL116" s="1032"/>
      <c r="BM116" s="1032"/>
      <c r="BN116" s="1032"/>
      <c r="BO116" s="1032"/>
      <c r="BP116" s="1033"/>
      <c r="BQ116" s="989" t="s">
        <v>449</v>
      </c>
      <c r="BR116" s="990"/>
      <c r="BS116" s="990"/>
      <c r="BT116" s="990"/>
      <c r="BU116" s="990"/>
      <c r="BV116" s="990" t="s">
        <v>449</v>
      </c>
      <c r="BW116" s="990"/>
      <c r="BX116" s="990"/>
      <c r="BY116" s="990"/>
      <c r="BZ116" s="990"/>
      <c r="CA116" s="990" t="s">
        <v>453</v>
      </c>
      <c r="CB116" s="990"/>
      <c r="CC116" s="990"/>
      <c r="CD116" s="990"/>
      <c r="CE116" s="990"/>
      <c r="CF116" s="984" t="s">
        <v>453</v>
      </c>
      <c r="CG116" s="985"/>
      <c r="CH116" s="985"/>
      <c r="CI116" s="985"/>
      <c r="CJ116" s="985"/>
      <c r="CK116" s="1012"/>
      <c r="CL116" s="1013"/>
      <c r="CM116" s="986" t="s">
        <v>469</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453</v>
      </c>
      <c r="DH116" s="1023"/>
      <c r="DI116" s="1023"/>
      <c r="DJ116" s="1023"/>
      <c r="DK116" s="1024"/>
      <c r="DL116" s="1025" t="s">
        <v>449</v>
      </c>
      <c r="DM116" s="1023"/>
      <c r="DN116" s="1023"/>
      <c r="DO116" s="1023"/>
      <c r="DP116" s="1024"/>
      <c r="DQ116" s="1025" t="s">
        <v>453</v>
      </c>
      <c r="DR116" s="1023"/>
      <c r="DS116" s="1023"/>
      <c r="DT116" s="1023"/>
      <c r="DU116" s="1024"/>
      <c r="DV116" s="1026" t="s">
        <v>450</v>
      </c>
      <c r="DW116" s="1027"/>
      <c r="DX116" s="1027"/>
      <c r="DY116" s="1027"/>
      <c r="DZ116" s="1028"/>
    </row>
    <row r="117" spans="1:130" s="226" customFormat="1" ht="26.25" customHeight="1" x14ac:dyDescent="0.2">
      <c r="A117" s="976" t="s">
        <v>189</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470</v>
      </c>
      <c r="Z117" s="958"/>
      <c r="AA117" s="1042">
        <v>20257847</v>
      </c>
      <c r="AB117" s="1043"/>
      <c r="AC117" s="1043"/>
      <c r="AD117" s="1043"/>
      <c r="AE117" s="1044"/>
      <c r="AF117" s="1045">
        <v>19784604</v>
      </c>
      <c r="AG117" s="1043"/>
      <c r="AH117" s="1043"/>
      <c r="AI117" s="1043"/>
      <c r="AJ117" s="1044"/>
      <c r="AK117" s="1045">
        <v>19024074</v>
      </c>
      <c r="AL117" s="1043"/>
      <c r="AM117" s="1043"/>
      <c r="AN117" s="1043"/>
      <c r="AO117" s="1044"/>
      <c r="AP117" s="1046"/>
      <c r="AQ117" s="1047"/>
      <c r="AR117" s="1047"/>
      <c r="AS117" s="1047"/>
      <c r="AT117" s="1048"/>
      <c r="AU117" s="972"/>
      <c r="AV117" s="973"/>
      <c r="AW117" s="973"/>
      <c r="AX117" s="973"/>
      <c r="AY117" s="973"/>
      <c r="AZ117" s="1038" t="s">
        <v>471</v>
      </c>
      <c r="BA117" s="1039"/>
      <c r="BB117" s="1039"/>
      <c r="BC117" s="1039"/>
      <c r="BD117" s="1039"/>
      <c r="BE117" s="1039"/>
      <c r="BF117" s="1039"/>
      <c r="BG117" s="1039"/>
      <c r="BH117" s="1039"/>
      <c r="BI117" s="1039"/>
      <c r="BJ117" s="1039"/>
      <c r="BK117" s="1039"/>
      <c r="BL117" s="1039"/>
      <c r="BM117" s="1039"/>
      <c r="BN117" s="1039"/>
      <c r="BO117" s="1039"/>
      <c r="BP117" s="1040"/>
      <c r="BQ117" s="989" t="s">
        <v>472</v>
      </c>
      <c r="BR117" s="990"/>
      <c r="BS117" s="990"/>
      <c r="BT117" s="990"/>
      <c r="BU117" s="990"/>
      <c r="BV117" s="990" t="s">
        <v>472</v>
      </c>
      <c r="BW117" s="990"/>
      <c r="BX117" s="990"/>
      <c r="BY117" s="990"/>
      <c r="BZ117" s="990"/>
      <c r="CA117" s="990" t="s">
        <v>128</v>
      </c>
      <c r="CB117" s="990"/>
      <c r="CC117" s="990"/>
      <c r="CD117" s="990"/>
      <c r="CE117" s="990"/>
      <c r="CF117" s="984" t="s">
        <v>128</v>
      </c>
      <c r="CG117" s="985"/>
      <c r="CH117" s="985"/>
      <c r="CI117" s="985"/>
      <c r="CJ117" s="985"/>
      <c r="CK117" s="1012"/>
      <c r="CL117" s="1013"/>
      <c r="CM117" s="986" t="s">
        <v>473</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128</v>
      </c>
      <c r="DH117" s="1023"/>
      <c r="DI117" s="1023"/>
      <c r="DJ117" s="1023"/>
      <c r="DK117" s="1024"/>
      <c r="DL117" s="1025" t="s">
        <v>128</v>
      </c>
      <c r="DM117" s="1023"/>
      <c r="DN117" s="1023"/>
      <c r="DO117" s="1023"/>
      <c r="DP117" s="1024"/>
      <c r="DQ117" s="1025" t="s">
        <v>128</v>
      </c>
      <c r="DR117" s="1023"/>
      <c r="DS117" s="1023"/>
      <c r="DT117" s="1023"/>
      <c r="DU117" s="1024"/>
      <c r="DV117" s="1026" t="s">
        <v>450</v>
      </c>
      <c r="DW117" s="1027"/>
      <c r="DX117" s="1027"/>
      <c r="DY117" s="1027"/>
      <c r="DZ117" s="1028"/>
    </row>
    <row r="118" spans="1:130" s="226" customFormat="1" ht="26.25" customHeight="1" x14ac:dyDescent="0.2">
      <c r="A118" s="976" t="s">
        <v>441</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438</v>
      </c>
      <c r="AB118" s="957"/>
      <c r="AC118" s="957"/>
      <c r="AD118" s="957"/>
      <c r="AE118" s="958"/>
      <c r="AF118" s="956" t="s">
        <v>439</v>
      </c>
      <c r="AG118" s="957"/>
      <c r="AH118" s="957"/>
      <c r="AI118" s="957"/>
      <c r="AJ118" s="958"/>
      <c r="AK118" s="956" t="s">
        <v>307</v>
      </c>
      <c r="AL118" s="957"/>
      <c r="AM118" s="957"/>
      <c r="AN118" s="957"/>
      <c r="AO118" s="958"/>
      <c r="AP118" s="1034" t="s">
        <v>440</v>
      </c>
      <c r="AQ118" s="1035"/>
      <c r="AR118" s="1035"/>
      <c r="AS118" s="1035"/>
      <c r="AT118" s="1036"/>
      <c r="AU118" s="972"/>
      <c r="AV118" s="973"/>
      <c r="AW118" s="973"/>
      <c r="AX118" s="973"/>
      <c r="AY118" s="973"/>
      <c r="AZ118" s="1037" t="s">
        <v>474</v>
      </c>
      <c r="BA118" s="1029"/>
      <c r="BB118" s="1029"/>
      <c r="BC118" s="1029"/>
      <c r="BD118" s="1029"/>
      <c r="BE118" s="1029"/>
      <c r="BF118" s="1029"/>
      <c r="BG118" s="1029"/>
      <c r="BH118" s="1029"/>
      <c r="BI118" s="1029"/>
      <c r="BJ118" s="1029"/>
      <c r="BK118" s="1029"/>
      <c r="BL118" s="1029"/>
      <c r="BM118" s="1029"/>
      <c r="BN118" s="1029"/>
      <c r="BO118" s="1029"/>
      <c r="BP118" s="1030"/>
      <c r="BQ118" s="1063" t="s">
        <v>128</v>
      </c>
      <c r="BR118" s="1064"/>
      <c r="BS118" s="1064"/>
      <c r="BT118" s="1064"/>
      <c r="BU118" s="1064"/>
      <c r="BV118" s="1064" t="s">
        <v>128</v>
      </c>
      <c r="BW118" s="1064"/>
      <c r="BX118" s="1064"/>
      <c r="BY118" s="1064"/>
      <c r="BZ118" s="1064"/>
      <c r="CA118" s="1064" t="s">
        <v>450</v>
      </c>
      <c r="CB118" s="1064"/>
      <c r="CC118" s="1064"/>
      <c r="CD118" s="1064"/>
      <c r="CE118" s="1064"/>
      <c r="CF118" s="984" t="s">
        <v>128</v>
      </c>
      <c r="CG118" s="985"/>
      <c r="CH118" s="985"/>
      <c r="CI118" s="985"/>
      <c r="CJ118" s="985"/>
      <c r="CK118" s="1012"/>
      <c r="CL118" s="1013"/>
      <c r="CM118" s="986" t="s">
        <v>475</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450</v>
      </c>
      <c r="DH118" s="1023"/>
      <c r="DI118" s="1023"/>
      <c r="DJ118" s="1023"/>
      <c r="DK118" s="1024"/>
      <c r="DL118" s="1025" t="s">
        <v>450</v>
      </c>
      <c r="DM118" s="1023"/>
      <c r="DN118" s="1023"/>
      <c r="DO118" s="1023"/>
      <c r="DP118" s="1024"/>
      <c r="DQ118" s="1025" t="s">
        <v>128</v>
      </c>
      <c r="DR118" s="1023"/>
      <c r="DS118" s="1023"/>
      <c r="DT118" s="1023"/>
      <c r="DU118" s="1024"/>
      <c r="DV118" s="1026" t="s">
        <v>128</v>
      </c>
      <c r="DW118" s="1027"/>
      <c r="DX118" s="1027"/>
      <c r="DY118" s="1027"/>
      <c r="DZ118" s="1028"/>
    </row>
    <row r="119" spans="1:130" s="226" customFormat="1" ht="26.25" customHeight="1" x14ac:dyDescent="0.2">
      <c r="A119" s="1120" t="s">
        <v>444</v>
      </c>
      <c r="B119" s="1011"/>
      <c r="C119" s="993" t="s">
        <v>445</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128</v>
      </c>
      <c r="AB119" s="964"/>
      <c r="AC119" s="964"/>
      <c r="AD119" s="964"/>
      <c r="AE119" s="965"/>
      <c r="AF119" s="966" t="s">
        <v>476</v>
      </c>
      <c r="AG119" s="964"/>
      <c r="AH119" s="964"/>
      <c r="AI119" s="964"/>
      <c r="AJ119" s="965"/>
      <c r="AK119" s="966" t="s">
        <v>450</v>
      </c>
      <c r="AL119" s="964"/>
      <c r="AM119" s="964"/>
      <c r="AN119" s="964"/>
      <c r="AO119" s="965"/>
      <c r="AP119" s="967" t="s">
        <v>128</v>
      </c>
      <c r="AQ119" s="968"/>
      <c r="AR119" s="968"/>
      <c r="AS119" s="968"/>
      <c r="AT119" s="969"/>
      <c r="AU119" s="974"/>
      <c r="AV119" s="975"/>
      <c r="AW119" s="975"/>
      <c r="AX119" s="975"/>
      <c r="AY119" s="975"/>
      <c r="AZ119" s="247" t="s">
        <v>189</v>
      </c>
      <c r="BA119" s="247"/>
      <c r="BB119" s="247"/>
      <c r="BC119" s="247"/>
      <c r="BD119" s="247"/>
      <c r="BE119" s="247"/>
      <c r="BF119" s="247"/>
      <c r="BG119" s="247"/>
      <c r="BH119" s="247"/>
      <c r="BI119" s="247"/>
      <c r="BJ119" s="247"/>
      <c r="BK119" s="247"/>
      <c r="BL119" s="247"/>
      <c r="BM119" s="247"/>
      <c r="BN119" s="247"/>
      <c r="BO119" s="1041" t="s">
        <v>477</v>
      </c>
      <c r="BP119" s="1069"/>
      <c r="BQ119" s="1063">
        <v>244873453</v>
      </c>
      <c r="BR119" s="1064"/>
      <c r="BS119" s="1064"/>
      <c r="BT119" s="1064"/>
      <c r="BU119" s="1064"/>
      <c r="BV119" s="1064">
        <v>242677330</v>
      </c>
      <c r="BW119" s="1064"/>
      <c r="BX119" s="1064"/>
      <c r="BY119" s="1064"/>
      <c r="BZ119" s="1064"/>
      <c r="CA119" s="1064">
        <v>246667422</v>
      </c>
      <c r="CB119" s="1064"/>
      <c r="CC119" s="1064"/>
      <c r="CD119" s="1064"/>
      <c r="CE119" s="1064"/>
      <c r="CF119" s="1065"/>
      <c r="CG119" s="1066"/>
      <c r="CH119" s="1066"/>
      <c r="CI119" s="1066"/>
      <c r="CJ119" s="1067"/>
      <c r="CK119" s="1014"/>
      <c r="CL119" s="1015"/>
      <c r="CM119" s="1037" t="s">
        <v>478</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v>352007</v>
      </c>
      <c r="DH119" s="1050"/>
      <c r="DI119" s="1050"/>
      <c r="DJ119" s="1050"/>
      <c r="DK119" s="1051"/>
      <c r="DL119" s="1049">
        <v>293367</v>
      </c>
      <c r="DM119" s="1050"/>
      <c r="DN119" s="1050"/>
      <c r="DO119" s="1050"/>
      <c r="DP119" s="1051"/>
      <c r="DQ119" s="1049">
        <v>234727</v>
      </c>
      <c r="DR119" s="1050"/>
      <c r="DS119" s="1050"/>
      <c r="DT119" s="1050"/>
      <c r="DU119" s="1051"/>
      <c r="DV119" s="1052">
        <v>0.3</v>
      </c>
      <c r="DW119" s="1053"/>
      <c r="DX119" s="1053"/>
      <c r="DY119" s="1053"/>
      <c r="DZ119" s="1054"/>
    </row>
    <row r="120" spans="1:130" s="226" customFormat="1" ht="26.25" customHeight="1" x14ac:dyDescent="0.2">
      <c r="A120" s="1121"/>
      <c r="B120" s="1013"/>
      <c r="C120" s="986" t="s">
        <v>452</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450</v>
      </c>
      <c r="AB120" s="1023"/>
      <c r="AC120" s="1023"/>
      <c r="AD120" s="1023"/>
      <c r="AE120" s="1024"/>
      <c r="AF120" s="1025" t="s">
        <v>472</v>
      </c>
      <c r="AG120" s="1023"/>
      <c r="AH120" s="1023"/>
      <c r="AI120" s="1023"/>
      <c r="AJ120" s="1024"/>
      <c r="AK120" s="1025" t="s">
        <v>479</v>
      </c>
      <c r="AL120" s="1023"/>
      <c r="AM120" s="1023"/>
      <c r="AN120" s="1023"/>
      <c r="AO120" s="1024"/>
      <c r="AP120" s="1026" t="s">
        <v>472</v>
      </c>
      <c r="AQ120" s="1027"/>
      <c r="AR120" s="1027"/>
      <c r="AS120" s="1027"/>
      <c r="AT120" s="1028"/>
      <c r="AU120" s="1055" t="s">
        <v>480</v>
      </c>
      <c r="AV120" s="1056"/>
      <c r="AW120" s="1056"/>
      <c r="AX120" s="1056"/>
      <c r="AY120" s="1057"/>
      <c r="AZ120" s="993" t="s">
        <v>481</v>
      </c>
      <c r="BA120" s="961"/>
      <c r="BB120" s="961"/>
      <c r="BC120" s="961"/>
      <c r="BD120" s="961"/>
      <c r="BE120" s="961"/>
      <c r="BF120" s="961"/>
      <c r="BG120" s="961"/>
      <c r="BH120" s="961"/>
      <c r="BI120" s="961"/>
      <c r="BJ120" s="961"/>
      <c r="BK120" s="961"/>
      <c r="BL120" s="961"/>
      <c r="BM120" s="961"/>
      <c r="BN120" s="961"/>
      <c r="BO120" s="961"/>
      <c r="BP120" s="962"/>
      <c r="BQ120" s="994">
        <v>16238062</v>
      </c>
      <c r="BR120" s="995"/>
      <c r="BS120" s="995"/>
      <c r="BT120" s="995"/>
      <c r="BU120" s="995"/>
      <c r="BV120" s="995">
        <v>13704979</v>
      </c>
      <c r="BW120" s="995"/>
      <c r="BX120" s="995"/>
      <c r="BY120" s="995"/>
      <c r="BZ120" s="995"/>
      <c r="CA120" s="995">
        <v>19561180</v>
      </c>
      <c r="CB120" s="995"/>
      <c r="CC120" s="995"/>
      <c r="CD120" s="995"/>
      <c r="CE120" s="995"/>
      <c r="CF120" s="1008">
        <v>25.4</v>
      </c>
      <c r="CG120" s="1009"/>
      <c r="CH120" s="1009"/>
      <c r="CI120" s="1009"/>
      <c r="CJ120" s="1009"/>
      <c r="CK120" s="1070" t="s">
        <v>482</v>
      </c>
      <c r="CL120" s="1071"/>
      <c r="CM120" s="1071"/>
      <c r="CN120" s="1071"/>
      <c r="CO120" s="1072"/>
      <c r="CP120" s="1078" t="s">
        <v>483</v>
      </c>
      <c r="CQ120" s="1079"/>
      <c r="CR120" s="1079"/>
      <c r="CS120" s="1079"/>
      <c r="CT120" s="1079"/>
      <c r="CU120" s="1079"/>
      <c r="CV120" s="1079"/>
      <c r="CW120" s="1079"/>
      <c r="CX120" s="1079"/>
      <c r="CY120" s="1079"/>
      <c r="CZ120" s="1079"/>
      <c r="DA120" s="1079"/>
      <c r="DB120" s="1079"/>
      <c r="DC120" s="1079"/>
      <c r="DD120" s="1079"/>
      <c r="DE120" s="1079"/>
      <c r="DF120" s="1080"/>
      <c r="DG120" s="994">
        <v>32833813</v>
      </c>
      <c r="DH120" s="995"/>
      <c r="DI120" s="995"/>
      <c r="DJ120" s="995"/>
      <c r="DK120" s="995"/>
      <c r="DL120" s="995">
        <v>32363867</v>
      </c>
      <c r="DM120" s="995"/>
      <c r="DN120" s="995"/>
      <c r="DO120" s="995"/>
      <c r="DP120" s="995"/>
      <c r="DQ120" s="995">
        <v>31251641</v>
      </c>
      <c r="DR120" s="995"/>
      <c r="DS120" s="995"/>
      <c r="DT120" s="995"/>
      <c r="DU120" s="995"/>
      <c r="DV120" s="996">
        <v>40.6</v>
      </c>
      <c r="DW120" s="996"/>
      <c r="DX120" s="996"/>
      <c r="DY120" s="996"/>
      <c r="DZ120" s="997"/>
    </row>
    <row r="121" spans="1:130" s="226" customFormat="1" ht="26.25" customHeight="1" x14ac:dyDescent="0.2">
      <c r="A121" s="1121"/>
      <c r="B121" s="1013"/>
      <c r="C121" s="1038" t="s">
        <v>484</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128</v>
      </c>
      <c r="AB121" s="1023"/>
      <c r="AC121" s="1023"/>
      <c r="AD121" s="1023"/>
      <c r="AE121" s="1024"/>
      <c r="AF121" s="1025" t="s">
        <v>128</v>
      </c>
      <c r="AG121" s="1023"/>
      <c r="AH121" s="1023"/>
      <c r="AI121" s="1023"/>
      <c r="AJ121" s="1024"/>
      <c r="AK121" s="1025" t="s">
        <v>128</v>
      </c>
      <c r="AL121" s="1023"/>
      <c r="AM121" s="1023"/>
      <c r="AN121" s="1023"/>
      <c r="AO121" s="1024"/>
      <c r="AP121" s="1026" t="s">
        <v>128</v>
      </c>
      <c r="AQ121" s="1027"/>
      <c r="AR121" s="1027"/>
      <c r="AS121" s="1027"/>
      <c r="AT121" s="1028"/>
      <c r="AU121" s="1058"/>
      <c r="AV121" s="1059"/>
      <c r="AW121" s="1059"/>
      <c r="AX121" s="1059"/>
      <c r="AY121" s="1060"/>
      <c r="AZ121" s="986" t="s">
        <v>485</v>
      </c>
      <c r="BA121" s="987"/>
      <c r="BB121" s="987"/>
      <c r="BC121" s="987"/>
      <c r="BD121" s="987"/>
      <c r="BE121" s="987"/>
      <c r="BF121" s="987"/>
      <c r="BG121" s="987"/>
      <c r="BH121" s="987"/>
      <c r="BI121" s="987"/>
      <c r="BJ121" s="987"/>
      <c r="BK121" s="987"/>
      <c r="BL121" s="987"/>
      <c r="BM121" s="987"/>
      <c r="BN121" s="987"/>
      <c r="BO121" s="987"/>
      <c r="BP121" s="988"/>
      <c r="BQ121" s="989">
        <v>64779841</v>
      </c>
      <c r="BR121" s="990"/>
      <c r="BS121" s="990"/>
      <c r="BT121" s="990"/>
      <c r="BU121" s="990"/>
      <c r="BV121" s="990">
        <v>66291288</v>
      </c>
      <c r="BW121" s="990"/>
      <c r="BX121" s="990"/>
      <c r="BY121" s="990"/>
      <c r="BZ121" s="990"/>
      <c r="CA121" s="990">
        <v>69415051</v>
      </c>
      <c r="CB121" s="990"/>
      <c r="CC121" s="990"/>
      <c r="CD121" s="990"/>
      <c r="CE121" s="990"/>
      <c r="CF121" s="984">
        <v>90.2</v>
      </c>
      <c r="CG121" s="985"/>
      <c r="CH121" s="985"/>
      <c r="CI121" s="985"/>
      <c r="CJ121" s="985"/>
      <c r="CK121" s="1073"/>
      <c r="CL121" s="1074"/>
      <c r="CM121" s="1074"/>
      <c r="CN121" s="1074"/>
      <c r="CO121" s="1075"/>
      <c r="CP121" s="1083" t="s">
        <v>486</v>
      </c>
      <c r="CQ121" s="1084"/>
      <c r="CR121" s="1084"/>
      <c r="CS121" s="1084"/>
      <c r="CT121" s="1084"/>
      <c r="CU121" s="1084"/>
      <c r="CV121" s="1084"/>
      <c r="CW121" s="1084"/>
      <c r="CX121" s="1084"/>
      <c r="CY121" s="1084"/>
      <c r="CZ121" s="1084"/>
      <c r="DA121" s="1084"/>
      <c r="DB121" s="1084"/>
      <c r="DC121" s="1084"/>
      <c r="DD121" s="1084"/>
      <c r="DE121" s="1084"/>
      <c r="DF121" s="1085"/>
      <c r="DG121" s="989">
        <v>3523242</v>
      </c>
      <c r="DH121" s="990"/>
      <c r="DI121" s="990"/>
      <c r="DJ121" s="990"/>
      <c r="DK121" s="990"/>
      <c r="DL121" s="990">
        <v>2256527</v>
      </c>
      <c r="DM121" s="990"/>
      <c r="DN121" s="990"/>
      <c r="DO121" s="990"/>
      <c r="DP121" s="990"/>
      <c r="DQ121" s="990">
        <v>1944262</v>
      </c>
      <c r="DR121" s="990"/>
      <c r="DS121" s="990"/>
      <c r="DT121" s="990"/>
      <c r="DU121" s="990"/>
      <c r="DV121" s="991">
        <v>2.5</v>
      </c>
      <c r="DW121" s="991"/>
      <c r="DX121" s="991"/>
      <c r="DY121" s="991"/>
      <c r="DZ121" s="992"/>
    </row>
    <row r="122" spans="1:130" s="226" customFormat="1" ht="26.25" customHeight="1" x14ac:dyDescent="0.2">
      <c r="A122" s="1121"/>
      <c r="B122" s="1013"/>
      <c r="C122" s="986" t="s">
        <v>463</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450</v>
      </c>
      <c r="AB122" s="1023"/>
      <c r="AC122" s="1023"/>
      <c r="AD122" s="1023"/>
      <c r="AE122" s="1024"/>
      <c r="AF122" s="1025" t="s">
        <v>472</v>
      </c>
      <c r="AG122" s="1023"/>
      <c r="AH122" s="1023"/>
      <c r="AI122" s="1023"/>
      <c r="AJ122" s="1024"/>
      <c r="AK122" s="1025" t="s">
        <v>128</v>
      </c>
      <c r="AL122" s="1023"/>
      <c r="AM122" s="1023"/>
      <c r="AN122" s="1023"/>
      <c r="AO122" s="1024"/>
      <c r="AP122" s="1026" t="s">
        <v>128</v>
      </c>
      <c r="AQ122" s="1027"/>
      <c r="AR122" s="1027"/>
      <c r="AS122" s="1027"/>
      <c r="AT122" s="1028"/>
      <c r="AU122" s="1058"/>
      <c r="AV122" s="1059"/>
      <c r="AW122" s="1059"/>
      <c r="AX122" s="1059"/>
      <c r="AY122" s="1060"/>
      <c r="AZ122" s="1037" t="s">
        <v>487</v>
      </c>
      <c r="BA122" s="1029"/>
      <c r="BB122" s="1029"/>
      <c r="BC122" s="1029"/>
      <c r="BD122" s="1029"/>
      <c r="BE122" s="1029"/>
      <c r="BF122" s="1029"/>
      <c r="BG122" s="1029"/>
      <c r="BH122" s="1029"/>
      <c r="BI122" s="1029"/>
      <c r="BJ122" s="1029"/>
      <c r="BK122" s="1029"/>
      <c r="BL122" s="1029"/>
      <c r="BM122" s="1029"/>
      <c r="BN122" s="1029"/>
      <c r="BO122" s="1029"/>
      <c r="BP122" s="1030"/>
      <c r="BQ122" s="1063">
        <v>141396060</v>
      </c>
      <c r="BR122" s="1064"/>
      <c r="BS122" s="1064"/>
      <c r="BT122" s="1064"/>
      <c r="BU122" s="1064"/>
      <c r="BV122" s="1064">
        <v>139337908</v>
      </c>
      <c r="BW122" s="1064"/>
      <c r="BX122" s="1064"/>
      <c r="BY122" s="1064"/>
      <c r="BZ122" s="1064"/>
      <c r="CA122" s="1064">
        <v>140599426</v>
      </c>
      <c r="CB122" s="1064"/>
      <c r="CC122" s="1064"/>
      <c r="CD122" s="1064"/>
      <c r="CE122" s="1064"/>
      <c r="CF122" s="1081">
        <v>182.6</v>
      </c>
      <c r="CG122" s="1082"/>
      <c r="CH122" s="1082"/>
      <c r="CI122" s="1082"/>
      <c r="CJ122" s="1082"/>
      <c r="CK122" s="1073"/>
      <c r="CL122" s="1074"/>
      <c r="CM122" s="1074"/>
      <c r="CN122" s="1074"/>
      <c r="CO122" s="1075"/>
      <c r="CP122" s="1083" t="s">
        <v>488</v>
      </c>
      <c r="CQ122" s="1084"/>
      <c r="CR122" s="1084"/>
      <c r="CS122" s="1084"/>
      <c r="CT122" s="1084"/>
      <c r="CU122" s="1084"/>
      <c r="CV122" s="1084"/>
      <c r="CW122" s="1084"/>
      <c r="CX122" s="1084"/>
      <c r="CY122" s="1084"/>
      <c r="CZ122" s="1084"/>
      <c r="DA122" s="1084"/>
      <c r="DB122" s="1084"/>
      <c r="DC122" s="1084"/>
      <c r="DD122" s="1084"/>
      <c r="DE122" s="1084"/>
      <c r="DF122" s="1085"/>
      <c r="DG122" s="989">
        <v>240273</v>
      </c>
      <c r="DH122" s="990"/>
      <c r="DI122" s="990"/>
      <c r="DJ122" s="990"/>
      <c r="DK122" s="990"/>
      <c r="DL122" s="990">
        <v>180346</v>
      </c>
      <c r="DM122" s="990"/>
      <c r="DN122" s="990"/>
      <c r="DO122" s="990"/>
      <c r="DP122" s="990"/>
      <c r="DQ122" s="990">
        <v>129674</v>
      </c>
      <c r="DR122" s="990"/>
      <c r="DS122" s="990"/>
      <c r="DT122" s="990"/>
      <c r="DU122" s="990"/>
      <c r="DV122" s="991">
        <v>0.2</v>
      </c>
      <c r="DW122" s="991"/>
      <c r="DX122" s="991"/>
      <c r="DY122" s="991"/>
      <c r="DZ122" s="992"/>
    </row>
    <row r="123" spans="1:130" s="226" customFormat="1" ht="26.25" customHeight="1" x14ac:dyDescent="0.2">
      <c r="A123" s="1121"/>
      <c r="B123" s="1013"/>
      <c r="C123" s="986" t="s">
        <v>469</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472</v>
      </c>
      <c r="AB123" s="1023"/>
      <c r="AC123" s="1023"/>
      <c r="AD123" s="1023"/>
      <c r="AE123" s="1024"/>
      <c r="AF123" s="1025" t="s">
        <v>128</v>
      </c>
      <c r="AG123" s="1023"/>
      <c r="AH123" s="1023"/>
      <c r="AI123" s="1023"/>
      <c r="AJ123" s="1024"/>
      <c r="AK123" s="1025" t="s">
        <v>450</v>
      </c>
      <c r="AL123" s="1023"/>
      <c r="AM123" s="1023"/>
      <c r="AN123" s="1023"/>
      <c r="AO123" s="1024"/>
      <c r="AP123" s="1026" t="s">
        <v>128</v>
      </c>
      <c r="AQ123" s="1027"/>
      <c r="AR123" s="1027"/>
      <c r="AS123" s="1027"/>
      <c r="AT123" s="1028"/>
      <c r="AU123" s="1061"/>
      <c r="AV123" s="1062"/>
      <c r="AW123" s="1062"/>
      <c r="AX123" s="1062"/>
      <c r="AY123" s="1062"/>
      <c r="AZ123" s="247" t="s">
        <v>189</v>
      </c>
      <c r="BA123" s="247"/>
      <c r="BB123" s="247"/>
      <c r="BC123" s="247"/>
      <c r="BD123" s="247"/>
      <c r="BE123" s="247"/>
      <c r="BF123" s="247"/>
      <c r="BG123" s="247"/>
      <c r="BH123" s="247"/>
      <c r="BI123" s="247"/>
      <c r="BJ123" s="247"/>
      <c r="BK123" s="247"/>
      <c r="BL123" s="247"/>
      <c r="BM123" s="247"/>
      <c r="BN123" s="247"/>
      <c r="BO123" s="1041" t="s">
        <v>489</v>
      </c>
      <c r="BP123" s="1069"/>
      <c r="BQ123" s="1127">
        <v>222413963</v>
      </c>
      <c r="BR123" s="1128"/>
      <c r="BS123" s="1128"/>
      <c r="BT123" s="1128"/>
      <c r="BU123" s="1128"/>
      <c r="BV123" s="1128">
        <v>219334175</v>
      </c>
      <c r="BW123" s="1128"/>
      <c r="BX123" s="1128"/>
      <c r="BY123" s="1128"/>
      <c r="BZ123" s="1128"/>
      <c r="CA123" s="1128">
        <v>229575657</v>
      </c>
      <c r="CB123" s="1128"/>
      <c r="CC123" s="1128"/>
      <c r="CD123" s="1128"/>
      <c r="CE123" s="1128"/>
      <c r="CF123" s="1065"/>
      <c r="CG123" s="1066"/>
      <c r="CH123" s="1066"/>
      <c r="CI123" s="1066"/>
      <c r="CJ123" s="1067"/>
      <c r="CK123" s="1073"/>
      <c r="CL123" s="1074"/>
      <c r="CM123" s="1074"/>
      <c r="CN123" s="1074"/>
      <c r="CO123" s="1075"/>
      <c r="CP123" s="1083" t="s">
        <v>490</v>
      </c>
      <c r="CQ123" s="1084"/>
      <c r="CR123" s="1084"/>
      <c r="CS123" s="1084"/>
      <c r="CT123" s="1084"/>
      <c r="CU123" s="1084"/>
      <c r="CV123" s="1084"/>
      <c r="CW123" s="1084"/>
      <c r="CX123" s="1084"/>
      <c r="CY123" s="1084"/>
      <c r="CZ123" s="1084"/>
      <c r="DA123" s="1084"/>
      <c r="DB123" s="1084"/>
      <c r="DC123" s="1084"/>
      <c r="DD123" s="1084"/>
      <c r="DE123" s="1084"/>
      <c r="DF123" s="1085"/>
      <c r="DG123" s="1022" t="s">
        <v>128</v>
      </c>
      <c r="DH123" s="1023"/>
      <c r="DI123" s="1023"/>
      <c r="DJ123" s="1023"/>
      <c r="DK123" s="1024"/>
      <c r="DL123" s="1025" t="s">
        <v>128</v>
      </c>
      <c r="DM123" s="1023"/>
      <c r="DN123" s="1023"/>
      <c r="DO123" s="1023"/>
      <c r="DP123" s="1024"/>
      <c r="DQ123" s="1025" t="s">
        <v>450</v>
      </c>
      <c r="DR123" s="1023"/>
      <c r="DS123" s="1023"/>
      <c r="DT123" s="1023"/>
      <c r="DU123" s="1024"/>
      <c r="DV123" s="1026" t="s">
        <v>128</v>
      </c>
      <c r="DW123" s="1027"/>
      <c r="DX123" s="1027"/>
      <c r="DY123" s="1027"/>
      <c r="DZ123" s="1028"/>
    </row>
    <row r="124" spans="1:130" s="226" customFormat="1" ht="26.25" customHeight="1" thickBot="1" x14ac:dyDescent="0.25">
      <c r="A124" s="1121"/>
      <c r="B124" s="1013"/>
      <c r="C124" s="986" t="s">
        <v>473</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479</v>
      </c>
      <c r="AB124" s="1023"/>
      <c r="AC124" s="1023"/>
      <c r="AD124" s="1023"/>
      <c r="AE124" s="1024"/>
      <c r="AF124" s="1025" t="s">
        <v>472</v>
      </c>
      <c r="AG124" s="1023"/>
      <c r="AH124" s="1023"/>
      <c r="AI124" s="1023"/>
      <c r="AJ124" s="1024"/>
      <c r="AK124" s="1025" t="s">
        <v>472</v>
      </c>
      <c r="AL124" s="1023"/>
      <c r="AM124" s="1023"/>
      <c r="AN124" s="1023"/>
      <c r="AO124" s="1024"/>
      <c r="AP124" s="1026" t="s">
        <v>472</v>
      </c>
      <c r="AQ124" s="1027"/>
      <c r="AR124" s="1027"/>
      <c r="AS124" s="1027"/>
      <c r="AT124" s="1028"/>
      <c r="AU124" s="1123" t="s">
        <v>491</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31.4</v>
      </c>
      <c r="BR124" s="1091"/>
      <c r="BS124" s="1091"/>
      <c r="BT124" s="1091"/>
      <c r="BU124" s="1091"/>
      <c r="BV124" s="1091">
        <v>31.8</v>
      </c>
      <c r="BW124" s="1091"/>
      <c r="BX124" s="1091"/>
      <c r="BY124" s="1091"/>
      <c r="BZ124" s="1091"/>
      <c r="CA124" s="1091">
        <v>22.2</v>
      </c>
      <c r="CB124" s="1091"/>
      <c r="CC124" s="1091"/>
      <c r="CD124" s="1091"/>
      <c r="CE124" s="1091"/>
      <c r="CF124" s="1092"/>
      <c r="CG124" s="1093"/>
      <c r="CH124" s="1093"/>
      <c r="CI124" s="1093"/>
      <c r="CJ124" s="1094"/>
      <c r="CK124" s="1076"/>
      <c r="CL124" s="1076"/>
      <c r="CM124" s="1076"/>
      <c r="CN124" s="1076"/>
      <c r="CO124" s="1077"/>
      <c r="CP124" s="1083" t="s">
        <v>492</v>
      </c>
      <c r="CQ124" s="1084"/>
      <c r="CR124" s="1084"/>
      <c r="CS124" s="1084"/>
      <c r="CT124" s="1084"/>
      <c r="CU124" s="1084"/>
      <c r="CV124" s="1084"/>
      <c r="CW124" s="1084"/>
      <c r="CX124" s="1084"/>
      <c r="CY124" s="1084"/>
      <c r="CZ124" s="1084"/>
      <c r="DA124" s="1084"/>
      <c r="DB124" s="1084"/>
      <c r="DC124" s="1084"/>
      <c r="DD124" s="1084"/>
      <c r="DE124" s="1084"/>
      <c r="DF124" s="1085"/>
      <c r="DG124" s="1068" t="s">
        <v>128</v>
      </c>
      <c r="DH124" s="1050"/>
      <c r="DI124" s="1050"/>
      <c r="DJ124" s="1050"/>
      <c r="DK124" s="1051"/>
      <c r="DL124" s="1049" t="s">
        <v>472</v>
      </c>
      <c r="DM124" s="1050"/>
      <c r="DN124" s="1050"/>
      <c r="DO124" s="1050"/>
      <c r="DP124" s="1051"/>
      <c r="DQ124" s="1049" t="s">
        <v>472</v>
      </c>
      <c r="DR124" s="1050"/>
      <c r="DS124" s="1050"/>
      <c r="DT124" s="1050"/>
      <c r="DU124" s="1051"/>
      <c r="DV124" s="1052" t="s">
        <v>450</v>
      </c>
      <c r="DW124" s="1053"/>
      <c r="DX124" s="1053"/>
      <c r="DY124" s="1053"/>
      <c r="DZ124" s="1054"/>
    </row>
    <row r="125" spans="1:130" s="226" customFormat="1" ht="26.25" customHeight="1" x14ac:dyDescent="0.2">
      <c r="A125" s="1121"/>
      <c r="B125" s="1013"/>
      <c r="C125" s="986" t="s">
        <v>475</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450</v>
      </c>
      <c r="AB125" s="1023"/>
      <c r="AC125" s="1023"/>
      <c r="AD125" s="1023"/>
      <c r="AE125" s="1024"/>
      <c r="AF125" s="1025" t="s">
        <v>450</v>
      </c>
      <c r="AG125" s="1023"/>
      <c r="AH125" s="1023"/>
      <c r="AI125" s="1023"/>
      <c r="AJ125" s="1024"/>
      <c r="AK125" s="1025" t="s">
        <v>128</v>
      </c>
      <c r="AL125" s="1023"/>
      <c r="AM125" s="1023"/>
      <c r="AN125" s="1023"/>
      <c r="AO125" s="1024"/>
      <c r="AP125" s="1026" t="s">
        <v>479</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493</v>
      </c>
      <c r="CL125" s="1071"/>
      <c r="CM125" s="1071"/>
      <c r="CN125" s="1071"/>
      <c r="CO125" s="1072"/>
      <c r="CP125" s="993" t="s">
        <v>494</v>
      </c>
      <c r="CQ125" s="961"/>
      <c r="CR125" s="961"/>
      <c r="CS125" s="961"/>
      <c r="CT125" s="961"/>
      <c r="CU125" s="961"/>
      <c r="CV125" s="961"/>
      <c r="CW125" s="961"/>
      <c r="CX125" s="961"/>
      <c r="CY125" s="961"/>
      <c r="CZ125" s="961"/>
      <c r="DA125" s="961"/>
      <c r="DB125" s="961"/>
      <c r="DC125" s="961"/>
      <c r="DD125" s="961"/>
      <c r="DE125" s="961"/>
      <c r="DF125" s="962"/>
      <c r="DG125" s="994" t="s">
        <v>128</v>
      </c>
      <c r="DH125" s="995"/>
      <c r="DI125" s="995"/>
      <c r="DJ125" s="995"/>
      <c r="DK125" s="995"/>
      <c r="DL125" s="995" t="s">
        <v>128</v>
      </c>
      <c r="DM125" s="995"/>
      <c r="DN125" s="995"/>
      <c r="DO125" s="995"/>
      <c r="DP125" s="995"/>
      <c r="DQ125" s="995" t="s">
        <v>479</v>
      </c>
      <c r="DR125" s="995"/>
      <c r="DS125" s="995"/>
      <c r="DT125" s="995"/>
      <c r="DU125" s="995"/>
      <c r="DV125" s="996" t="s">
        <v>128</v>
      </c>
      <c r="DW125" s="996"/>
      <c r="DX125" s="996"/>
      <c r="DY125" s="996"/>
      <c r="DZ125" s="997"/>
    </row>
    <row r="126" spans="1:130" s="226" customFormat="1" ht="26.25" customHeight="1" thickBot="1" x14ac:dyDescent="0.25">
      <c r="A126" s="1121"/>
      <c r="B126" s="1013"/>
      <c r="C126" s="986" t="s">
        <v>478</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v>65210</v>
      </c>
      <c r="AB126" s="1023"/>
      <c r="AC126" s="1023"/>
      <c r="AD126" s="1023"/>
      <c r="AE126" s="1024"/>
      <c r="AF126" s="1025">
        <v>64272</v>
      </c>
      <c r="AG126" s="1023"/>
      <c r="AH126" s="1023"/>
      <c r="AI126" s="1023"/>
      <c r="AJ126" s="1024"/>
      <c r="AK126" s="1025">
        <v>63334</v>
      </c>
      <c r="AL126" s="1023"/>
      <c r="AM126" s="1023"/>
      <c r="AN126" s="1023"/>
      <c r="AO126" s="1024"/>
      <c r="AP126" s="1026">
        <v>0.1</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495</v>
      </c>
      <c r="CQ126" s="987"/>
      <c r="CR126" s="987"/>
      <c r="CS126" s="987"/>
      <c r="CT126" s="987"/>
      <c r="CU126" s="987"/>
      <c r="CV126" s="987"/>
      <c r="CW126" s="987"/>
      <c r="CX126" s="987"/>
      <c r="CY126" s="987"/>
      <c r="CZ126" s="987"/>
      <c r="DA126" s="987"/>
      <c r="DB126" s="987"/>
      <c r="DC126" s="987"/>
      <c r="DD126" s="987"/>
      <c r="DE126" s="987"/>
      <c r="DF126" s="988"/>
      <c r="DG126" s="989">
        <v>577474</v>
      </c>
      <c r="DH126" s="990"/>
      <c r="DI126" s="990"/>
      <c r="DJ126" s="990"/>
      <c r="DK126" s="990"/>
      <c r="DL126" s="990">
        <v>599866</v>
      </c>
      <c r="DM126" s="990"/>
      <c r="DN126" s="990"/>
      <c r="DO126" s="990"/>
      <c r="DP126" s="990"/>
      <c r="DQ126" s="990">
        <v>579790</v>
      </c>
      <c r="DR126" s="990"/>
      <c r="DS126" s="990"/>
      <c r="DT126" s="990"/>
      <c r="DU126" s="990"/>
      <c r="DV126" s="991">
        <v>0.8</v>
      </c>
      <c r="DW126" s="991"/>
      <c r="DX126" s="991"/>
      <c r="DY126" s="991"/>
      <c r="DZ126" s="992"/>
    </row>
    <row r="127" spans="1:130" s="226" customFormat="1" ht="26.25" customHeight="1" x14ac:dyDescent="0.2">
      <c r="A127" s="1122"/>
      <c r="B127" s="1015"/>
      <c r="C127" s="1037" t="s">
        <v>496</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479</v>
      </c>
      <c r="AB127" s="1023"/>
      <c r="AC127" s="1023"/>
      <c r="AD127" s="1023"/>
      <c r="AE127" s="1024"/>
      <c r="AF127" s="1025" t="s">
        <v>128</v>
      </c>
      <c r="AG127" s="1023"/>
      <c r="AH127" s="1023"/>
      <c r="AI127" s="1023"/>
      <c r="AJ127" s="1024"/>
      <c r="AK127" s="1025" t="s">
        <v>472</v>
      </c>
      <c r="AL127" s="1023"/>
      <c r="AM127" s="1023"/>
      <c r="AN127" s="1023"/>
      <c r="AO127" s="1024"/>
      <c r="AP127" s="1026" t="s">
        <v>472</v>
      </c>
      <c r="AQ127" s="1027"/>
      <c r="AR127" s="1027"/>
      <c r="AS127" s="1027"/>
      <c r="AT127" s="1028"/>
      <c r="AU127" s="228"/>
      <c r="AV127" s="228"/>
      <c r="AW127" s="228"/>
      <c r="AX127" s="1095" t="s">
        <v>497</v>
      </c>
      <c r="AY127" s="1096"/>
      <c r="AZ127" s="1096"/>
      <c r="BA127" s="1096"/>
      <c r="BB127" s="1096"/>
      <c r="BC127" s="1096"/>
      <c r="BD127" s="1096"/>
      <c r="BE127" s="1097"/>
      <c r="BF127" s="1098" t="s">
        <v>498</v>
      </c>
      <c r="BG127" s="1096"/>
      <c r="BH127" s="1096"/>
      <c r="BI127" s="1096"/>
      <c r="BJ127" s="1096"/>
      <c r="BK127" s="1096"/>
      <c r="BL127" s="1097"/>
      <c r="BM127" s="1098" t="s">
        <v>499</v>
      </c>
      <c r="BN127" s="1096"/>
      <c r="BO127" s="1096"/>
      <c r="BP127" s="1096"/>
      <c r="BQ127" s="1096"/>
      <c r="BR127" s="1096"/>
      <c r="BS127" s="1097"/>
      <c r="BT127" s="1098" t="s">
        <v>500</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501</v>
      </c>
      <c r="CQ127" s="987"/>
      <c r="CR127" s="987"/>
      <c r="CS127" s="987"/>
      <c r="CT127" s="987"/>
      <c r="CU127" s="987"/>
      <c r="CV127" s="987"/>
      <c r="CW127" s="987"/>
      <c r="CX127" s="987"/>
      <c r="CY127" s="987"/>
      <c r="CZ127" s="987"/>
      <c r="DA127" s="987"/>
      <c r="DB127" s="987"/>
      <c r="DC127" s="987"/>
      <c r="DD127" s="987"/>
      <c r="DE127" s="987"/>
      <c r="DF127" s="988"/>
      <c r="DG127" s="989" t="s">
        <v>128</v>
      </c>
      <c r="DH127" s="990"/>
      <c r="DI127" s="990"/>
      <c r="DJ127" s="990"/>
      <c r="DK127" s="990"/>
      <c r="DL127" s="990" t="s">
        <v>472</v>
      </c>
      <c r="DM127" s="990"/>
      <c r="DN127" s="990"/>
      <c r="DO127" s="990"/>
      <c r="DP127" s="990"/>
      <c r="DQ127" s="990" t="s">
        <v>128</v>
      </c>
      <c r="DR127" s="990"/>
      <c r="DS127" s="990"/>
      <c r="DT127" s="990"/>
      <c r="DU127" s="990"/>
      <c r="DV127" s="991" t="s">
        <v>450</v>
      </c>
      <c r="DW127" s="991"/>
      <c r="DX127" s="991"/>
      <c r="DY127" s="991"/>
      <c r="DZ127" s="992"/>
    </row>
    <row r="128" spans="1:130" s="226" customFormat="1" ht="26.25" customHeight="1" thickBot="1" x14ac:dyDescent="0.25">
      <c r="A128" s="1105" t="s">
        <v>502</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503</v>
      </c>
      <c r="X128" s="1107"/>
      <c r="Y128" s="1107"/>
      <c r="Z128" s="1108"/>
      <c r="AA128" s="1109">
        <v>4252168</v>
      </c>
      <c r="AB128" s="1110"/>
      <c r="AC128" s="1110"/>
      <c r="AD128" s="1110"/>
      <c r="AE128" s="1111"/>
      <c r="AF128" s="1112">
        <v>4027969</v>
      </c>
      <c r="AG128" s="1110"/>
      <c r="AH128" s="1110"/>
      <c r="AI128" s="1110"/>
      <c r="AJ128" s="1111"/>
      <c r="AK128" s="1112">
        <v>4204129</v>
      </c>
      <c r="AL128" s="1110"/>
      <c r="AM128" s="1110"/>
      <c r="AN128" s="1110"/>
      <c r="AO128" s="1111"/>
      <c r="AP128" s="1113"/>
      <c r="AQ128" s="1114"/>
      <c r="AR128" s="1114"/>
      <c r="AS128" s="1114"/>
      <c r="AT128" s="1115"/>
      <c r="AU128" s="228"/>
      <c r="AV128" s="228"/>
      <c r="AW128" s="228"/>
      <c r="AX128" s="960" t="s">
        <v>504</v>
      </c>
      <c r="AY128" s="961"/>
      <c r="AZ128" s="961"/>
      <c r="BA128" s="961"/>
      <c r="BB128" s="961"/>
      <c r="BC128" s="961"/>
      <c r="BD128" s="961"/>
      <c r="BE128" s="962"/>
      <c r="BF128" s="1116" t="s">
        <v>472</v>
      </c>
      <c r="BG128" s="1117"/>
      <c r="BH128" s="1117"/>
      <c r="BI128" s="1117"/>
      <c r="BJ128" s="1117"/>
      <c r="BK128" s="1117"/>
      <c r="BL128" s="1118"/>
      <c r="BM128" s="1116">
        <v>11.25</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505</v>
      </c>
      <c r="CQ128" s="790"/>
      <c r="CR128" s="790"/>
      <c r="CS128" s="790"/>
      <c r="CT128" s="790"/>
      <c r="CU128" s="790"/>
      <c r="CV128" s="790"/>
      <c r="CW128" s="790"/>
      <c r="CX128" s="790"/>
      <c r="CY128" s="790"/>
      <c r="CZ128" s="790"/>
      <c r="DA128" s="790"/>
      <c r="DB128" s="790"/>
      <c r="DC128" s="790"/>
      <c r="DD128" s="790"/>
      <c r="DE128" s="790"/>
      <c r="DF128" s="1100"/>
      <c r="DG128" s="1101" t="s">
        <v>128</v>
      </c>
      <c r="DH128" s="1102"/>
      <c r="DI128" s="1102"/>
      <c r="DJ128" s="1102"/>
      <c r="DK128" s="1102"/>
      <c r="DL128" s="1102" t="s">
        <v>472</v>
      </c>
      <c r="DM128" s="1102"/>
      <c r="DN128" s="1102"/>
      <c r="DO128" s="1102"/>
      <c r="DP128" s="1102"/>
      <c r="DQ128" s="1102" t="s">
        <v>128</v>
      </c>
      <c r="DR128" s="1102"/>
      <c r="DS128" s="1102"/>
      <c r="DT128" s="1102"/>
      <c r="DU128" s="1102"/>
      <c r="DV128" s="1103" t="s">
        <v>128</v>
      </c>
      <c r="DW128" s="1103"/>
      <c r="DX128" s="1103"/>
      <c r="DY128" s="1103"/>
      <c r="DZ128" s="1104"/>
    </row>
    <row r="129" spans="1:131" s="226" customFormat="1" ht="26.25" customHeight="1" x14ac:dyDescent="0.2">
      <c r="A129" s="998" t="s">
        <v>107</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506</v>
      </c>
      <c r="X129" s="1135"/>
      <c r="Y129" s="1135"/>
      <c r="Z129" s="1136"/>
      <c r="AA129" s="1022">
        <v>82779959</v>
      </c>
      <c r="AB129" s="1023"/>
      <c r="AC129" s="1023"/>
      <c r="AD129" s="1023"/>
      <c r="AE129" s="1024"/>
      <c r="AF129" s="1025">
        <v>84535230</v>
      </c>
      <c r="AG129" s="1023"/>
      <c r="AH129" s="1023"/>
      <c r="AI129" s="1023"/>
      <c r="AJ129" s="1024"/>
      <c r="AK129" s="1025">
        <v>87944330</v>
      </c>
      <c r="AL129" s="1023"/>
      <c r="AM129" s="1023"/>
      <c r="AN129" s="1023"/>
      <c r="AO129" s="1024"/>
      <c r="AP129" s="1137"/>
      <c r="AQ129" s="1138"/>
      <c r="AR129" s="1138"/>
      <c r="AS129" s="1138"/>
      <c r="AT129" s="1139"/>
      <c r="AU129" s="229"/>
      <c r="AV129" s="229"/>
      <c r="AW129" s="229"/>
      <c r="AX129" s="1129" t="s">
        <v>507</v>
      </c>
      <c r="AY129" s="987"/>
      <c r="AZ129" s="987"/>
      <c r="BA129" s="987"/>
      <c r="BB129" s="987"/>
      <c r="BC129" s="987"/>
      <c r="BD129" s="987"/>
      <c r="BE129" s="988"/>
      <c r="BF129" s="1130" t="s">
        <v>128</v>
      </c>
      <c r="BG129" s="1131"/>
      <c r="BH129" s="1131"/>
      <c r="BI129" s="1131"/>
      <c r="BJ129" s="1131"/>
      <c r="BK129" s="1131"/>
      <c r="BL129" s="1132"/>
      <c r="BM129" s="1130">
        <v>16.25</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98" t="s">
        <v>508</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509</v>
      </c>
      <c r="X130" s="1135"/>
      <c r="Y130" s="1135"/>
      <c r="Z130" s="1136"/>
      <c r="AA130" s="1022">
        <v>11341895</v>
      </c>
      <c r="AB130" s="1023"/>
      <c r="AC130" s="1023"/>
      <c r="AD130" s="1023"/>
      <c r="AE130" s="1024"/>
      <c r="AF130" s="1025">
        <v>11237143</v>
      </c>
      <c r="AG130" s="1023"/>
      <c r="AH130" s="1023"/>
      <c r="AI130" s="1023"/>
      <c r="AJ130" s="1024"/>
      <c r="AK130" s="1025">
        <v>10958792</v>
      </c>
      <c r="AL130" s="1023"/>
      <c r="AM130" s="1023"/>
      <c r="AN130" s="1023"/>
      <c r="AO130" s="1024"/>
      <c r="AP130" s="1137"/>
      <c r="AQ130" s="1138"/>
      <c r="AR130" s="1138"/>
      <c r="AS130" s="1138"/>
      <c r="AT130" s="1139"/>
      <c r="AU130" s="229"/>
      <c r="AV130" s="229"/>
      <c r="AW130" s="229"/>
      <c r="AX130" s="1129" t="s">
        <v>510</v>
      </c>
      <c r="AY130" s="987"/>
      <c r="AZ130" s="987"/>
      <c r="BA130" s="987"/>
      <c r="BB130" s="987"/>
      <c r="BC130" s="987"/>
      <c r="BD130" s="987"/>
      <c r="BE130" s="988"/>
      <c r="BF130" s="1165">
        <v>5.9</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511</v>
      </c>
      <c r="X131" s="1172"/>
      <c r="Y131" s="1172"/>
      <c r="Z131" s="1173"/>
      <c r="AA131" s="1068">
        <v>71438064</v>
      </c>
      <c r="AB131" s="1050"/>
      <c r="AC131" s="1050"/>
      <c r="AD131" s="1050"/>
      <c r="AE131" s="1051"/>
      <c r="AF131" s="1049">
        <v>73298087</v>
      </c>
      <c r="AG131" s="1050"/>
      <c r="AH131" s="1050"/>
      <c r="AI131" s="1050"/>
      <c r="AJ131" s="1051"/>
      <c r="AK131" s="1049">
        <v>76985538</v>
      </c>
      <c r="AL131" s="1050"/>
      <c r="AM131" s="1050"/>
      <c r="AN131" s="1050"/>
      <c r="AO131" s="1051"/>
      <c r="AP131" s="1174"/>
      <c r="AQ131" s="1175"/>
      <c r="AR131" s="1175"/>
      <c r="AS131" s="1175"/>
      <c r="AT131" s="1176"/>
      <c r="AU131" s="229"/>
      <c r="AV131" s="229"/>
      <c r="AW131" s="229"/>
      <c r="AX131" s="1147" t="s">
        <v>512</v>
      </c>
      <c r="AY131" s="790"/>
      <c r="AZ131" s="790"/>
      <c r="BA131" s="790"/>
      <c r="BB131" s="790"/>
      <c r="BC131" s="790"/>
      <c r="BD131" s="790"/>
      <c r="BE131" s="1100"/>
      <c r="BF131" s="1148">
        <v>22.2</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4" t="s">
        <v>513</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514</v>
      </c>
      <c r="W132" s="1158"/>
      <c r="X132" s="1158"/>
      <c r="Y132" s="1158"/>
      <c r="Z132" s="1159"/>
      <c r="AA132" s="1160">
        <v>6.528429998</v>
      </c>
      <c r="AB132" s="1161"/>
      <c r="AC132" s="1161"/>
      <c r="AD132" s="1161"/>
      <c r="AE132" s="1162"/>
      <c r="AF132" s="1163">
        <v>6.1659071680000004</v>
      </c>
      <c r="AG132" s="1161"/>
      <c r="AH132" s="1161"/>
      <c r="AI132" s="1161"/>
      <c r="AJ132" s="1162"/>
      <c r="AK132" s="1163">
        <v>5.0154264040000003</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515</v>
      </c>
      <c r="W133" s="1141"/>
      <c r="X133" s="1141"/>
      <c r="Y133" s="1141"/>
      <c r="Z133" s="1142"/>
      <c r="AA133" s="1143">
        <v>6.6</v>
      </c>
      <c r="AB133" s="1144"/>
      <c r="AC133" s="1144"/>
      <c r="AD133" s="1144"/>
      <c r="AE133" s="1145"/>
      <c r="AF133" s="1143">
        <v>6.4</v>
      </c>
      <c r="AG133" s="1144"/>
      <c r="AH133" s="1144"/>
      <c r="AI133" s="1144"/>
      <c r="AJ133" s="1145"/>
      <c r="AK133" s="1143">
        <v>5.9</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tPgsO/pqZVvbPCQdXDQg0XAGGocM2BtcxzgunkMLHrxzckbcn4/VMSgiSu1qyZ3Vg88/d6tixNyJY+p7eX1QXg==" saltValue="jgxZFzcFMaCexOtF4bOtc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81640625" style="256" customWidth="1"/>
    <col min="121" max="121" width="0" style="255" hidden="1" customWidth="1"/>
    <col min="122" max="16384" width="9" style="255" hidden="1"/>
  </cols>
  <sheetData>
    <row r="1" spans="1:120" ht="13"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5"/>
    </row>
    <row r="17" spans="119:120" ht="13" x14ac:dyDescent="0.2">
      <c r="DP17" s="255"/>
    </row>
    <row r="18" spans="119:120" ht="13" x14ac:dyDescent="0.2"/>
    <row r="19" spans="119:120" ht="13" x14ac:dyDescent="0.2"/>
    <row r="20" spans="119:120" ht="13" x14ac:dyDescent="0.2">
      <c r="DO20" s="255"/>
      <c r="DP20" s="255"/>
    </row>
    <row r="21" spans="119:120" ht="13" x14ac:dyDescent="0.2">
      <c r="DP21" s="255"/>
    </row>
    <row r="22" spans="119:120" ht="13" x14ac:dyDescent="0.2"/>
    <row r="23" spans="119:120" ht="13" x14ac:dyDescent="0.2">
      <c r="DO23" s="255"/>
      <c r="DP23" s="255"/>
    </row>
    <row r="24" spans="119:120" ht="13" x14ac:dyDescent="0.2">
      <c r="DP24" s="255"/>
    </row>
    <row r="25" spans="119:120" ht="13" x14ac:dyDescent="0.2">
      <c r="DP25" s="255"/>
    </row>
    <row r="26" spans="119:120" ht="13" x14ac:dyDescent="0.2">
      <c r="DO26" s="255"/>
      <c r="DP26" s="255"/>
    </row>
    <row r="27" spans="119:120" ht="13" x14ac:dyDescent="0.2"/>
    <row r="28" spans="119:120" ht="13" x14ac:dyDescent="0.2">
      <c r="DO28" s="255"/>
      <c r="DP28" s="255"/>
    </row>
    <row r="29" spans="119:120" ht="13" x14ac:dyDescent="0.2">
      <c r="DP29" s="255"/>
    </row>
    <row r="30" spans="119:120" ht="13" x14ac:dyDescent="0.2"/>
    <row r="31" spans="119:120" ht="13" x14ac:dyDescent="0.2">
      <c r="DO31" s="255"/>
      <c r="DP31" s="255"/>
    </row>
    <row r="32" spans="119:120" ht="13" x14ac:dyDescent="0.2"/>
    <row r="33" spans="98:120" ht="13" x14ac:dyDescent="0.2">
      <c r="DO33" s="255"/>
      <c r="DP33" s="255"/>
    </row>
    <row r="34" spans="98:120" ht="13" x14ac:dyDescent="0.2">
      <c r="DM34" s="255"/>
    </row>
    <row r="35" spans="98:120" ht="13" x14ac:dyDescent="0.2">
      <c r="CT35" s="255"/>
      <c r="CU35" s="255"/>
      <c r="CV35" s="255"/>
      <c r="CY35" s="255"/>
      <c r="CZ35" s="255"/>
      <c r="DA35" s="255"/>
      <c r="DD35" s="255"/>
      <c r="DE35" s="255"/>
      <c r="DF35" s="255"/>
      <c r="DI35" s="255"/>
      <c r="DJ35" s="255"/>
      <c r="DK35" s="255"/>
      <c r="DM35" s="255"/>
      <c r="DN35" s="255"/>
      <c r="DO35" s="255"/>
      <c r="DP35" s="255"/>
    </row>
    <row r="36" spans="98:120" ht="13" x14ac:dyDescent="0.2"/>
    <row r="37" spans="98:120" ht="13" x14ac:dyDescent="0.2">
      <c r="CW37" s="255"/>
      <c r="DB37" s="255"/>
      <c r="DG37" s="255"/>
      <c r="DL37" s="255"/>
      <c r="DP37" s="255"/>
    </row>
    <row r="38" spans="98:120" ht="13"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5"/>
      <c r="DO49" s="255"/>
      <c r="DP49" s="255"/>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5"/>
      <c r="CS63" s="255"/>
      <c r="CX63" s="255"/>
      <c r="DC63" s="255"/>
      <c r="DH63" s="255"/>
    </row>
    <row r="64" spans="22:120" ht="13" x14ac:dyDescent="0.2">
      <c r="V64" s="255"/>
    </row>
    <row r="65" spans="15:120" ht="13"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 x14ac:dyDescent="0.2">
      <c r="Q66" s="255"/>
      <c r="S66" s="255"/>
      <c r="U66" s="255"/>
      <c r="DM66" s="255"/>
    </row>
    <row r="67" spans="15:120" ht="13"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 x14ac:dyDescent="0.2"/>
    <row r="69" spans="15:120" ht="13" x14ac:dyDescent="0.2"/>
    <row r="70" spans="15:120" ht="13" x14ac:dyDescent="0.2"/>
    <row r="71" spans="15:120" ht="13" x14ac:dyDescent="0.2"/>
    <row r="72" spans="15:120" ht="13" x14ac:dyDescent="0.2">
      <c r="DP72" s="255"/>
    </row>
    <row r="73" spans="15:120" ht="13" x14ac:dyDescent="0.2">
      <c r="DP73" s="255"/>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5"/>
      <c r="CX96" s="255"/>
      <c r="DC96" s="255"/>
      <c r="DH96" s="255"/>
    </row>
    <row r="97" spans="24:120" ht="13" x14ac:dyDescent="0.2">
      <c r="CS97" s="255"/>
      <c r="CX97" s="255"/>
      <c r="DC97" s="255"/>
      <c r="DH97" s="255"/>
      <c r="DP97" s="256" t="s">
        <v>516</v>
      </c>
    </row>
    <row r="98" spans="24:120" ht="13" hidden="1" x14ac:dyDescent="0.2">
      <c r="CS98" s="255"/>
      <c r="CX98" s="255"/>
      <c r="DC98" s="255"/>
      <c r="DH98" s="255"/>
    </row>
    <row r="99" spans="24:120" ht="13"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 hidden="1" x14ac:dyDescent="0.2">
      <c r="CT103" s="255"/>
      <c r="CV103" s="255"/>
      <c r="CW103" s="255"/>
      <c r="CY103" s="255"/>
      <c r="DA103" s="255"/>
      <c r="DB103" s="255"/>
      <c r="DD103" s="255"/>
      <c r="DF103" s="255"/>
      <c r="DG103" s="255"/>
      <c r="DI103" s="255"/>
      <c r="DK103" s="255"/>
      <c r="DL103" s="255"/>
      <c r="DM103" s="255"/>
      <c r="DN103" s="255"/>
      <c r="DO103" s="255"/>
      <c r="DP103" s="255"/>
    </row>
    <row r="104" spans="24:120" ht="13"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U1B1+n6wOng7jqTBwRmNKujup3aCepKSsH8IcxFHgCMGCwMAGeZRxSeqKP8BJiFiOO2pAR4bv6CTPLPKZrRzYg==" saltValue="2iSQUMXsdTkgd/FPSCpW3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56" customWidth="1"/>
    <col min="117" max="16384" width="9" style="255" hidden="1"/>
  </cols>
  <sheetData>
    <row r="1" spans="2:116" ht="13"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 x14ac:dyDescent="0.2"/>
    <row r="3" spans="2:116" ht="13" x14ac:dyDescent="0.2"/>
    <row r="4" spans="2:116" ht="13"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 x14ac:dyDescent="0.2"/>
    <row r="20" spans="9:116" ht="13" x14ac:dyDescent="0.2"/>
    <row r="21" spans="9:116" ht="13" x14ac:dyDescent="0.2">
      <c r="DL21" s="255"/>
    </row>
    <row r="22" spans="9:116" ht="13" x14ac:dyDescent="0.2">
      <c r="DI22" s="255"/>
      <c r="DJ22" s="255"/>
      <c r="DK22" s="255"/>
      <c r="DL22" s="255"/>
    </row>
    <row r="23" spans="9:116" ht="13" x14ac:dyDescent="0.2">
      <c r="CY23" s="255"/>
      <c r="CZ23" s="255"/>
      <c r="DA23" s="255"/>
      <c r="DB23" s="255"/>
      <c r="DC23" s="255"/>
      <c r="DD23" s="255"/>
      <c r="DE23" s="255"/>
      <c r="DF23" s="255"/>
      <c r="DG23" s="255"/>
      <c r="DH23" s="255"/>
      <c r="DI23" s="255"/>
      <c r="DJ23" s="255"/>
      <c r="DK23" s="255"/>
      <c r="DL23" s="255"/>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5"/>
      <c r="DA35" s="255"/>
      <c r="DB35" s="255"/>
      <c r="DC35" s="255"/>
      <c r="DD35" s="255"/>
      <c r="DE35" s="255"/>
      <c r="DF35" s="255"/>
      <c r="DG35" s="255"/>
      <c r="DH35" s="255"/>
      <c r="DI35" s="255"/>
      <c r="DJ35" s="255"/>
      <c r="DK35" s="255"/>
      <c r="DL35" s="255"/>
    </row>
    <row r="36" spans="15:116" ht="13" x14ac:dyDescent="0.2"/>
    <row r="37" spans="15:116" ht="13" x14ac:dyDescent="0.2">
      <c r="DL37" s="255"/>
    </row>
    <row r="38" spans="15:116" ht="13" x14ac:dyDescent="0.2">
      <c r="DI38" s="255"/>
      <c r="DJ38" s="255"/>
      <c r="DK38" s="255"/>
      <c r="DL38" s="255"/>
    </row>
    <row r="39" spans="15:116" ht="13" x14ac:dyDescent="0.2"/>
    <row r="40" spans="15:116" ht="13" x14ac:dyDescent="0.2"/>
    <row r="41" spans="15:116" ht="13" x14ac:dyDescent="0.2"/>
    <row r="42" spans="15:116" ht="13" x14ac:dyDescent="0.2"/>
    <row r="43" spans="15:116" ht="13"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 x14ac:dyDescent="0.2">
      <c r="DL44" s="255"/>
    </row>
    <row r="45" spans="15:116" ht="13" x14ac:dyDescent="0.2"/>
    <row r="46" spans="15:116" ht="13" x14ac:dyDescent="0.2">
      <c r="DA46" s="255"/>
      <c r="DB46" s="255"/>
      <c r="DC46" s="255"/>
      <c r="DD46" s="255"/>
      <c r="DE46" s="255"/>
      <c r="DF46" s="255"/>
      <c r="DG46" s="255"/>
      <c r="DH46" s="255"/>
      <c r="DI46" s="255"/>
      <c r="DJ46" s="255"/>
      <c r="DK46" s="255"/>
      <c r="DL46" s="255"/>
    </row>
    <row r="47" spans="15:116" ht="13" x14ac:dyDescent="0.2"/>
    <row r="48" spans="15:116" ht="13" x14ac:dyDescent="0.2"/>
    <row r="49" spans="104:116" ht="13" x14ac:dyDescent="0.2"/>
    <row r="50" spans="104:116" ht="13" x14ac:dyDescent="0.2">
      <c r="CZ50" s="255"/>
      <c r="DA50" s="255"/>
      <c r="DB50" s="255"/>
      <c r="DC50" s="255"/>
      <c r="DD50" s="255"/>
      <c r="DE50" s="255"/>
      <c r="DF50" s="255"/>
      <c r="DG50" s="255"/>
      <c r="DH50" s="255"/>
      <c r="DI50" s="255"/>
      <c r="DJ50" s="255"/>
      <c r="DK50" s="255"/>
      <c r="DL50" s="255"/>
    </row>
    <row r="51" spans="104:116" ht="13" x14ac:dyDescent="0.2"/>
    <row r="52" spans="104:116" ht="13" x14ac:dyDescent="0.2"/>
    <row r="53" spans="104:116" ht="13" x14ac:dyDescent="0.2">
      <c r="DL53" s="255"/>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5"/>
      <c r="DD67" s="255"/>
      <c r="DE67" s="255"/>
      <c r="DF67" s="255"/>
      <c r="DG67" s="255"/>
      <c r="DH67" s="255"/>
      <c r="DI67" s="255"/>
      <c r="DJ67" s="255"/>
      <c r="DK67" s="255"/>
      <c r="DL67" s="255"/>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G6qkheQ/+DKc5iC2mv8D55kh5bN6g7oVRBmo5Ku3sFu76/snPdcTuL8j9hYmbn9NoiRCV8kNPuYzuVKliXSq+g==" saltValue="4HW9+HV33+xsB5/BEk4Bz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257" customWidth="1"/>
    <col min="37" max="44" width="17" style="257" customWidth="1"/>
    <col min="45" max="45" width="6.08984375" style="264" customWidth="1"/>
    <col min="46" max="46" width="3" style="262" customWidth="1"/>
    <col min="47" max="47" width="19.08984375" style="257" hidden="1" customWidth="1"/>
    <col min="48" max="52" width="12.6328125" style="257" hidden="1" customWidth="1"/>
    <col min="53" max="16384" width="8.6328125" style="257" hidden="1"/>
  </cols>
  <sheetData>
    <row r="1" spans="1:46" ht="13" x14ac:dyDescent="0.2">
      <c r="AS1" s="258"/>
      <c r="AT1" s="258"/>
    </row>
    <row r="2" spans="1:46" ht="13" x14ac:dyDescent="0.2">
      <c r="AS2" s="258"/>
      <c r="AT2" s="258"/>
    </row>
    <row r="3" spans="1:46" ht="13" x14ac:dyDescent="0.2">
      <c r="AS3" s="258"/>
      <c r="AT3" s="258"/>
    </row>
    <row r="4" spans="1:46" ht="13" x14ac:dyDescent="0.2">
      <c r="AS4" s="258"/>
      <c r="AT4" s="258"/>
    </row>
    <row r="5" spans="1:46" ht="16.5" x14ac:dyDescent="0.2">
      <c r="A5" s="259" t="s">
        <v>517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518</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519</v>
      </c>
      <c r="AP7" s="268"/>
      <c r="AQ7" s="269" t="s">
        <v>520</v>
      </c>
      <c r="AR7" s="270"/>
    </row>
    <row r="8" spans="1:46" ht="13"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521</v>
      </c>
      <c r="AQ8" s="275" t="s">
        <v>522</v>
      </c>
      <c r="AR8" s="276" t="s">
        <v>523</v>
      </c>
    </row>
    <row r="9" spans="1:46" ht="13"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524</v>
      </c>
      <c r="AL9" s="1181"/>
      <c r="AM9" s="1181"/>
      <c r="AN9" s="1182"/>
      <c r="AO9" s="277">
        <v>28463961</v>
      </c>
      <c r="AP9" s="277">
        <v>72461</v>
      </c>
      <c r="AQ9" s="278">
        <v>62943</v>
      </c>
      <c r="AR9" s="279">
        <v>15.1</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525</v>
      </c>
      <c r="AL10" s="1181"/>
      <c r="AM10" s="1181"/>
      <c r="AN10" s="1182"/>
      <c r="AO10" s="280">
        <v>97</v>
      </c>
      <c r="AP10" s="280">
        <v>0</v>
      </c>
      <c r="AQ10" s="281">
        <v>1681</v>
      </c>
      <c r="AR10" s="282">
        <v>-100</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526</v>
      </c>
      <c r="AL11" s="1181"/>
      <c r="AM11" s="1181"/>
      <c r="AN11" s="1182"/>
      <c r="AO11" s="280">
        <v>351853</v>
      </c>
      <c r="AP11" s="280">
        <v>896</v>
      </c>
      <c r="AQ11" s="281">
        <v>656</v>
      </c>
      <c r="AR11" s="282">
        <v>36.6</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527</v>
      </c>
      <c r="AL12" s="1181"/>
      <c r="AM12" s="1181"/>
      <c r="AN12" s="1182"/>
      <c r="AO12" s="280" t="s">
        <v>528</v>
      </c>
      <c r="AP12" s="280" t="s">
        <v>528</v>
      </c>
      <c r="AQ12" s="281">
        <v>24</v>
      </c>
      <c r="AR12" s="282" t="s">
        <v>528</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529</v>
      </c>
      <c r="AL13" s="1181"/>
      <c r="AM13" s="1181"/>
      <c r="AN13" s="1182"/>
      <c r="AO13" s="280">
        <v>959943</v>
      </c>
      <c r="AP13" s="280">
        <v>2444</v>
      </c>
      <c r="AQ13" s="281">
        <v>1968</v>
      </c>
      <c r="AR13" s="282">
        <v>24.2</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530</v>
      </c>
      <c r="AL14" s="1181"/>
      <c r="AM14" s="1181"/>
      <c r="AN14" s="1182"/>
      <c r="AO14" s="280">
        <v>770574</v>
      </c>
      <c r="AP14" s="280">
        <v>1962</v>
      </c>
      <c r="AQ14" s="281">
        <v>1222</v>
      </c>
      <c r="AR14" s="282">
        <v>60.6</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531</v>
      </c>
      <c r="AL15" s="1184"/>
      <c r="AM15" s="1184"/>
      <c r="AN15" s="1185"/>
      <c r="AO15" s="280">
        <v>-2054519</v>
      </c>
      <c r="AP15" s="280">
        <v>-5230</v>
      </c>
      <c r="AQ15" s="281">
        <v>-3725</v>
      </c>
      <c r="AR15" s="282">
        <v>40.4</v>
      </c>
    </row>
    <row r="16" spans="1:46" ht="13"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189</v>
      </c>
      <c r="AL16" s="1184"/>
      <c r="AM16" s="1184"/>
      <c r="AN16" s="1185"/>
      <c r="AO16" s="280">
        <v>28491909</v>
      </c>
      <c r="AP16" s="280">
        <v>72532</v>
      </c>
      <c r="AQ16" s="281">
        <v>64768</v>
      </c>
      <c r="AR16" s="282">
        <v>12</v>
      </c>
    </row>
    <row r="17" spans="1:46" ht="13"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532</v>
      </c>
      <c r="AL19" s="258"/>
      <c r="AM19" s="258"/>
      <c r="AN19" s="258"/>
      <c r="AO19" s="258"/>
      <c r="AP19" s="258"/>
      <c r="AQ19" s="258"/>
      <c r="AR19" s="258"/>
    </row>
    <row r="20" spans="1:46" ht="13"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533</v>
      </c>
      <c r="AP20" s="289" t="s">
        <v>534</v>
      </c>
      <c r="AQ20" s="290" t="s">
        <v>535</v>
      </c>
      <c r="AR20" s="291"/>
    </row>
    <row r="21" spans="1:46" s="297" customFormat="1" ht="13"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536</v>
      </c>
      <c r="AL21" s="1187"/>
      <c r="AM21" s="1187"/>
      <c r="AN21" s="1188"/>
      <c r="AO21" s="293">
        <v>7.34</v>
      </c>
      <c r="AP21" s="294">
        <v>6.41</v>
      </c>
      <c r="AQ21" s="295">
        <v>0.93</v>
      </c>
      <c r="AR21" s="263"/>
      <c r="AS21" s="296"/>
      <c r="AT21" s="292"/>
    </row>
    <row r="22" spans="1:46" s="297" customFormat="1" ht="13"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537</v>
      </c>
      <c r="AL22" s="1187"/>
      <c r="AM22" s="1187"/>
      <c r="AN22" s="1188"/>
      <c r="AO22" s="298">
        <v>100.5</v>
      </c>
      <c r="AP22" s="299">
        <v>99.7</v>
      </c>
      <c r="AQ22" s="300">
        <v>0.8</v>
      </c>
      <c r="AR22" s="284"/>
      <c r="AS22" s="296"/>
      <c r="AT22" s="292"/>
    </row>
    <row r="23" spans="1:46" s="297" customFormat="1" ht="13"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 x14ac:dyDescent="0.2">
      <c r="A26" s="1177" t="s">
        <v>538</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ht="13" x14ac:dyDescent="0.2">
      <c r="A27" s="305"/>
      <c r="AO27" s="258"/>
      <c r="AP27" s="258"/>
      <c r="AQ27" s="258"/>
      <c r="AR27" s="258"/>
      <c r="AS27" s="258"/>
      <c r="AT27" s="258"/>
    </row>
    <row r="28" spans="1:46" ht="16.5" x14ac:dyDescent="0.2">
      <c r="A28" s="259" t="s">
        <v>539</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540</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519</v>
      </c>
      <c r="AP30" s="268"/>
      <c r="AQ30" s="269" t="s">
        <v>520</v>
      </c>
      <c r="AR30" s="270"/>
    </row>
    <row r="31" spans="1:46" ht="13"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521</v>
      </c>
      <c r="AQ31" s="275" t="s">
        <v>522</v>
      </c>
      <c r="AR31" s="276" t="s">
        <v>523</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541</v>
      </c>
      <c r="AL32" s="1195"/>
      <c r="AM32" s="1195"/>
      <c r="AN32" s="1196"/>
      <c r="AO32" s="308">
        <v>16265107</v>
      </c>
      <c r="AP32" s="308">
        <v>41406</v>
      </c>
      <c r="AQ32" s="309">
        <v>36898</v>
      </c>
      <c r="AR32" s="310">
        <v>12.2</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542</v>
      </c>
      <c r="AL33" s="1195"/>
      <c r="AM33" s="1195"/>
      <c r="AN33" s="1196"/>
      <c r="AO33" s="308" t="s">
        <v>528</v>
      </c>
      <c r="AP33" s="308" t="s">
        <v>528</v>
      </c>
      <c r="AQ33" s="309">
        <v>2</v>
      </c>
      <c r="AR33" s="310" t="s">
        <v>528</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543</v>
      </c>
      <c r="AL34" s="1195"/>
      <c r="AM34" s="1195"/>
      <c r="AN34" s="1196"/>
      <c r="AO34" s="308" t="s">
        <v>528</v>
      </c>
      <c r="AP34" s="308" t="s">
        <v>528</v>
      </c>
      <c r="AQ34" s="309">
        <v>63</v>
      </c>
      <c r="AR34" s="310" t="s">
        <v>528</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544</v>
      </c>
      <c r="AL35" s="1195"/>
      <c r="AM35" s="1195"/>
      <c r="AN35" s="1196"/>
      <c r="AO35" s="308">
        <v>2695633</v>
      </c>
      <c r="AP35" s="308">
        <v>6862</v>
      </c>
      <c r="AQ35" s="309">
        <v>8350</v>
      </c>
      <c r="AR35" s="310">
        <v>-17.8</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545</v>
      </c>
      <c r="AL36" s="1195"/>
      <c r="AM36" s="1195"/>
      <c r="AN36" s="1196"/>
      <c r="AO36" s="308" t="s">
        <v>528</v>
      </c>
      <c r="AP36" s="308" t="s">
        <v>528</v>
      </c>
      <c r="AQ36" s="309">
        <v>436</v>
      </c>
      <c r="AR36" s="310" t="s">
        <v>528</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546</v>
      </c>
      <c r="AL37" s="1195"/>
      <c r="AM37" s="1195"/>
      <c r="AN37" s="1196"/>
      <c r="AO37" s="308">
        <v>63334</v>
      </c>
      <c r="AP37" s="308">
        <v>161</v>
      </c>
      <c r="AQ37" s="309">
        <v>641</v>
      </c>
      <c r="AR37" s="310">
        <v>-74.900000000000006</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547</v>
      </c>
      <c r="AL38" s="1198"/>
      <c r="AM38" s="1198"/>
      <c r="AN38" s="1199"/>
      <c r="AO38" s="311" t="s">
        <v>528</v>
      </c>
      <c r="AP38" s="311" t="s">
        <v>528</v>
      </c>
      <c r="AQ38" s="312">
        <v>1</v>
      </c>
      <c r="AR38" s="300" t="s">
        <v>528</v>
      </c>
      <c r="AS38" s="307"/>
    </row>
    <row r="39" spans="1:46" ht="13"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548</v>
      </c>
      <c r="AL39" s="1198"/>
      <c r="AM39" s="1198"/>
      <c r="AN39" s="1199"/>
      <c r="AO39" s="308">
        <v>-4204129</v>
      </c>
      <c r="AP39" s="308">
        <v>-10703</v>
      </c>
      <c r="AQ39" s="309">
        <v>-7817</v>
      </c>
      <c r="AR39" s="310">
        <v>36.9</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549</v>
      </c>
      <c r="AL40" s="1195"/>
      <c r="AM40" s="1195"/>
      <c r="AN40" s="1196"/>
      <c r="AO40" s="308">
        <v>-10958792</v>
      </c>
      <c r="AP40" s="308">
        <v>-27898</v>
      </c>
      <c r="AQ40" s="309">
        <v>-28299</v>
      </c>
      <c r="AR40" s="310">
        <v>-1.4</v>
      </c>
      <c r="AS40" s="307"/>
    </row>
    <row r="41" spans="1:46" ht="13"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300</v>
      </c>
      <c r="AL41" s="1201"/>
      <c r="AM41" s="1201"/>
      <c r="AN41" s="1202"/>
      <c r="AO41" s="308">
        <v>3861153</v>
      </c>
      <c r="AP41" s="308">
        <v>9829</v>
      </c>
      <c r="AQ41" s="309">
        <v>10277</v>
      </c>
      <c r="AR41" s="310">
        <v>-4.4000000000000004</v>
      </c>
      <c r="AS41" s="307"/>
    </row>
    <row r="42" spans="1:46" ht="13"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550</v>
      </c>
      <c r="AL42" s="258"/>
      <c r="AM42" s="258"/>
      <c r="AN42" s="258"/>
      <c r="AO42" s="258"/>
      <c r="AP42" s="258"/>
      <c r="AQ42" s="284"/>
      <c r="AR42" s="284"/>
      <c r="AS42" s="307"/>
    </row>
    <row r="43" spans="1:46" ht="13"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551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552</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519</v>
      </c>
      <c r="AN49" s="1191" t="s">
        <v>553</v>
      </c>
      <c r="AO49" s="1192"/>
      <c r="AP49" s="1192"/>
      <c r="AQ49" s="1192"/>
      <c r="AR49" s="1193"/>
    </row>
    <row r="50" spans="1:44" ht="13"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554</v>
      </c>
      <c r="AO50" s="325" t="s">
        <v>555</v>
      </c>
      <c r="AP50" s="326" t="s">
        <v>556</v>
      </c>
      <c r="AQ50" s="327" t="s">
        <v>557</v>
      </c>
      <c r="AR50" s="328" t="s">
        <v>558</v>
      </c>
    </row>
    <row r="51" spans="1:44" ht="13"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559</v>
      </c>
      <c r="AL51" s="321"/>
      <c r="AM51" s="329">
        <v>12706527</v>
      </c>
      <c r="AN51" s="330">
        <v>31087</v>
      </c>
      <c r="AO51" s="331">
        <v>33.1</v>
      </c>
      <c r="AP51" s="332">
        <v>48088</v>
      </c>
      <c r="AQ51" s="333">
        <v>3.6</v>
      </c>
      <c r="AR51" s="334">
        <v>29.5</v>
      </c>
    </row>
    <row r="52" spans="1:44" ht="13"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560</v>
      </c>
      <c r="AM52" s="337">
        <v>7280126</v>
      </c>
      <c r="AN52" s="338">
        <v>17811</v>
      </c>
      <c r="AO52" s="339">
        <v>22.2</v>
      </c>
      <c r="AP52" s="340">
        <v>25183</v>
      </c>
      <c r="AQ52" s="341">
        <v>-4.3</v>
      </c>
      <c r="AR52" s="342">
        <v>26.5</v>
      </c>
    </row>
    <row r="53" spans="1:44" ht="13"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561</v>
      </c>
      <c r="AL53" s="321"/>
      <c r="AM53" s="329">
        <v>19221365</v>
      </c>
      <c r="AN53" s="330">
        <v>47432</v>
      </c>
      <c r="AO53" s="331">
        <v>52.6</v>
      </c>
      <c r="AP53" s="332">
        <v>46457</v>
      </c>
      <c r="AQ53" s="333">
        <v>-3.4</v>
      </c>
      <c r="AR53" s="334">
        <v>56</v>
      </c>
    </row>
    <row r="54" spans="1:44" ht="13"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560</v>
      </c>
      <c r="AM54" s="337">
        <v>7834232</v>
      </c>
      <c r="AN54" s="338">
        <v>19332</v>
      </c>
      <c r="AO54" s="339">
        <v>8.5</v>
      </c>
      <c r="AP54" s="340">
        <v>24020</v>
      </c>
      <c r="AQ54" s="341">
        <v>-4.5999999999999996</v>
      </c>
      <c r="AR54" s="342">
        <v>13.1</v>
      </c>
    </row>
    <row r="55" spans="1:44" ht="13"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562</v>
      </c>
      <c r="AL55" s="321"/>
      <c r="AM55" s="329">
        <v>25975667</v>
      </c>
      <c r="AN55" s="330">
        <v>64769</v>
      </c>
      <c r="AO55" s="331">
        <v>36.6</v>
      </c>
      <c r="AP55" s="332">
        <v>51849</v>
      </c>
      <c r="AQ55" s="333">
        <v>11.6</v>
      </c>
      <c r="AR55" s="334">
        <v>25</v>
      </c>
    </row>
    <row r="56" spans="1:44" ht="13"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560</v>
      </c>
      <c r="AM56" s="337">
        <v>11958398</v>
      </c>
      <c r="AN56" s="338">
        <v>29818</v>
      </c>
      <c r="AO56" s="339">
        <v>54.2</v>
      </c>
      <c r="AP56" s="340">
        <v>26326</v>
      </c>
      <c r="AQ56" s="341">
        <v>9.6</v>
      </c>
      <c r="AR56" s="342">
        <v>44.6</v>
      </c>
    </row>
    <row r="57" spans="1:44" ht="13"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563</v>
      </c>
      <c r="AL57" s="321"/>
      <c r="AM57" s="329">
        <v>14148253</v>
      </c>
      <c r="AN57" s="330">
        <v>35639</v>
      </c>
      <c r="AO57" s="331">
        <v>-45</v>
      </c>
      <c r="AP57" s="332">
        <v>52191</v>
      </c>
      <c r="AQ57" s="333">
        <v>0.7</v>
      </c>
      <c r="AR57" s="334">
        <v>-45.7</v>
      </c>
    </row>
    <row r="58" spans="1:44" ht="13"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560</v>
      </c>
      <c r="AM58" s="337">
        <v>6975823</v>
      </c>
      <c r="AN58" s="338">
        <v>17572</v>
      </c>
      <c r="AO58" s="339">
        <v>-41.1</v>
      </c>
      <c r="AP58" s="340">
        <v>26807</v>
      </c>
      <c r="AQ58" s="341">
        <v>1.8</v>
      </c>
      <c r="AR58" s="342">
        <v>-42.9</v>
      </c>
    </row>
    <row r="59" spans="1:44" ht="13"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564</v>
      </c>
      <c r="AL59" s="321"/>
      <c r="AM59" s="329">
        <v>18859005</v>
      </c>
      <c r="AN59" s="330">
        <v>48010</v>
      </c>
      <c r="AO59" s="331">
        <v>34.700000000000003</v>
      </c>
      <c r="AP59" s="332">
        <v>48105</v>
      </c>
      <c r="AQ59" s="333">
        <v>-7.8</v>
      </c>
      <c r="AR59" s="334">
        <v>42.5</v>
      </c>
    </row>
    <row r="60" spans="1:44" ht="13"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560</v>
      </c>
      <c r="AM60" s="337">
        <v>9834808</v>
      </c>
      <c r="AN60" s="338">
        <v>25037</v>
      </c>
      <c r="AO60" s="339">
        <v>42.5</v>
      </c>
      <c r="AP60" s="340">
        <v>24072</v>
      </c>
      <c r="AQ60" s="341">
        <v>-10.199999999999999</v>
      </c>
      <c r="AR60" s="342">
        <v>52.7</v>
      </c>
    </row>
    <row r="61" spans="1:44" ht="13"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565</v>
      </c>
      <c r="AL61" s="343"/>
      <c r="AM61" s="344">
        <v>18182163</v>
      </c>
      <c r="AN61" s="345">
        <v>45387</v>
      </c>
      <c r="AO61" s="346">
        <v>22.4</v>
      </c>
      <c r="AP61" s="347">
        <v>49338</v>
      </c>
      <c r="AQ61" s="348">
        <v>0.9</v>
      </c>
      <c r="AR61" s="334">
        <v>21.5</v>
      </c>
    </row>
    <row r="62" spans="1:44" ht="13"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560</v>
      </c>
      <c r="AM62" s="337">
        <v>8776677</v>
      </c>
      <c r="AN62" s="338">
        <v>21914</v>
      </c>
      <c r="AO62" s="339">
        <v>17.3</v>
      </c>
      <c r="AP62" s="340">
        <v>25282</v>
      </c>
      <c r="AQ62" s="341">
        <v>-1.5</v>
      </c>
      <c r="AR62" s="342">
        <v>18.8</v>
      </c>
    </row>
    <row r="63" spans="1:44" ht="13"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 hidden="1" x14ac:dyDescent="0.2">
      <c r="AK70" s="258"/>
      <c r="AL70" s="258"/>
      <c r="AM70" s="258"/>
      <c r="AN70" s="258"/>
      <c r="AO70" s="258"/>
      <c r="AP70" s="258"/>
      <c r="AQ70" s="258"/>
      <c r="AR70" s="258"/>
    </row>
    <row r="71" spans="1:46" ht="13" hidden="1" x14ac:dyDescent="0.2">
      <c r="AK71" s="258"/>
      <c r="AL71" s="258"/>
      <c r="AM71" s="258"/>
      <c r="AN71" s="258"/>
      <c r="AO71" s="258"/>
      <c r="AP71" s="258"/>
      <c r="AQ71" s="258"/>
      <c r="AR71" s="258"/>
    </row>
    <row r="72" spans="1:46" ht="13" hidden="1" x14ac:dyDescent="0.2">
      <c r="AK72" s="258"/>
      <c r="AL72" s="258"/>
      <c r="AM72" s="258"/>
      <c r="AN72" s="258"/>
      <c r="AO72" s="258"/>
      <c r="AP72" s="258"/>
      <c r="AQ72" s="258"/>
      <c r="AR72" s="258"/>
    </row>
    <row r="73" spans="1:46" ht="13" hidden="1" x14ac:dyDescent="0.2">
      <c r="AK73" s="258"/>
      <c r="AL73" s="258"/>
      <c r="AM73" s="258"/>
      <c r="AN73" s="258"/>
      <c r="AO73" s="258"/>
      <c r="AP73" s="258"/>
      <c r="AQ73" s="258"/>
      <c r="AR73" s="258"/>
    </row>
  </sheetData>
  <sheetProtection algorithmName="SHA-512" hashValue="yD6N+NH73rl4qDxtGWwbCnyBTCCoIH3szaDld3Xg3zuYiwS70nFsWydbB4oIQ4oNCSbs1k4DTHQ7NxfuYNwEwg==" saltValue="NL8zObhr62mCr2sbl3tjj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 x14ac:dyDescent="0.2">
      <c r="B2" s="255"/>
      <c r="DG2" s="255"/>
    </row>
    <row r="3" spans="2:125" ht="13"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 x14ac:dyDescent="0.2"/>
    <row r="5" spans="2:125" ht="13" x14ac:dyDescent="0.2"/>
    <row r="6" spans="2:125" ht="13" x14ac:dyDescent="0.2"/>
    <row r="7" spans="2:125" ht="13" x14ac:dyDescent="0.2"/>
    <row r="8" spans="2:125" ht="13" x14ac:dyDescent="0.2"/>
    <row r="9" spans="2:125" ht="13" x14ac:dyDescent="0.2">
      <c r="DU9" s="255"/>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5"/>
    </row>
    <row r="18" spans="125:125" ht="13" x14ac:dyDescent="0.2"/>
    <row r="19" spans="125:125" ht="13" x14ac:dyDescent="0.2"/>
    <row r="20" spans="125:125" ht="13" x14ac:dyDescent="0.2">
      <c r="DU20" s="255"/>
    </row>
    <row r="21" spans="125:125" ht="13" x14ac:dyDescent="0.2">
      <c r="DU21" s="255"/>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5"/>
    </row>
    <row r="29" spans="125:125" ht="13" x14ac:dyDescent="0.2"/>
    <row r="30" spans="125:125" ht="13" x14ac:dyDescent="0.2"/>
    <row r="31" spans="125:125" ht="13" x14ac:dyDescent="0.2"/>
    <row r="32" spans="125:125" ht="13" x14ac:dyDescent="0.2"/>
    <row r="33" spans="2:125" ht="13" x14ac:dyDescent="0.2">
      <c r="B33" s="255"/>
      <c r="G33" s="255"/>
      <c r="I33" s="255"/>
    </row>
    <row r="34" spans="2:125" ht="13" x14ac:dyDescent="0.2">
      <c r="C34" s="255"/>
      <c r="P34" s="255"/>
      <c r="DE34" s="255"/>
      <c r="DH34" s="255"/>
    </row>
    <row r="35" spans="2:125" ht="13" x14ac:dyDescent="0.2">
      <c r="D35" s="255"/>
      <c r="E35" s="255"/>
      <c r="DG35" s="255"/>
      <c r="DJ35" s="255"/>
      <c r="DP35" s="255"/>
      <c r="DQ35" s="255"/>
      <c r="DR35" s="255"/>
      <c r="DS35" s="255"/>
      <c r="DT35" s="255"/>
      <c r="DU35" s="255"/>
    </row>
    <row r="36" spans="2:125" ht="13"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 x14ac:dyDescent="0.2">
      <c r="DU37" s="255"/>
    </row>
    <row r="38" spans="2:125" ht="13" x14ac:dyDescent="0.2">
      <c r="DT38" s="255"/>
      <c r="DU38" s="255"/>
    </row>
    <row r="39" spans="2:125" ht="13" x14ac:dyDescent="0.2"/>
    <row r="40" spans="2:125" ht="13" x14ac:dyDescent="0.2">
      <c r="DH40" s="255"/>
    </row>
    <row r="41" spans="2:125" ht="13" x14ac:dyDescent="0.2">
      <c r="DE41" s="255"/>
    </row>
    <row r="42" spans="2:125" ht="13" x14ac:dyDescent="0.2">
      <c r="DG42" s="255"/>
      <c r="DJ42" s="255"/>
    </row>
    <row r="43" spans="2:125" ht="13"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 x14ac:dyDescent="0.2">
      <c r="DU44" s="255"/>
    </row>
    <row r="45" spans="2:125" ht="13" x14ac:dyDescent="0.2"/>
    <row r="46" spans="2:125" ht="13" x14ac:dyDescent="0.2"/>
    <row r="47" spans="2:125" ht="13" x14ac:dyDescent="0.2"/>
    <row r="48" spans="2:125" ht="13" x14ac:dyDescent="0.2">
      <c r="DT48" s="255"/>
      <c r="DU48" s="255"/>
    </row>
    <row r="49" spans="120:125" ht="13" x14ac:dyDescent="0.2">
      <c r="DU49" s="255"/>
    </row>
    <row r="50" spans="120:125" ht="13" x14ac:dyDescent="0.2">
      <c r="DU50" s="255"/>
    </row>
    <row r="51" spans="120:125" ht="13" x14ac:dyDescent="0.2">
      <c r="DP51" s="255"/>
      <c r="DQ51" s="255"/>
      <c r="DR51" s="255"/>
      <c r="DS51" s="255"/>
      <c r="DT51" s="255"/>
      <c r="DU51" s="255"/>
    </row>
    <row r="52" spans="120:125" ht="13" x14ac:dyDescent="0.2"/>
    <row r="53" spans="120:125" ht="13" x14ac:dyDescent="0.2"/>
    <row r="54" spans="120:125" ht="13" x14ac:dyDescent="0.2">
      <c r="DU54" s="255"/>
    </row>
    <row r="55" spans="120:125" ht="13" x14ac:dyDescent="0.2"/>
    <row r="56" spans="120:125" ht="13" x14ac:dyDescent="0.2"/>
    <row r="57" spans="120:125" ht="13" x14ac:dyDescent="0.2"/>
    <row r="58" spans="120:125" ht="13" x14ac:dyDescent="0.2">
      <c r="DU58" s="255"/>
    </row>
    <row r="59" spans="120:125" ht="13" x14ac:dyDescent="0.2"/>
    <row r="60" spans="120:125" ht="13" x14ac:dyDescent="0.2"/>
    <row r="61" spans="120:125" ht="13" x14ac:dyDescent="0.2"/>
    <row r="62" spans="120:125" ht="13" x14ac:dyDescent="0.2"/>
    <row r="63" spans="120:125" ht="13" x14ac:dyDescent="0.2">
      <c r="DU63" s="255"/>
    </row>
    <row r="64" spans="120:125" ht="13" x14ac:dyDescent="0.2">
      <c r="DT64" s="255"/>
      <c r="DU64" s="255"/>
    </row>
    <row r="65" spans="123:125" ht="13" x14ac:dyDescent="0.2"/>
    <row r="66" spans="123:125" ht="13" x14ac:dyDescent="0.2"/>
    <row r="67" spans="123:125" ht="13" x14ac:dyDescent="0.2"/>
    <row r="68" spans="123:125" ht="13" x14ac:dyDescent="0.2"/>
    <row r="69" spans="123:125" ht="13" x14ac:dyDescent="0.2">
      <c r="DS69" s="255"/>
      <c r="DT69" s="255"/>
      <c r="DU69" s="255"/>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5"/>
    </row>
    <row r="83" spans="116:125" ht="13" x14ac:dyDescent="0.2">
      <c r="DM83" s="255"/>
      <c r="DN83" s="255"/>
      <c r="DO83" s="255"/>
      <c r="DP83" s="255"/>
      <c r="DQ83" s="255"/>
      <c r="DR83" s="255"/>
      <c r="DS83" s="255"/>
      <c r="DT83" s="255"/>
      <c r="DU83" s="255"/>
    </row>
    <row r="84" spans="116:125" ht="13" x14ac:dyDescent="0.2"/>
    <row r="85" spans="116:125" ht="13" x14ac:dyDescent="0.2"/>
    <row r="86" spans="116:125" ht="13" x14ac:dyDescent="0.2"/>
    <row r="87" spans="116:125" ht="13" x14ac:dyDescent="0.2"/>
    <row r="88" spans="116:125" ht="13" x14ac:dyDescent="0.2">
      <c r="DU88" s="255"/>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567</v>
      </c>
    </row>
    <row r="120" spans="125:125" ht="13.5" hidden="1" customHeight="1" x14ac:dyDescent="0.2"/>
    <row r="121" spans="125:125" ht="13.5" hidden="1" customHeight="1" x14ac:dyDescent="0.2">
      <c r="DU121" s="255"/>
    </row>
  </sheetData>
  <sheetProtection algorithmName="SHA-512" hashValue="4py84o1xcNy6qm1DGbtp1X/Caxg2JuwW4QpOAdRw92b7pp3K1zIuJi/8rbc/YLCyt3CNqcYknagh4kNB/j48tQ==" saltValue="dPslNjP/k/vQs4/+z6bq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 x14ac:dyDescent="0.2">
      <c r="B2" s="255"/>
      <c r="T2" s="255"/>
    </row>
    <row r="3" spans="1:125"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5"/>
      <c r="G33" s="255"/>
      <c r="I33" s="255"/>
    </row>
    <row r="34" spans="2:125" ht="13" x14ac:dyDescent="0.2">
      <c r="C34" s="255"/>
      <c r="P34" s="255"/>
      <c r="R34" s="255"/>
      <c r="U34" s="255"/>
    </row>
    <row r="35" spans="2:125" ht="13"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 x14ac:dyDescent="0.2">
      <c r="F36" s="255"/>
      <c r="H36" s="255"/>
      <c r="J36" s="255"/>
      <c r="K36" s="255"/>
      <c r="L36" s="255"/>
      <c r="M36" s="255"/>
      <c r="N36" s="255"/>
      <c r="O36" s="255"/>
      <c r="Q36" s="255"/>
      <c r="S36" s="255"/>
      <c r="V36" s="255"/>
    </row>
    <row r="37" spans="2:125" ht="13" x14ac:dyDescent="0.2"/>
    <row r="38" spans="2:125" ht="13" x14ac:dyDescent="0.2"/>
    <row r="39" spans="2:125" ht="13" x14ac:dyDescent="0.2"/>
    <row r="40" spans="2:125" ht="13" x14ac:dyDescent="0.2">
      <c r="U40" s="255"/>
    </row>
    <row r="41" spans="2:125" ht="13" x14ac:dyDescent="0.2">
      <c r="R41" s="255"/>
    </row>
    <row r="42" spans="2:125" ht="13"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 x14ac:dyDescent="0.2">
      <c r="Q43" s="255"/>
      <c r="S43" s="255"/>
      <c r="V43" s="255"/>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568</v>
      </c>
    </row>
  </sheetData>
  <sheetProtection algorithmName="SHA-512" hashValue="UIr30VN6hSbeZMGXc2WZz7nhkltnXocKb/daIR9NOy72vW8zp+i3hxq3zmzJ8opSmM7QPyTtZ6YQZRwtIv2oMA==" saltValue="+glKFGJeL7wnTsjc3fC8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569</v>
      </c>
      <c r="G46" s="8" t="s">
        <v>570</v>
      </c>
      <c r="H46" s="8" t="s">
        <v>571</v>
      </c>
      <c r="I46" s="8" t="s">
        <v>572</v>
      </c>
      <c r="J46" s="9" t="s">
        <v>573</v>
      </c>
    </row>
    <row r="47" spans="2:10" ht="57.75" customHeight="1" x14ac:dyDescent="0.2">
      <c r="B47" s="10"/>
      <c r="C47" s="1203" t="s">
        <v>3</v>
      </c>
      <c r="D47" s="1203"/>
      <c r="E47" s="1204"/>
      <c r="F47" s="11">
        <v>13.76</v>
      </c>
      <c r="G47" s="12">
        <v>14.03</v>
      </c>
      <c r="H47" s="12">
        <v>12.47</v>
      </c>
      <c r="I47" s="12">
        <v>8.35</v>
      </c>
      <c r="J47" s="13">
        <v>10.3</v>
      </c>
    </row>
    <row r="48" spans="2:10" ht="57.75" customHeight="1" x14ac:dyDescent="0.2">
      <c r="B48" s="14"/>
      <c r="C48" s="1205" t="s">
        <v>4</v>
      </c>
      <c r="D48" s="1205"/>
      <c r="E48" s="1206"/>
      <c r="F48" s="15">
        <v>3.71</v>
      </c>
      <c r="G48" s="16">
        <v>4.29</v>
      </c>
      <c r="H48" s="16">
        <v>3.39</v>
      </c>
      <c r="I48" s="16">
        <v>3.76</v>
      </c>
      <c r="J48" s="17">
        <v>9.5399999999999991</v>
      </c>
    </row>
    <row r="49" spans="2:10" ht="57.75" customHeight="1" thickBot="1" x14ac:dyDescent="0.25">
      <c r="B49" s="18"/>
      <c r="C49" s="1207" t="s">
        <v>5</v>
      </c>
      <c r="D49" s="1207"/>
      <c r="E49" s="1208"/>
      <c r="F49" s="19" t="s">
        <v>574</v>
      </c>
      <c r="G49" s="20" t="s">
        <v>575</v>
      </c>
      <c r="H49" s="20" t="s">
        <v>576</v>
      </c>
      <c r="I49" s="20" t="s">
        <v>577</v>
      </c>
      <c r="J49" s="21">
        <v>5.93</v>
      </c>
    </row>
    <row r="50" spans="2:10" ht="13" x14ac:dyDescent="0.2"/>
  </sheetData>
  <sheetProtection algorithmName="SHA-512" hashValue="dG5X1Yj9lF90XYuFVWPBd3Uh2lnjbKn3MXphxuKiyR6szgVF8/iqRzOoLYnL/wERr7ZMmW8TAapZ2aZ9lK6lfQ==" saltValue="KK+4D5ofGpapZbJGTnjZ9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横須賀市_水野</cp:lastModifiedBy>
  <cp:lastPrinted>2023-03-23T05:31:48Z</cp:lastPrinted>
  <dcterms:created xsi:type="dcterms:W3CDTF">2023-02-20T04:52:31Z</dcterms:created>
  <dcterms:modified xsi:type="dcterms:W3CDTF">2023-10-06T01:22:31Z</dcterms:modified>
  <cp:category/>
</cp:coreProperties>
</file>