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18600" windowHeight="5120" tabRatio="82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BE36" i="10"/>
  <c r="BE35" i="10"/>
  <c r="BE34"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s="1"/>
  <c r="AM35" i="10" s="1"/>
  <c r="AM36" i="10" s="1"/>
  <c r="CO34" i="10"/>
  <c r="CO35" i="10" s="1"/>
  <c r="CO36" i="10" s="1"/>
  <c r="CO37" i="10" s="1"/>
  <c r="CO38" i="10" s="1"/>
  <c r="CO39" i="10" s="1"/>
  <c r="CO40" i="10" s="1"/>
  <c r="CO41" i="10" s="1"/>
  <c r="CO42" i="10" s="1"/>
  <c r="CO43" i="10" s="1"/>
  <c r="BW34" i="10"/>
  <c r="BW35" i="10" s="1"/>
  <c r="BW36" i="10" s="1"/>
</calcChain>
</file>

<file path=xl/sharedStrings.xml><?xml version="1.0" encoding="utf-8"?>
<sst xmlns="http://schemas.openxmlformats.org/spreadsheetml/2006/main" count="1123" uniqueCount="620">
  <si>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</si>
  <si>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</si>
  <si>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</si>
  <si>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</si>
  <si>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</si>
  <si>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</si>
  <si>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</si>
  <si>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</si>
  <si>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</si>
  <si>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</si>
  <si>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</si>
  <si>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</si>
  <si>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</si>
  <si>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</si>
  <si>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</si>
  <si>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</si>
  <si>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</si>
  <si>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</si>
  <si>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</si>
  <si>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</si>
  <si>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</si>
  <si>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</si>
  <si>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</si>
  <si>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</si>
  <si>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</si>
  <si>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</si>
  <si>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</si>
  <si>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</si>
  <si>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</si>
  <si>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</si>
  <si>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</si>
  <si>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</si>
  <si>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</si>
  <si>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</si>
  <si>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</si>
  <si>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</si>
  <si>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</si>
  <si>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</si>
  <si>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</si>
  <si>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</si>
  <si>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</si>
  <si>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</si>
  <si>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</si>
  <si>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</si>
  <si>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</si>
  <si>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</si>
  <si>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</si>
  <si>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</si>
  <si>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</si>
  <si>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</si>
  <si>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</si>
  <si>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</si>
  <si>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</si>
  <si>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</si>
  <si>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</si>
  <si>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</si>
  <si>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</si>
  <si>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</si>
  <si>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</si>
  <si>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</si>
  <si>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</si>
  <si>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</si>
  <si>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</si>
  <si>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</si>
  <si>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</si>
  <si>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</si>
  <si>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</si>
  <si>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</si>
  <si>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</si>
  <si>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</si>
  <si>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</si>
  <si>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</si>
  <si>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</si>
  <si>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</si>
  <si>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</si>
  <si>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</si>
  <si>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</si>
  <si>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</si>
  <si>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</si>
  <si>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</si>
  <si>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</si>
  <si>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</si>
  <si>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</si>
  <si>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</si>
  <si>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</si>
  <si>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</si>
  <si>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</si>
  <si>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</si>
  <si>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</si>
  <si>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</si>
  <si>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</si>
  <si>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</si>
  <si>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</si>
  <si>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</si>
  <si>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</si>
  <si>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</si>
  <si>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</si>
  <si>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</si>
  <si>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横須賀市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</si>
  <si>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</si>
  <si>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</si>
  <si>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</si>
  <si>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</si>
  <si>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</si>
  <si>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</si>
  <si>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</si>
  <si>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</si>
  <si>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</si>
  <si>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</si>
  <si>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</si>
  <si>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</si>
  <si>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</si>
  <si>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</si>
  <si>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</si>
  <si>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</si>
  <si>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</si>
  <si>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</si>
  <si>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</si>
  <si>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</si>
  <si>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</si>
  <si>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</si>
  <si>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</si>
  <si>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</si>
  <si>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</si>
  <si>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</si>
  <si>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</si>
  <si>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</si>
  <si>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</si>
  <si>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</si>
  <si>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</si>
  <si>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</si>
  <si>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</si>
  <si>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</si>
  <si>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</si>
  <si>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</si>
  <si>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</si>
  <si>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</si>
  <si>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</si>
  <si>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</si>
  <si>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</si>
  <si>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</si>
  <si>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</si>
  <si>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</si>
  <si>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</si>
  <si>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</si>
  <si>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</si>
  <si>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</si>
  <si>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</si>
  <si>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</si>
  <si>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</si>
  <si>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</si>
  <si>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</si>
  <si>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</si>
  <si>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</si>
  <si>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</si>
  <si>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</si>
  <si>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</si>
  <si>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</si>
  <si>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</si>
  <si>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</si>
  <si>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</si>
  <si>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</si>
  <si>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</si>
  <si>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</si>
  <si>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</si>
  <si>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</si>
  <si>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</si>
  <si>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</si>
  <si>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</si>
  <si>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</si>
  <si>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</si>
  <si>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</si>
  <si>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</si>
  <si>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</si>
  <si>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</si>
  <si>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</si>
  <si>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</si>
  <si>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</si>
  <si>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</si>
  <si>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</si>
  <si>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</si>
  <si>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</si>
  <si>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</si>
  <si>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</si>
  <si>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</si>
  <si>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</si>
  <si>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</si>
  <si>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</si>
  <si>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</si>
  <si>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</si>
  <si>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</si>
  <si>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</si>
  <si>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</si>
  <si>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</si>
  <si>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</si>
  <si>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</si>
  <si>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</si>
  <si>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</si>
  <si>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</si>
  <si>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</si>
  <si>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</si>
  <si>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</si>
  <si>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</si>
  <si>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</si>
  <si>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</si>
  <si>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</si>
  <si>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</si>
  <si>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</si>
  <si>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</si>
  <si>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</si>
  <si>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</si>
  <si>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</si>
  <si>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神奈川県横須賀市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</si>
  <si>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</si>
  <si>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</si>
  <si>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</si>
  <si>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</si>
  <si>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</si>
  <si>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</si>
  <si>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</si>
  <si>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</si>
  <si>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</si>
  <si>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</si>
  <si>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</si>
  <si>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</si>
  <si>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</si>
  <si>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</si>
  <si>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</si>
  <si>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</si>
  <si>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</si>
  <si>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</si>
  <si>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</si>
  <si>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</si>
  <si>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</si>
  <si>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</si>
  <si>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</si>
  <si>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</si>
  <si>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</si>
  <si>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</si>
  <si>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</si>
  <si>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</si>
  <si>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</si>
  <si>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</si>
  <si>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</si>
  <si>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</si>
  <si>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</si>
  <si>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</si>
  <si>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</si>
  <si>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</si>
  <si>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</si>
  <si>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</si>
  <si>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</si>
  <si>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</si>
  <si>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</si>
  <si>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</si>
  <si>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</si>
  <si>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</si>
  <si>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</si>
  <si>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</si>
  <si>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</si>
  <si>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</si>
  <si>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</si>
  <si>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</si>
  <si>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</si>
  <si>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</si>
  <si>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</si>
  <si>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</si>
  <si>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</si>
  <si>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</si>
  <si>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</si>
  <si>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</si>
  <si>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</si>
  <si>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</si>
  <si>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</si>
  <si>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</si>
  <si>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</si>
  <si>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</si>
  <si>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</si>
  <si>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</si>
  <si>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</si>
  <si>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</si>
  <si>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</si>
  <si>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</si>
  <si>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</si>
  <si>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</si>
  <si>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</si>
  <si>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</si>
  <si>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</si>
  <si>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</si>
  <si>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</si>
  <si>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</si>
  <si>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</si>
  <si>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</si>
  <si>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</si>
  <si>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</si>
  <si>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</si>
  <si>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</si>
  <si>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</si>
  <si>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</si>
  <si>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</si>
  <si>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</si>
  <si>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</si>
  <si>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</si>
  <si>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</si>
  <si>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</si>
  <si>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</si>
  <si>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</si>
  <si>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</si>
  <si>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</si>
  <si>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</si>
  <si>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</si>
  <si>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</si>
  <si>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</si>
  <si>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</si>
  <si>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</si>
  <si>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</si>
  <si>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</si>
  <si>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</si>
  <si>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</si>
  <si>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</si>
  <si>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</si>
  <si>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</si>
  <si>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</si>
  <si>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</si>
  <si>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</si>
  <si>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</si>
  <si>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</si>
  <si>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</si>
  <si>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</si>
  <si>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</si>
  <si>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</si>
  <si>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</si>
  <si>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</si>
  <si>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</si>
  <si>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</si>
  <si>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</si>
  <si>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</si>
  <si>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</si>
  <si>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</si>
  <si>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</si>
  <si>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</si>
  <si>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</si>
  <si>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</si>
  <si>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</si>
  <si>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</si>
  <si>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</si>
  <si>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</si>
  <si>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</si>
  <si>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</si>
  <si>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</si>
  <si>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</si>
  <si>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</si>
  <si>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</si>
  <si>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</si>
  <si>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</si>
  <si>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</si>
  <si>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</si>
  <si>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</si>
  <si>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</si>
  <si>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</si>
  <si>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</si>
  <si>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</si>
  <si>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</si>
  <si>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</si>
  <si>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</si>
  <si>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</si>
  <si>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</si>
  <si>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神奈川県横須賀市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</si>
  <si>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</si>
  <si>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</si>
  <si>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</si>
  <si>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</si>
  <si>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</si>
  <si>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</si>
  <si>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</si>
  <si>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</si>
  <si>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</si>
  <si>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</si>
  <si>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</si>
  <si>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</si>
  <si>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</si>
  <si>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</si>
  <si>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</si>
  <si>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</si>
  <si>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</si>
  <si>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</si>
  <si>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</si>
  <si>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</si>
  <si>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特別会計公園墓地事業費</t>
    <phoneticPr fontId="5"/>
  </si>
  <si>
    <t>特別会計母子父子寡婦福祉資金貸付事業費</t>
    <phoneticPr fontId="5"/>
  </si>
  <si>
    <t>特別会計公債管理費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</si>
  <si>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</si>
  <si>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</si>
  <si>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</si>
  <si>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</si>
  <si>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</si>
  <si>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</si>
  <si>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</si>
  <si>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</si>
  <si>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</si>
  <si>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</si>
  <si>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</si>
  <si>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</si>
  <si>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</si>
  <si>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特別会計国民健康保険費</t>
    <phoneticPr fontId="5"/>
  </si>
  <si>
    <t>特別会計介護保険費</t>
    <phoneticPr fontId="5"/>
  </si>
  <si>
    <t>特別会計後期高齢者医療費</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</si>
  <si>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</si>
  <si>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</si>
  <si>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</si>
  <si>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</si>
  <si>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</si>
  <si>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</si>
  <si>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</si>
  <si>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</si>
  <si>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</si>
  <si>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</si>
  <si>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</si>
  <si>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</si>
  <si>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</si>
  <si>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</si>
  <si>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</si>
  <si>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</si>
  <si>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</si>
  <si>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</si>
  <si>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</si>
  <si>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</si>
  <si>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</si>
  <si>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</si>
  <si>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</si>
  <si>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</si>
  <si>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</si>
  <si>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</si>
  <si>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</si>
  <si>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</si>
  <si>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</si>
  <si>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</si>
  <si>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</si>
  <si>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</si>
  <si>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</si>
  <si>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</si>
  <si>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</si>
  <si>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</si>
  <si>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</si>
  <si>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</si>
  <si>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</si>
  <si>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</si>
  <si>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</si>
  <si>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</si>
  <si>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</si>
  <si>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</si>
  <si>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</si>
  <si>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</si>
  <si>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</si>
  <si>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</si>
  <si>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</si>
  <si>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</si>
  <si>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</si>
  <si>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</si>
  <si>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</si>
  <si>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</si>
  <si>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</si>
  <si>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</si>
  <si>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</si>
  <si>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</si>
  <si>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</si>
  <si>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</si>
  <si>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</si>
  <si>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</si>
  <si>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</si>
  <si>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</si>
  <si>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</si>
  <si>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</si>
  <si>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</si>
  <si>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</si>
  <si>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</si>
  <si>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</si>
  <si>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</si>
  <si>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特別会計介護保険費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</si>
  <si>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</si>
  <si>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</si>
  <si>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</si>
  <si>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</si>
  <si>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</si>
  <si>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</si>
  <si>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</si>
  <si>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</si>
  <si>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</si>
  <si>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</si>
  <si>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</si>
  <si>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</si>
  <si>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</si>
  <si>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</si>
  <si>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</si>
  <si>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</si>
  <si>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</si>
  <si>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</si>
  <si>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</si>
  <si>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</si>
  <si>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</si>
  <si>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</si>
  <si>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</si>
  <si>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</si>
  <si>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</si>
  <si>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</si>
  <si>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</si>
  <si>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</si>
  <si>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</si>
  <si>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</si>
  <si>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</si>
  <si>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</si>
  <si>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</si>
  <si>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</si>
  <si>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</si>
  <si>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</si>
  <si>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</si>
  <si>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</si>
  <si>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</si>
  <si>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</si>
  <si>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</si>
  <si>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</si>
  <si>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</si>
  <si>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</si>
  <si>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</si>
  <si>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</si>
  <si>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</si>
  <si>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</si>
  <si>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</si>
  <si>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</si>
  <si>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</si>
  <si>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</si>
  <si>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</si>
  <si>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</si>
  <si>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</si>
  <si>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</si>
  <si>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</si>
  <si>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</si>
  <si>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</si>
  <si>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</si>
  <si>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</si>
  <si>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</si>
  <si>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</si>
  <si>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</si>
  <si>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</si>
  <si>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</si>
  <si>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</si>
  <si>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</si>
  <si>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</si>
  <si>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</si>
  <si>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</si>
  <si>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</si>
  <si>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</si>
  <si>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</si>
  <si>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</si>
  <si>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</si>
  <si>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</si>
  <si>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</si>
  <si>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</si>
  <si>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</si>
  <si>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</si>
  <si>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</si>
  <si>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</si>
  <si>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</si>
  <si>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0.11</t>
  </si>
  <si>
    <t>▲ 4.69</t>
  </si>
  <si>
    <t>▲ 2.36</t>
  </si>
  <si>
    <t>▲ 0.77</t>
  </si>
  <si>
    <t>▲ 4.59</t>
  </si>
  <si>
    <t>水道事業会計</t>
  </si>
  <si>
    <t>病院事業会計</t>
  </si>
  <si>
    <t>一般会計</t>
  </si>
  <si>
    <t>下水道事業会計</t>
  </si>
  <si>
    <t>特別会計介護保険費</t>
  </si>
  <si>
    <t>特別会計国民健康保険費</t>
  </si>
  <si>
    <t>特別会計公園墓地事業費</t>
  </si>
  <si>
    <t>特別会計後期高齢者医療費</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</si>
  <si>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</si>
  <si>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</si>
  <si>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</si>
  <si>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</si>
  <si>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</si>
  <si>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</si>
  <si>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</si>
  <si>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</si>
  <si>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</si>
  <si>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神奈川県内広域水道事業団</t>
    <rPh sb="0" eb="4">
      <t>カナガワケン</t>
    </rPh>
    <rPh sb="4" eb="5">
      <t>ナイ</t>
    </rPh>
    <rPh sb="5" eb="7">
      <t>コウイキ</t>
    </rPh>
    <rPh sb="7" eb="9">
      <t>スイドウ</t>
    </rPh>
    <rPh sb="9" eb="12">
      <t>ジギョウダン</t>
    </rPh>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</si>
  <si>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</si>
  <si>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8">
      <t>コウレイ</t>
    </rPh>
    <rPh sb="8" eb="9">
      <t>シャ</t>
    </rPh>
    <rPh sb="9" eb="11">
      <t>イリョウ</t>
    </rPh>
    <rPh sb="11" eb="13">
      <t>コウイキ</t>
    </rPh>
    <rPh sb="13" eb="15">
      <t>レンゴウ</t>
    </rPh>
    <rPh sb="16" eb="18">
      <t>トクベツ</t>
    </rPh>
    <rPh sb="18" eb="20">
      <t>カイケイ</t>
    </rPh>
    <phoneticPr fontId="2"/>
  </si>
  <si>
    <t>　</t>
    <phoneticPr fontId="2"/>
  </si>
  <si>
    <t>-</t>
    <phoneticPr fontId="2"/>
  </si>
  <si>
    <t>一般財団法人シティサポートよこすか</t>
    <rPh sb="0" eb="2">
      <t>イッパン</t>
    </rPh>
    <rPh sb="2" eb="4">
      <t>ザイダン</t>
    </rPh>
    <rPh sb="4" eb="6">
      <t>ホウジン</t>
    </rPh>
    <phoneticPr fontId="38"/>
  </si>
  <si>
    <t>-</t>
    <phoneticPr fontId="19"/>
  </si>
  <si>
    <t>〇</t>
    <phoneticPr fontId="19"/>
  </si>
  <si>
    <t>横須賀市土地開発公社</t>
    <rPh sb="0" eb="4">
      <t>ヨコスカシ</t>
    </rPh>
    <rPh sb="4" eb="6">
      <t>トチ</t>
    </rPh>
    <rPh sb="6" eb="8">
      <t>カイハツ</t>
    </rPh>
    <rPh sb="8" eb="10">
      <t>コウシャ</t>
    </rPh>
    <phoneticPr fontId="38"/>
  </si>
  <si>
    <t>公益財団法人横須賀芸術文化財団</t>
    <rPh sb="0" eb="2">
      <t>コウエキ</t>
    </rPh>
    <rPh sb="2" eb="4">
      <t>ザイダン</t>
    </rPh>
    <rPh sb="4" eb="6">
      <t>ホウジン</t>
    </rPh>
    <rPh sb="6" eb="9">
      <t>ヨコスカ</t>
    </rPh>
    <rPh sb="9" eb="11">
      <t>ゲイジュツ</t>
    </rPh>
    <rPh sb="11" eb="13">
      <t>ブンカ</t>
    </rPh>
    <rPh sb="13" eb="15">
      <t>ザイダン</t>
    </rPh>
    <phoneticPr fontId="38"/>
  </si>
  <si>
    <t>社会福祉法人横須賀市社会福祉事業団</t>
    <rPh sb="0" eb="2">
      <t>シャカイ</t>
    </rPh>
    <rPh sb="2" eb="4">
      <t>フクシ</t>
    </rPh>
    <rPh sb="4" eb="6">
      <t>ホウジン</t>
    </rPh>
    <rPh sb="6" eb="10">
      <t>ヨコスカシ</t>
    </rPh>
    <rPh sb="10" eb="12">
      <t>シャカイ</t>
    </rPh>
    <rPh sb="12" eb="14">
      <t>フクシ</t>
    </rPh>
    <rPh sb="14" eb="17">
      <t>ジギョウダン</t>
    </rPh>
    <phoneticPr fontId="38"/>
  </si>
  <si>
    <t>公益財団法人横須賀市健康福祉財団</t>
    <rPh sb="0" eb="2">
      <t>コウエキ</t>
    </rPh>
    <rPh sb="2" eb="4">
      <t>ザイダン</t>
    </rPh>
    <rPh sb="4" eb="6">
      <t>ホウジン</t>
    </rPh>
    <rPh sb="6" eb="10">
      <t>ヨコスカシ</t>
    </rPh>
    <rPh sb="10" eb="12">
      <t>ケンコウ</t>
    </rPh>
    <rPh sb="12" eb="14">
      <t>フクシ</t>
    </rPh>
    <rPh sb="14" eb="16">
      <t>ザイダン</t>
    </rPh>
    <phoneticPr fontId="38"/>
  </si>
  <si>
    <t>横須賀中央まちづくり株式会社</t>
    <rPh sb="0" eb="3">
      <t>ヨコスカ</t>
    </rPh>
    <rPh sb="3" eb="5">
      <t>チュウオウ</t>
    </rPh>
    <rPh sb="10" eb="14">
      <t>カブシキガイシャ</t>
    </rPh>
    <phoneticPr fontId="38"/>
  </si>
  <si>
    <t>公益財団法人横須賀市産業振興財団</t>
    <rPh sb="0" eb="2">
      <t>コウエキ</t>
    </rPh>
    <rPh sb="2" eb="4">
      <t>ザイダン</t>
    </rPh>
    <rPh sb="4" eb="6">
      <t>ホウジン</t>
    </rPh>
    <rPh sb="6" eb="10">
      <t>ヨコスカシ</t>
    </rPh>
    <rPh sb="10" eb="12">
      <t>サンギョウ</t>
    </rPh>
    <rPh sb="12" eb="14">
      <t>シンコウ</t>
    </rPh>
    <rPh sb="14" eb="16">
      <t>ザイダン</t>
    </rPh>
    <phoneticPr fontId="38"/>
  </si>
  <si>
    <t>公益財団法人横須賀市生涯学習財団</t>
    <rPh sb="0" eb="2">
      <t>コウエキ</t>
    </rPh>
    <rPh sb="2" eb="4">
      <t>ザイダン</t>
    </rPh>
    <rPh sb="4" eb="6">
      <t>ホウジン</t>
    </rPh>
    <rPh sb="6" eb="10">
      <t>ヨコスカシ</t>
    </rPh>
    <rPh sb="10" eb="12">
      <t>ショウガイ</t>
    </rPh>
    <rPh sb="12" eb="14">
      <t>ガクシュウ</t>
    </rPh>
    <rPh sb="14" eb="16">
      <t>ザイダン</t>
    </rPh>
    <phoneticPr fontId="38"/>
  </si>
  <si>
    <t>株式会社横須賀テレコムリサーチパーク</t>
    <rPh sb="0" eb="4">
      <t>カブ</t>
    </rPh>
    <rPh sb="4" eb="7">
      <t>ヨコスカ</t>
    </rPh>
    <phoneticPr fontId="38"/>
  </si>
  <si>
    <t>公益財団法人かながわ海岸美化財団</t>
    <rPh sb="0" eb="2">
      <t>コウエキ</t>
    </rPh>
    <rPh sb="2" eb="4">
      <t>ザイダン</t>
    </rPh>
    <rPh sb="4" eb="6">
      <t>ホウジン</t>
    </rPh>
    <rPh sb="10" eb="14">
      <t>カイガンビカ</t>
    </rPh>
    <rPh sb="14" eb="16">
      <t>ザイダン</t>
    </rPh>
    <phoneticPr fontId="2"/>
  </si>
  <si>
    <t>再編関連特別事業基金</t>
    <rPh sb="0" eb="2">
      <t>サイヘン</t>
    </rPh>
    <rPh sb="2" eb="4">
      <t>カンレン</t>
    </rPh>
    <rPh sb="4" eb="6">
      <t>トクベツ</t>
    </rPh>
    <rPh sb="6" eb="8">
      <t>ジギョウ</t>
    </rPh>
    <rPh sb="8" eb="10">
      <t>キキン</t>
    </rPh>
    <phoneticPr fontId="12"/>
  </si>
  <si>
    <t>公園墓地基金</t>
    <rPh sb="0" eb="2">
      <t>コウエン</t>
    </rPh>
    <rPh sb="2" eb="4">
      <t>ボチ</t>
    </rPh>
    <rPh sb="4" eb="6">
      <t>キキン</t>
    </rPh>
    <phoneticPr fontId="12"/>
  </si>
  <si>
    <t>万代基金</t>
    <phoneticPr fontId="2"/>
  </si>
  <si>
    <t>福祉基金</t>
    <rPh sb="0" eb="2">
      <t>フクシ</t>
    </rPh>
    <rPh sb="2" eb="4">
      <t>キキン</t>
    </rPh>
    <phoneticPr fontId="12"/>
  </si>
  <si>
    <t>みどりの基金</t>
    <phoneticPr fontId="1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</si>
  <si>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</si>
  <si>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</si>
  <si>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</si>
  <si>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</si>
  <si>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</si>
  <si>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</si>
  <si>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</si>
  <si>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</si>
  <si>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</si>
  <si>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</si>
  <si>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</si>
  <si>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類似団体と比較して、実質公債費比率は類似団体よりも高い数値となっているが、新規発行債の抑制により数値は安定しており、また、将来負担比率は改善して類似団体よりも低くなった。
今後、ごみ処理施設や給食センターなど大型建設の償還が控えている一方で、芸術劇場など償還完了するものもある。市債発行額を的確にコントロールすることで、必要な投資を行っていく。</t>
    <rPh sb="2" eb="4">
      <t>ダンタイ</t>
    </rPh>
    <rPh sb="5" eb="7">
      <t>ヒカク</t>
    </rPh>
    <rPh sb="48" eb="50">
      <t>スウチ</t>
    </rPh>
    <rPh sb="68" eb="70">
      <t>カイゼン</t>
    </rPh>
    <rPh sb="72" eb="74">
      <t>ルイジ</t>
    </rPh>
    <rPh sb="74" eb="76">
      <t>ダンタイ</t>
    </rPh>
    <rPh sb="79" eb="80">
      <t>ヒク</t>
    </rPh>
    <rPh sb="96" eb="98">
      <t>キュウショク</t>
    </rPh>
    <rPh sb="109" eb="111">
      <t>ショウカン</t>
    </rPh>
    <phoneticPr fontId="5"/>
  </si>
  <si>
    <t>類似団体と比較して、将来負担比率は将来負担額から控除する特定財源見込額の増加などから前年度に比べ5.1ポイント改善したことで類似団体よりも低くなったが、有形固定資産減価償却率は引き続き類似団体よりも高い数値となっている。現在老朽化している施設全ての建替えは難しいため、基礎情報、維持管理費、利用状況等をまとめた「施設カルテ」をもとに現状を把握し、FM戦略プランを着実に推進することで、限られた財源の中、公共施設の量を需要に応じた適正な規模にしていくとともに、施設の利便性を高めていく。</t>
    <rPh sb="2" eb="4">
      <t>ダンタイ</t>
    </rPh>
    <rPh sb="55" eb="57">
      <t>カイゼン</t>
    </rPh>
    <rPh sb="62" eb="64">
      <t>ルイジ</t>
    </rPh>
    <rPh sb="64" eb="66">
      <t>ダンタイ</t>
    </rPh>
    <rPh sb="69" eb="70">
      <t>ヒク</t>
    </rPh>
    <rPh sb="88" eb="89">
      <t>ヒ</t>
    </rPh>
    <rPh sb="90" eb="91">
      <t>ツヅ</t>
    </rPh>
    <rPh sb="166" eb="168">
      <t>ゲンジョウ</t>
    </rPh>
    <rPh sb="169" eb="171">
      <t>ハアク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</si>
</sst>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5"/>
      <color theme="3"/>
      <name val="游ゴシック"/>
      <family val="2"/>
      <charset val="128"/>
      <scheme val="minor"/>
    </font>
    <font>
      <sz val="11"/>
      <color theme="1"/>
      <name val="ＭＳ Ｐゴシック"/>
      <family val="3"/>
      <charset val="128"/>
    </font>
    <font>
      <sz val="14"/>
      <color theme="1"/>
      <name val="ＭＳ Ｐゴシック"/>
      <family val="3"/>
      <charset val="128"/>
    </font>
    <font>
      <sz val="11"/>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9" xfId="15" applyNumberFormat="1"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0" fontId="34" fillId="0" borderId="111" xfId="15" applyFont="1" applyBorder="1" applyAlignment="1" applyProtection="1">
      <alignment vertical="center" shrinkToFit="1"/>
      <protection locked="0"/>
    </xf>
    <xf numFmtId="0" fontId="34" fillId="0" borderId="112" xfId="15" applyFont="1" applyBorder="1" applyAlignment="1" applyProtection="1">
      <alignment vertical="center" shrinkToFit="1"/>
      <protection locked="0"/>
    </xf>
    <xf numFmtId="0" fontId="34" fillId="0" borderId="113" xfId="15" applyFont="1" applyBorder="1" applyAlignment="1" applyProtection="1">
      <alignmen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8"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7"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xmlns:c16r2="http://schemas.microsoft.com/office/drawing/2015/06/chart">
            <c:ext xmlns:c16="http://schemas.microsoft.com/office/drawing/2014/chart" uri="{C3380CC4-5D6E-409C-BE32-E72D297353CC}">
              <c16:uniqueId val="{00000000-F74F-4AC6-B914-C3A33154FE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28511</c:v>
                </c:pt>
                <c:pt idx="1">
                  <c:v>23357</c:v>
                </c:pt>
                <c:pt idx="2">
                  <c:v>31087</c:v>
                </c:pt>
                <c:pt idx="3">
                  <c:v>47432</c:v>
                </c:pt>
                <c:pt idx="4">
                  <c:v>64769</c:v>
                </c:pt>
              </c:numCache>
            </c:numRef>
          </c:val>
          <c:smooth val="0"/>
          <c:extLst xmlns:c16r2="http://schemas.microsoft.com/office/drawing/2015/06/chart">
            <c:ext xmlns:c16="http://schemas.microsoft.com/office/drawing/2014/chart" uri="{C3380CC4-5D6E-409C-BE32-E72D297353CC}">
              <c16:uniqueId val="{00000001-F74F-4AC6-B914-C3A33154FE68}"/>
            </c:ext>
          </c:extLst>
        </c:ser>
        <c:dLbls>
          <c:showLegendKey val="0"/>
          <c:showVal val="0"/>
          <c:showCatName val="0"/>
          <c:showSerName val="0"/>
          <c:showPercent val="0"/>
          <c:showBubbleSize val="0"/>
        </c:dLbls>
        <c:marker val="1"/>
        <c:smooth val="0"/>
        <c:axId val="547590160"/>
        <c:axId val="547591336"/>
      </c:lineChart>
      <c:catAx>
        <c:axId val="547590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91336"/>
        <c:crosses val="autoZero"/>
        <c:auto val="1"/>
        <c:lblAlgn val="ctr"/>
        <c:lblOffset val="100"/>
        <c:tickLblSkip val="1"/>
        <c:tickMarkSkip val="1"/>
        <c:noMultiLvlLbl val="0"/>
      </c:catAx>
      <c:valAx>
        <c:axId val="5475913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90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4.0599999999999996</c:v>
                </c:pt>
                <c:pt idx="1">
                  <c:v>3.97</c:v>
                </c:pt>
                <c:pt idx="2">
                  <c:v>3.71</c:v>
                </c:pt>
                <c:pt idx="3">
                  <c:v>4.29</c:v>
                </c:pt>
                <c:pt idx="4">
                  <c:v>3.39</c:v>
                </c:pt>
              </c:numCache>
            </c:numRef>
          </c:val>
          <c:extLst xmlns:c16r2="http://schemas.microsoft.com/office/drawing/2015/06/chart">
            <c:ext xmlns:c16="http://schemas.microsoft.com/office/drawing/2014/chart" uri="{C3380CC4-5D6E-409C-BE32-E72D297353CC}">
              <c16:uniqueId val="{00000000-E295-4F83-A42F-0E2E0D50BD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16.43</c:v>
                </c:pt>
                <c:pt idx="1">
                  <c:v>13.99</c:v>
                </c:pt>
                <c:pt idx="2">
                  <c:v>13.76</c:v>
                </c:pt>
                <c:pt idx="3">
                  <c:v>14.03</c:v>
                </c:pt>
                <c:pt idx="4">
                  <c:v>12.47</c:v>
                </c:pt>
              </c:numCache>
            </c:numRef>
          </c:val>
          <c:extLst xmlns:c16r2="http://schemas.microsoft.com/office/drawing/2015/06/chart">
            <c:ext xmlns:c16="http://schemas.microsoft.com/office/drawing/2014/chart" uri="{C3380CC4-5D6E-409C-BE32-E72D297353CC}">
              <c16:uniqueId val="{00000001-E295-4F83-A42F-0E2E0D50BD1A}"/>
            </c:ext>
          </c:extLst>
        </c:ser>
        <c:dLbls>
          <c:showLegendKey val="0"/>
          <c:showVal val="0"/>
          <c:showCatName val="0"/>
          <c:showSerName val="0"/>
          <c:showPercent val="0"/>
          <c:showBubbleSize val="0"/>
        </c:dLbls>
        <c:gapWidth val="250"/>
        <c:overlap val="100"/>
        <c:axId val="547588200"/>
        <c:axId val="547585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-0.11</c:v>
                </c:pt>
                <c:pt idx="1">
                  <c:v>-4.6900000000000004</c:v>
                </c:pt>
                <c:pt idx="2">
                  <c:v>-2.36</c:v>
                </c:pt>
                <c:pt idx="3">
                  <c:v>-0.77</c:v>
                </c:pt>
                <c:pt idx="4">
                  <c:v>-4.59</c:v>
                </c:pt>
              </c:numCache>
            </c:numRef>
          </c:val>
          <c:smooth val="0"/>
          <c:extLst xmlns:c16r2="http://schemas.microsoft.com/office/drawing/2015/06/chart">
            <c:ext xmlns:c16="http://schemas.microsoft.com/office/drawing/2014/chart" uri="{C3380CC4-5D6E-409C-BE32-E72D297353CC}">
              <c16:uniqueId val="{00000002-E295-4F83-A42F-0E2E0D50BD1A}"/>
            </c:ext>
          </c:extLst>
        </c:ser>
        <c:dLbls>
          <c:showLegendKey val="0"/>
          <c:showVal val="0"/>
          <c:showCatName val="0"/>
          <c:showSerName val="0"/>
          <c:showPercent val="0"/>
          <c:showBubbleSize val="0"/>
        </c:dLbls>
        <c:marker val="1"/>
        <c:smooth val="0"/>
        <c:axId val="547588200"/>
        <c:axId val="547585456"/>
      </c:lineChart>
      <c:catAx>
        <c:axId val="54758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85456"/>
        <c:crosses val="autoZero"/>
        <c:auto val="1"/>
        <c:lblAlgn val="ctr"/>
        <c:lblOffset val="100"/>
        <c:tickLblSkip val="1"/>
        <c:tickMarkSkip val="1"/>
        <c:noMultiLvlLbl val="0"/>
      </c:catAx>
      <c:valAx>
        <c:axId val="54758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8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8DE-4EE1-AD08-2A79ADD775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DE-4EE1-AD08-2A79ADD7750C}"/>
            </c:ext>
          </c:extLst>
        </c:ser>
        <c:ser>
          <c:idx val="2"/>
          <c:order val="2"/>
          <c:tx>
            <c:strRef>
              <c:f>データシート!$A$29</c:f>
              <c:strCache>
                <c:ptCount val="1"/>
                <c:pt idx="0">
                  <c:v>特別会計後期高齢者医療費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0.38</c:v>
                </c:pt>
                <c:pt idx="4">
                  <c:v>#N/A</c:v>
                </c:pt>
                <c:pt idx="5">
                  <c:v>0.05</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2-68DE-4EE1-AD08-2A79ADD7750C}"/>
            </c:ext>
          </c:extLst>
        </c:ser>
        <c:ser>
          <c:idx val="3"/>
          <c:order val="3"/>
          <c:tx>
            <c:strRef>
              <c:f>データシート!$A$30</c:f>
              <c:strCache>
                <c:ptCount val="1"/>
                <c:pt idx="0">
                  <c:v>特別会計公園墓地事業費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0.06</c:v>
                </c:pt>
                <c:pt idx="4">
                  <c:v>#N/A</c:v>
                </c:pt>
                <c:pt idx="5">
                  <c:v>0.02</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3-68DE-4EE1-AD08-2A79ADD7750C}"/>
            </c:ext>
          </c:extLst>
        </c:ser>
        <c:ser>
          <c:idx val="4"/>
          <c:order val="4"/>
          <c:tx>
            <c:strRef>
              <c:f>データシート!$A$31</c:f>
              <c:strCache>
                <c:ptCount val="1"/>
                <c:pt idx="0">
                  <c:v>特別会計国民健康保険費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5.78</c:v>
                </c:pt>
                <c:pt idx="2">
                  <c:v>#N/A</c:v>
                </c:pt>
                <c:pt idx="3">
                  <c:v>7.17</c:v>
                </c:pt>
                <c:pt idx="4">
                  <c:v>#N/A</c:v>
                </c:pt>
                <c:pt idx="5">
                  <c:v>9.06</c:v>
                </c:pt>
                <c:pt idx="6">
                  <c:v>#N/A</c:v>
                </c:pt>
                <c:pt idx="7">
                  <c:v>4.8499999999999996</c:v>
                </c:pt>
                <c:pt idx="8">
                  <c:v>#N/A</c:v>
                </c:pt>
                <c:pt idx="9">
                  <c:v>1.7</c:v>
                </c:pt>
              </c:numCache>
            </c:numRef>
          </c:val>
          <c:extLst xmlns:c16r2="http://schemas.microsoft.com/office/drawing/2015/06/chart">
            <c:ext xmlns:c16="http://schemas.microsoft.com/office/drawing/2014/chart" uri="{C3380CC4-5D6E-409C-BE32-E72D297353CC}">
              <c16:uniqueId val="{00000004-68DE-4EE1-AD08-2A79ADD7750C}"/>
            </c:ext>
          </c:extLst>
        </c:ser>
        <c:ser>
          <c:idx val="5"/>
          <c:order val="5"/>
          <c:tx>
            <c:strRef>
              <c:f>データシート!$A$32</c:f>
              <c:strCache>
                <c:ptCount val="1"/>
                <c:pt idx="0">
                  <c:v>特別会計介護保険費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1.28</c:v>
                </c:pt>
                <c:pt idx="2">
                  <c:v>#N/A</c:v>
                </c:pt>
                <c:pt idx="3">
                  <c:v>2.19</c:v>
                </c:pt>
                <c:pt idx="4">
                  <c:v>#N/A</c:v>
                </c:pt>
                <c:pt idx="5">
                  <c:v>3.02</c:v>
                </c:pt>
                <c:pt idx="6">
                  <c:v>#N/A</c:v>
                </c:pt>
                <c:pt idx="7">
                  <c:v>2.12</c:v>
                </c:pt>
                <c:pt idx="8">
                  <c:v>#N/A</c:v>
                </c:pt>
                <c:pt idx="9">
                  <c:v>2.77</c:v>
                </c:pt>
              </c:numCache>
            </c:numRef>
          </c:val>
          <c:extLst xmlns:c16r2="http://schemas.microsoft.com/office/drawing/2015/06/chart">
            <c:ext xmlns:c16="http://schemas.microsoft.com/office/drawing/2014/chart" uri="{C3380CC4-5D6E-409C-BE32-E72D297353CC}">
              <c16:uniqueId val="{00000005-68DE-4EE1-AD08-2A79ADD7750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2.13</c:v>
                </c:pt>
                <c:pt idx="2">
                  <c:v>#N/A</c:v>
                </c:pt>
                <c:pt idx="3">
                  <c:v>2.82</c:v>
                </c:pt>
                <c:pt idx="4">
                  <c:v>#N/A</c:v>
                </c:pt>
                <c:pt idx="5">
                  <c:v>3.09</c:v>
                </c:pt>
                <c:pt idx="6">
                  <c:v>#N/A</c:v>
                </c:pt>
                <c:pt idx="7">
                  <c:v>3.16</c:v>
                </c:pt>
                <c:pt idx="8">
                  <c:v>#N/A</c:v>
                </c:pt>
                <c:pt idx="9">
                  <c:v>3.21</c:v>
                </c:pt>
              </c:numCache>
            </c:numRef>
          </c:val>
          <c:extLst xmlns:c16r2="http://schemas.microsoft.com/office/drawing/2015/06/chart">
            <c:ext xmlns:c16="http://schemas.microsoft.com/office/drawing/2014/chart" uri="{C3380CC4-5D6E-409C-BE32-E72D297353CC}">
              <c16:uniqueId val="{00000006-68DE-4EE1-AD08-2A79ADD7750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c:v>
                </c:pt>
                <c:pt idx="2">
                  <c:v>#N/A</c:v>
                </c:pt>
                <c:pt idx="3">
                  <c:v>3.89</c:v>
                </c:pt>
                <c:pt idx="4">
                  <c:v>#N/A</c:v>
                </c:pt>
                <c:pt idx="5">
                  <c:v>3.68</c:v>
                </c:pt>
                <c:pt idx="6">
                  <c:v>#N/A</c:v>
                </c:pt>
                <c:pt idx="7">
                  <c:v>4.21</c:v>
                </c:pt>
                <c:pt idx="8">
                  <c:v>#N/A</c:v>
                </c:pt>
                <c:pt idx="9">
                  <c:v>3.29</c:v>
                </c:pt>
              </c:numCache>
            </c:numRef>
          </c:val>
          <c:extLst xmlns:c16r2="http://schemas.microsoft.com/office/drawing/2015/06/chart">
            <c:ext xmlns:c16="http://schemas.microsoft.com/office/drawing/2014/chart" uri="{C3380CC4-5D6E-409C-BE32-E72D297353CC}">
              <c16:uniqueId val="{00000007-68DE-4EE1-AD08-2A79ADD7750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2.5499999999999998</c:v>
                </c:pt>
                <c:pt idx="2">
                  <c:v>#N/A</c:v>
                </c:pt>
                <c:pt idx="3">
                  <c:v>3.2</c:v>
                </c:pt>
                <c:pt idx="4">
                  <c:v>#N/A</c:v>
                </c:pt>
                <c:pt idx="5">
                  <c:v>3.91</c:v>
                </c:pt>
                <c:pt idx="6">
                  <c:v>#N/A</c:v>
                </c:pt>
                <c:pt idx="7">
                  <c:v>4.3</c:v>
                </c:pt>
                <c:pt idx="8">
                  <c:v>#N/A</c:v>
                </c:pt>
                <c:pt idx="9">
                  <c:v>4.46</c:v>
                </c:pt>
              </c:numCache>
            </c:numRef>
          </c:val>
          <c:extLst xmlns:c16r2="http://schemas.microsoft.com/office/drawing/2015/06/chart">
            <c:ext xmlns:c16="http://schemas.microsoft.com/office/drawing/2014/chart" uri="{C3380CC4-5D6E-409C-BE32-E72D297353CC}">
              <c16:uniqueId val="{00000008-68DE-4EE1-AD08-2A79ADD7750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10.93</c:v>
                </c:pt>
                <c:pt idx="2">
                  <c:v>#N/A</c:v>
                </c:pt>
                <c:pt idx="3">
                  <c:v>11.85</c:v>
                </c:pt>
                <c:pt idx="4">
                  <c:v>#N/A</c:v>
                </c:pt>
                <c:pt idx="5">
                  <c:v>11.44</c:v>
                </c:pt>
                <c:pt idx="6">
                  <c:v>#N/A</c:v>
                </c:pt>
                <c:pt idx="7">
                  <c:v>11.95</c:v>
                </c:pt>
                <c:pt idx="8">
                  <c:v>#N/A</c:v>
                </c:pt>
                <c:pt idx="9">
                  <c:v>8.14</c:v>
                </c:pt>
              </c:numCache>
            </c:numRef>
          </c:val>
          <c:extLst xmlns:c16r2="http://schemas.microsoft.com/office/drawing/2015/06/chart">
            <c:ext xmlns:c16="http://schemas.microsoft.com/office/drawing/2014/chart" uri="{C3380CC4-5D6E-409C-BE32-E72D297353CC}">
              <c16:uniqueId val="{00000009-68DE-4EE1-AD08-2A79ADD7750C}"/>
            </c:ext>
          </c:extLst>
        </c:ser>
        <c:dLbls>
          <c:showLegendKey val="0"/>
          <c:showVal val="0"/>
          <c:showCatName val="0"/>
          <c:showSerName val="0"/>
          <c:showPercent val="0"/>
          <c:showBubbleSize val="0"/>
        </c:dLbls>
        <c:gapWidth val="150"/>
        <c:overlap val="100"/>
        <c:axId val="198950616"/>
        <c:axId val="198951792"/>
      </c:barChart>
      <c:catAx>
        <c:axId val="19895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951792"/>
        <c:crosses val="autoZero"/>
        <c:auto val="1"/>
        <c:lblAlgn val="ctr"/>
        <c:lblOffset val="100"/>
        <c:tickLblSkip val="1"/>
        <c:tickMarkSkip val="1"/>
        <c:noMultiLvlLbl val="0"/>
      </c:catAx>
      <c:valAx>
        <c:axId val="19895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950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15278</c:v>
                </c:pt>
                <c:pt idx="5">
                  <c:v>15405</c:v>
                </c:pt>
                <c:pt idx="8">
                  <c:v>15351</c:v>
                </c:pt>
                <c:pt idx="11">
                  <c:v>15394</c:v>
                </c:pt>
                <c:pt idx="14">
                  <c:v>15594</c:v>
                </c:pt>
              </c:numCache>
            </c:numRef>
          </c:val>
          <c:extLst xmlns:c16r2="http://schemas.microsoft.com/office/drawing/2015/06/chart">
            <c:ext xmlns:c16="http://schemas.microsoft.com/office/drawing/2014/chart" uri="{C3380CC4-5D6E-409C-BE32-E72D297353CC}">
              <c16:uniqueId val="{00000000-24FC-45B7-89A9-A96A9DAA23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4FC-45B7-89A9-A96A9DAA23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80</c:v>
                </c:pt>
                <c:pt idx="3">
                  <c:v>0</c:v>
                </c:pt>
                <c:pt idx="6">
                  <c:v>35</c:v>
                </c:pt>
                <c:pt idx="9">
                  <c:v>66</c:v>
                </c:pt>
                <c:pt idx="12">
                  <c:v>65</c:v>
                </c:pt>
              </c:numCache>
            </c:numRef>
          </c:val>
          <c:extLst xmlns:c16r2="http://schemas.microsoft.com/office/drawing/2015/06/chart">
            <c:ext xmlns:c16="http://schemas.microsoft.com/office/drawing/2014/chart" uri="{C3380CC4-5D6E-409C-BE32-E72D297353CC}">
              <c16:uniqueId val="{00000002-24FC-45B7-89A9-A96A9DAA23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4FC-45B7-89A9-A96A9DAA23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3926</c:v>
                </c:pt>
                <c:pt idx="3">
                  <c:v>3759</c:v>
                </c:pt>
                <c:pt idx="6">
                  <c:v>3540</c:v>
                </c:pt>
                <c:pt idx="9">
                  <c:v>3132</c:v>
                </c:pt>
                <c:pt idx="12">
                  <c:v>3070</c:v>
                </c:pt>
              </c:numCache>
            </c:numRef>
          </c:val>
          <c:extLst xmlns:c16r2="http://schemas.microsoft.com/office/drawing/2015/06/chart">
            <c:ext xmlns:c16="http://schemas.microsoft.com/office/drawing/2014/chart" uri="{C3380CC4-5D6E-409C-BE32-E72D297353CC}">
              <c16:uniqueId val="{00000004-24FC-45B7-89A9-A96A9DAA23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4FC-45B7-89A9-A96A9DAA23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4FC-45B7-89A9-A96A9DAA23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15912</c:v>
                </c:pt>
                <c:pt idx="3">
                  <c:v>15928</c:v>
                </c:pt>
                <c:pt idx="6">
                  <c:v>16423</c:v>
                </c:pt>
                <c:pt idx="9">
                  <c:v>17011</c:v>
                </c:pt>
                <c:pt idx="12">
                  <c:v>17123</c:v>
                </c:pt>
              </c:numCache>
            </c:numRef>
          </c:val>
          <c:extLst xmlns:c16r2="http://schemas.microsoft.com/office/drawing/2015/06/chart">
            <c:ext xmlns:c16="http://schemas.microsoft.com/office/drawing/2014/chart" uri="{C3380CC4-5D6E-409C-BE32-E72D297353CC}">
              <c16:uniqueId val="{00000007-24FC-45B7-89A9-A96A9DAA2302}"/>
            </c:ext>
          </c:extLst>
        </c:ser>
        <c:dLbls>
          <c:showLegendKey val="0"/>
          <c:showVal val="0"/>
          <c:showCatName val="0"/>
          <c:showSerName val="0"/>
          <c:showPercent val="0"/>
          <c:showBubbleSize val="0"/>
        </c:dLbls>
        <c:gapWidth val="100"/>
        <c:overlap val="100"/>
        <c:axId val="548406368"/>
        <c:axId val="548405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4640</c:v>
                </c:pt>
                <c:pt idx="2">
                  <c:v>#N/A</c:v>
                </c:pt>
                <c:pt idx="3">
                  <c:v>#N/A</c:v>
                </c:pt>
                <c:pt idx="4">
                  <c:v>4282</c:v>
                </c:pt>
                <c:pt idx="5">
                  <c:v>#N/A</c:v>
                </c:pt>
                <c:pt idx="6">
                  <c:v>#N/A</c:v>
                </c:pt>
                <c:pt idx="7">
                  <c:v>4647</c:v>
                </c:pt>
                <c:pt idx="8">
                  <c:v>#N/A</c:v>
                </c:pt>
                <c:pt idx="9">
                  <c:v>#N/A</c:v>
                </c:pt>
                <c:pt idx="10">
                  <c:v>4815</c:v>
                </c:pt>
                <c:pt idx="11">
                  <c:v>#N/A</c:v>
                </c:pt>
                <c:pt idx="12">
                  <c:v>#N/A</c:v>
                </c:pt>
                <c:pt idx="13">
                  <c:v>4664</c:v>
                </c:pt>
                <c:pt idx="14">
                  <c:v>#N/A</c:v>
                </c:pt>
              </c:numCache>
            </c:numRef>
          </c:val>
          <c:smooth val="0"/>
          <c:extLst xmlns:c16r2="http://schemas.microsoft.com/office/drawing/2015/06/chart">
            <c:ext xmlns:c16="http://schemas.microsoft.com/office/drawing/2014/chart" uri="{C3380CC4-5D6E-409C-BE32-E72D297353CC}">
              <c16:uniqueId val="{00000008-24FC-45B7-89A9-A96A9DAA2302}"/>
            </c:ext>
          </c:extLst>
        </c:ser>
        <c:dLbls>
          <c:showLegendKey val="0"/>
          <c:showVal val="0"/>
          <c:showCatName val="0"/>
          <c:showSerName val="0"/>
          <c:showPercent val="0"/>
          <c:showBubbleSize val="0"/>
        </c:dLbls>
        <c:marker val="1"/>
        <c:smooth val="0"/>
        <c:axId val="548406368"/>
        <c:axId val="548405192"/>
      </c:lineChart>
      <c:catAx>
        <c:axId val="54840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8405192"/>
        <c:crosses val="autoZero"/>
        <c:auto val="1"/>
        <c:lblAlgn val="ctr"/>
        <c:lblOffset val="100"/>
        <c:tickLblSkip val="1"/>
        <c:tickMarkSkip val="1"/>
        <c:noMultiLvlLbl val="0"/>
      </c:catAx>
      <c:valAx>
        <c:axId val="548405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40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138848</c:v>
                </c:pt>
                <c:pt idx="5">
                  <c:v>138971</c:v>
                </c:pt>
                <c:pt idx="8">
                  <c:v>137361</c:v>
                </c:pt>
                <c:pt idx="11">
                  <c:v>138796</c:v>
                </c:pt>
                <c:pt idx="14">
                  <c:v>141396</c:v>
                </c:pt>
              </c:numCache>
            </c:numRef>
          </c:val>
          <c:extLst xmlns:c16r2="http://schemas.microsoft.com/office/drawing/2015/06/chart">
            <c:ext xmlns:c16="http://schemas.microsoft.com/office/drawing/2014/chart" uri="{C3380CC4-5D6E-409C-BE32-E72D297353CC}">
              <c16:uniqueId val="{00000000-680C-40DF-B328-415E8B316F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46489</c:v>
                </c:pt>
                <c:pt idx="5">
                  <c:v>51161</c:v>
                </c:pt>
                <c:pt idx="8">
                  <c:v>53976</c:v>
                </c:pt>
                <c:pt idx="11">
                  <c:v>56785</c:v>
                </c:pt>
                <c:pt idx="14">
                  <c:v>64780</c:v>
                </c:pt>
              </c:numCache>
            </c:numRef>
          </c:val>
          <c:extLst xmlns:c16r2="http://schemas.microsoft.com/office/drawing/2015/06/chart">
            <c:ext xmlns:c16="http://schemas.microsoft.com/office/drawing/2014/chart" uri="{C3380CC4-5D6E-409C-BE32-E72D297353CC}">
              <c16:uniqueId val="{00000001-680C-40DF-B328-415E8B316F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17944</c:v>
                </c:pt>
                <c:pt idx="5">
                  <c:v>15472</c:v>
                </c:pt>
                <c:pt idx="8">
                  <c:v>15832</c:v>
                </c:pt>
                <c:pt idx="11">
                  <c:v>17331</c:v>
                </c:pt>
                <c:pt idx="14">
                  <c:v>16238</c:v>
                </c:pt>
              </c:numCache>
            </c:numRef>
          </c:val>
          <c:extLst xmlns:c16r2="http://schemas.microsoft.com/office/drawing/2015/06/chart">
            <c:ext xmlns:c16="http://schemas.microsoft.com/office/drawing/2014/chart" uri="{C3380CC4-5D6E-409C-BE32-E72D297353CC}">
              <c16:uniqueId val="{00000002-680C-40DF-B328-415E8B316F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80C-40DF-B328-415E8B316F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80C-40DF-B328-415E8B316F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500</c:v>
                </c:pt>
                <c:pt idx="3">
                  <c:v>536</c:v>
                </c:pt>
                <c:pt idx="6">
                  <c:v>577</c:v>
                </c:pt>
                <c:pt idx="9">
                  <c:v>582</c:v>
                </c:pt>
                <c:pt idx="12">
                  <c:v>577</c:v>
                </c:pt>
              </c:numCache>
            </c:numRef>
          </c:val>
          <c:extLst xmlns:c16r2="http://schemas.microsoft.com/office/drawing/2015/06/chart">
            <c:ext xmlns:c16="http://schemas.microsoft.com/office/drawing/2014/chart" uri="{C3380CC4-5D6E-409C-BE32-E72D297353CC}">
              <c16:uniqueId val="{00000005-680C-40DF-B328-415E8B316F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21696</c:v>
                </c:pt>
                <c:pt idx="3">
                  <c:v>21904</c:v>
                </c:pt>
                <c:pt idx="6">
                  <c:v>21470</c:v>
                </c:pt>
                <c:pt idx="9">
                  <c:v>19971</c:v>
                </c:pt>
                <c:pt idx="12">
                  <c:v>20037</c:v>
                </c:pt>
              </c:numCache>
            </c:numRef>
          </c:val>
          <c:extLst xmlns:c16r2="http://schemas.microsoft.com/office/drawing/2015/06/chart">
            <c:ext xmlns:c16="http://schemas.microsoft.com/office/drawing/2014/chart" uri="{C3380CC4-5D6E-409C-BE32-E72D297353CC}">
              <c16:uniqueId val="{00000006-680C-40DF-B328-415E8B316F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180</c:v>
                </c:pt>
                <c:pt idx="3">
                  <c:v>108</c:v>
                </c:pt>
                <c:pt idx="6">
                  <c:v>54</c:v>
                </c:pt>
                <c:pt idx="9">
                  <c:v>19</c:v>
                </c:pt>
                <c:pt idx="12">
                  <c:v>19</c:v>
                </c:pt>
              </c:numCache>
            </c:numRef>
          </c:val>
          <c:extLst xmlns:c16r2="http://schemas.microsoft.com/office/drawing/2015/06/chart">
            <c:ext xmlns:c16="http://schemas.microsoft.com/office/drawing/2014/chart" uri="{C3380CC4-5D6E-409C-BE32-E72D297353CC}">
              <c16:uniqueId val="{00000007-680C-40DF-B328-415E8B316F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41989</c:v>
                </c:pt>
                <c:pt idx="3">
                  <c:v>41713</c:v>
                </c:pt>
                <c:pt idx="6">
                  <c:v>41396</c:v>
                </c:pt>
                <c:pt idx="9">
                  <c:v>38197</c:v>
                </c:pt>
                <c:pt idx="12">
                  <c:v>36597</c:v>
                </c:pt>
              </c:numCache>
            </c:numRef>
          </c:val>
          <c:extLst xmlns:c16r2="http://schemas.microsoft.com/office/drawing/2015/06/chart">
            <c:ext xmlns:c16="http://schemas.microsoft.com/office/drawing/2014/chart" uri="{C3380CC4-5D6E-409C-BE32-E72D297353CC}">
              <c16:uniqueId val="{00000008-680C-40DF-B328-415E8B316F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2906</c:v>
                </c:pt>
                <c:pt idx="3">
                  <c:v>1838</c:v>
                </c:pt>
                <c:pt idx="6">
                  <c:v>1002</c:v>
                </c:pt>
                <c:pt idx="9">
                  <c:v>939</c:v>
                </c:pt>
                <c:pt idx="12">
                  <c:v>876</c:v>
                </c:pt>
              </c:numCache>
            </c:numRef>
          </c:val>
          <c:extLst xmlns:c16r2="http://schemas.microsoft.com/office/drawing/2015/06/chart">
            <c:ext xmlns:c16="http://schemas.microsoft.com/office/drawing/2014/chart" uri="{C3380CC4-5D6E-409C-BE32-E72D297353CC}">
              <c16:uniqueId val="{00000009-680C-40DF-B328-415E8B316F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175559</c:v>
                </c:pt>
                <c:pt idx="3">
                  <c:v>174125</c:v>
                </c:pt>
                <c:pt idx="6">
                  <c:v>174809</c:v>
                </c:pt>
                <c:pt idx="9">
                  <c:v>179394</c:v>
                </c:pt>
                <c:pt idx="12">
                  <c:v>186767</c:v>
                </c:pt>
              </c:numCache>
            </c:numRef>
          </c:val>
          <c:extLst xmlns:c16r2="http://schemas.microsoft.com/office/drawing/2015/06/chart">
            <c:ext xmlns:c16="http://schemas.microsoft.com/office/drawing/2014/chart" uri="{C3380CC4-5D6E-409C-BE32-E72D297353CC}">
              <c16:uniqueId val="{0000000A-680C-40DF-B328-415E8B316F36}"/>
            </c:ext>
          </c:extLst>
        </c:ser>
        <c:dLbls>
          <c:showLegendKey val="0"/>
          <c:showVal val="0"/>
          <c:showCatName val="0"/>
          <c:showSerName val="0"/>
          <c:showPercent val="0"/>
          <c:showBubbleSize val="0"/>
        </c:dLbls>
        <c:gapWidth val="100"/>
        <c:overlap val="100"/>
        <c:axId val="548405976"/>
        <c:axId val="548406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39548</c:v>
                </c:pt>
                <c:pt idx="2">
                  <c:v>#N/A</c:v>
                </c:pt>
                <c:pt idx="3">
                  <c:v>#N/A</c:v>
                </c:pt>
                <c:pt idx="4">
                  <c:v>34620</c:v>
                </c:pt>
                <c:pt idx="5">
                  <c:v>#N/A</c:v>
                </c:pt>
                <c:pt idx="6">
                  <c:v>#N/A</c:v>
                </c:pt>
                <c:pt idx="7">
                  <c:v>32140</c:v>
                </c:pt>
                <c:pt idx="8">
                  <c:v>#N/A</c:v>
                </c:pt>
                <c:pt idx="9">
                  <c:v>#N/A</c:v>
                </c:pt>
                <c:pt idx="10">
                  <c:v>26191</c:v>
                </c:pt>
                <c:pt idx="11">
                  <c:v>#N/A</c:v>
                </c:pt>
                <c:pt idx="12">
                  <c:v>#N/A</c:v>
                </c:pt>
                <c:pt idx="13">
                  <c:v>22459</c:v>
                </c:pt>
                <c:pt idx="14">
                  <c:v>#N/A</c:v>
                </c:pt>
              </c:numCache>
            </c:numRef>
          </c:val>
          <c:smooth val="0"/>
          <c:extLst xmlns:c16r2="http://schemas.microsoft.com/office/drawing/2015/06/chart">
            <c:ext xmlns:c16="http://schemas.microsoft.com/office/drawing/2014/chart" uri="{C3380CC4-5D6E-409C-BE32-E72D297353CC}">
              <c16:uniqueId val="{0000000B-680C-40DF-B328-415E8B316F36}"/>
            </c:ext>
          </c:extLst>
        </c:ser>
        <c:dLbls>
          <c:showLegendKey val="0"/>
          <c:showVal val="0"/>
          <c:showCatName val="0"/>
          <c:showSerName val="0"/>
          <c:showPercent val="0"/>
          <c:showBubbleSize val="0"/>
        </c:dLbls>
        <c:marker val="1"/>
        <c:smooth val="0"/>
        <c:axId val="548405976"/>
        <c:axId val="548406760"/>
      </c:lineChart>
      <c:catAx>
        <c:axId val="54840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8406760"/>
        <c:crosses val="autoZero"/>
        <c:auto val="1"/>
        <c:lblAlgn val="ctr"/>
        <c:lblOffset val="100"/>
        <c:tickLblSkip val="1"/>
        <c:tickMarkSkip val="1"/>
        <c:noMultiLvlLbl val="0"/>
      </c:catAx>
      <c:valAx>
        <c:axId val="548406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405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11259</c:v>
                </c:pt>
                <c:pt idx="1">
                  <c:v>11623</c:v>
                </c:pt>
                <c:pt idx="2">
                  <c:v>10319</c:v>
                </c:pt>
              </c:numCache>
            </c:numRef>
          </c:val>
          <c:extLst xmlns:c16r2="http://schemas.microsoft.com/office/drawing/2015/06/chart">
            <c:ext xmlns:c16="http://schemas.microsoft.com/office/drawing/2014/chart" uri="{C3380CC4-5D6E-409C-BE32-E72D297353CC}">
              <c16:uniqueId val="{00000000-BEC9-45AF-B469-5E928FD584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BEC9-45AF-B469-5E928FD584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2697</c:v>
                </c:pt>
                <c:pt idx="1">
                  <c:v>2525</c:v>
                </c:pt>
                <c:pt idx="2">
                  <c:v>2854</c:v>
                </c:pt>
              </c:numCache>
            </c:numRef>
          </c:val>
          <c:extLst xmlns:c16r2="http://schemas.microsoft.com/office/drawing/2015/06/chart">
            <c:ext xmlns:c16="http://schemas.microsoft.com/office/drawing/2014/chart" uri="{C3380CC4-5D6E-409C-BE32-E72D297353CC}">
              <c16:uniqueId val="{00000002-BEC9-45AF-B469-5E928FD584E9}"/>
            </c:ext>
          </c:extLst>
        </c:ser>
        <c:dLbls>
          <c:showLegendKey val="0"/>
          <c:showVal val="0"/>
          <c:showCatName val="0"/>
          <c:showSerName val="0"/>
          <c:showPercent val="0"/>
          <c:showBubbleSize val="0"/>
        </c:dLbls>
        <c:gapWidth val="120"/>
        <c:overlap val="100"/>
        <c:axId val="548407544"/>
        <c:axId val="548407936"/>
      </c:barChart>
      <c:catAx>
        <c:axId val="54840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8407936"/>
        <c:crosses val="autoZero"/>
        <c:auto val="1"/>
        <c:lblAlgn val="ctr"/>
        <c:lblOffset val="100"/>
        <c:tickLblSkip val="1"/>
        <c:tickMarkSkip val="1"/>
        <c:noMultiLvlLbl val="0"/>
      </c:catAx>
      <c:valAx>
        <c:axId val="548407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840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DA4-4EDE-A2F8-4D9514E51DF9}"/>
                </c:ext>
                <c:ext xmlns:c15="http://schemas.microsoft.com/office/drawing/2012/chart" uri="{CE6537A1-D6FC-4f65-9D91-7224C49458BB}">
                  <c15:dlblFieldTable>
                    <c15:dlblFTEntry>
                      <c15:txfldGUID>{BE14F84E-4863-467A-BB86-4074DD8948F1}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DA4-4EDE-A2F8-4D9514E51DF9}"/>
                </c:ext>
                <c:ext xmlns:c15="http://schemas.microsoft.com/office/drawing/2012/chart" uri="{CE6537A1-D6FC-4f65-9D91-7224C49458BB}">
                  <c15:dlblFieldTable>
                    <c15:dlblFTEntry>
                      <c15:txfldGUID>{D59543C5-E222-4F16-AA12-257401180E71}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DA4-4EDE-A2F8-4D9514E51DF9}"/>
                </c:ext>
                <c:ext xmlns:c15="http://schemas.microsoft.com/office/drawing/2012/chart" uri="{CE6537A1-D6FC-4f65-9D91-7224C49458BB}">
                  <c15:dlblFieldTable>
                    <c15:dlblFTEntry>
                      <c15:txfldGUID>{62B42775-D988-4F57-B15D-BAB23400DE65}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DA4-4EDE-A2F8-4D9514E51DF9}"/>
                </c:ext>
                <c:ext xmlns:c15="http://schemas.microsoft.com/office/drawing/2012/chart" uri="{CE6537A1-D6FC-4f65-9D91-7224C49458BB}">
                  <c15:dlblFieldTable>
                    <c15:dlblFTEntry>
                      <c15:txfldGUID>{C5743F02-23AA-47E7-A86A-A65542898927}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DA4-4EDE-A2F8-4D9514E51DF9}"/>
                </c:ext>
                <c:ext xmlns:c15="http://schemas.microsoft.com/office/drawing/2012/chart" uri="{CE6537A1-D6FC-4f65-9D91-7224C49458BB}">
                  <c15:dlblFieldTable>
                    <c15:dlblFTEntry>
                      <c15:txfldGUID>{C10D8FAF-0905-41BE-B481-80AD57AC0765}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DA4-4EDE-A2F8-4D9514E51DF9}"/>
                </c:ext>
                <c:ext xmlns:c15="http://schemas.microsoft.com/office/drawing/2012/chart" uri="{CE6537A1-D6FC-4f65-9D91-7224C49458BB}">
                  <c15:dlblFieldTable>
                    <c15:dlblFTEntry>
                      <c15:txfldGUID>{470C8351-4B8F-4FA9-B877-0793A5906F7C}</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DA4-4EDE-A2F8-4D9514E51DF9}"/>
                </c:ext>
                <c:ext xmlns:c15="http://schemas.microsoft.com/office/drawing/2012/chart" uri="{CE6537A1-D6FC-4f65-9D91-7224C49458BB}">
                  <c15:dlblFieldTable>
                    <c15:dlblFTEntry>
                      <c15:txfldGUID>{56FA1E3C-8A11-4947-A7EB-8BFEA5ED88D5}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DA4-4EDE-A2F8-4D9514E51DF9}"/>
                </c:ext>
                <c:ext xmlns:c15="http://schemas.microsoft.com/office/drawing/2012/chart" uri="{CE6537A1-D6FC-4f65-9D91-7224C49458BB}">
                  <c15:dlblFieldTable>
                    <c15:dlblFTEntry>
                      <c15:txfldGUID>{8EA83C03-AB9E-433A-ADE5-0A733B001D4F}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DA4-4EDE-A2F8-4D9514E51DF9}"/>
                </c:ext>
                <c:ext xmlns:c15="http://schemas.microsoft.com/office/drawing/2012/chart" uri="{CE6537A1-D6FC-4f65-9D91-7224C49458BB}">
                  <c15:dlblFieldTable>
                    <c15:dlblFTEntry>
                      <c15:txfldGUID>{7267C732-E9FF-471A-A662-B5CCF8895B1F}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63.8</c:v>
                </c:pt>
                <c:pt idx="16">
                  <c:v>65.3</c:v>
                </c:pt>
                <c:pt idx="24">
                  <c:v>66.599999999999994</c:v>
                </c:pt>
                <c:pt idx="32">
                  <c:v>65</c:v>
                </c:pt>
              </c:numCache>
            </c:numRef>
          </c:xVal>
          <c:yVal>
            <c:numRef>
              <c:f>公会計指標分析・財政指標組合せ分析表!$BP$51:$DC$51</c:f>
              <c:numCache>
                <c:formatCode>#,##0.0;"▲ "#,##0.0</c:formatCode>
                <c:ptCount val="40"/>
                <c:pt idx="8">
                  <c:v>49</c:v>
                </c:pt>
                <c:pt idx="16">
                  <c:v>45.5</c:v>
                </c:pt>
                <c:pt idx="24">
                  <c:v>36.5</c:v>
                </c:pt>
                <c:pt idx="32">
                  <c:v>31.4</c:v>
                </c:pt>
              </c:numCache>
            </c:numRef>
          </c:yVal>
          <c:smooth val="0"/>
          <c:extLst xmlns:c16r2="http://schemas.microsoft.com/office/drawing/2015/06/chart">
            <c:ext xmlns:c16="http://schemas.microsoft.com/office/drawing/2014/chart" uri="{C3380CC4-5D6E-409C-BE32-E72D297353CC}">
              <c16:uniqueId val="{00000009-3DA4-4EDE-A2F8-4D9514E51D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DA4-4EDE-A2F8-4D9514E51DF9}"/>
                </c:ext>
                <c:ext xmlns:c15="http://schemas.microsoft.com/office/drawing/2012/chart" uri="{CE6537A1-D6FC-4f65-9D91-7224C49458BB}">
                  <c15:dlblFieldTable>
                    <c15:dlblFTEntry>
                      <c15:txfldGUID>{6F33EB8C-7AF9-4E84-B43B-A50E7A3A6F23}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DA4-4EDE-A2F8-4D9514E51DF9}"/>
                </c:ext>
                <c:ext xmlns:c15="http://schemas.microsoft.com/office/drawing/2012/chart" uri="{CE6537A1-D6FC-4f65-9D91-7224C49458BB}">
                  <c15:dlblFieldTable>
                    <c15:dlblFTEntry>
                      <c15:txfldGUID>{C458CD3E-50ED-46AF-929D-77C331712D56}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DA4-4EDE-A2F8-4D9514E51DF9}"/>
                </c:ext>
                <c:ext xmlns:c15="http://schemas.microsoft.com/office/drawing/2012/chart" uri="{CE6537A1-D6FC-4f65-9D91-7224C49458BB}">
                  <c15:dlblFieldTable>
                    <c15:dlblFTEntry>
                      <c15:txfldGUID>{F9322E03-F0C8-4011-BA01-27E00514036A}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DA4-4EDE-A2F8-4D9514E51DF9}"/>
                </c:ext>
                <c:ext xmlns:c15="http://schemas.microsoft.com/office/drawing/2012/chart" uri="{CE6537A1-D6FC-4f65-9D91-7224C49458BB}">
                  <c15:dlblFieldTable>
                    <c15:dlblFTEntry>
                      <c15:txfldGUID>{9C603AEA-E9E7-460A-9147-3A19595D5FBA}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DA4-4EDE-A2F8-4D9514E51DF9}"/>
                </c:ext>
                <c:ext xmlns:c15="http://schemas.microsoft.com/office/drawing/2012/chart" uri="{CE6537A1-D6FC-4f65-9D91-7224C49458BB}">
                  <c15:dlblFieldTable>
                    <c15:dlblFTEntry>
                      <c15:txfldGUID>{793238C3-4667-4E14-B514-B561A939327D}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DA4-4EDE-A2F8-4D9514E51DF9}"/>
                </c:ext>
                <c:ext xmlns:c15="http://schemas.microsoft.com/office/drawing/2012/chart" uri="{CE6537A1-D6FC-4f65-9D91-7224C49458BB}">
                  <c15:dlblFieldTable>
                    <c15:dlblFTEntry>
                      <c15:txfldGUID>{F4895352-E953-4658-BD73-419577B23F5B}</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DA4-4EDE-A2F8-4D9514E51DF9}"/>
                </c:ext>
                <c:ext xmlns:c15="http://schemas.microsoft.com/office/drawing/2012/chart" uri="{CE6537A1-D6FC-4f65-9D91-7224C49458BB}">
                  <c15:dlblFieldTable>
                    <c15:dlblFTEntry>
                      <c15:txfldGUID>{AD2413AC-022F-4A23-9E49-751F16674D1A}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DA4-4EDE-A2F8-4D9514E51DF9}"/>
                </c:ext>
                <c:ext xmlns:c15="http://schemas.microsoft.com/office/drawing/2012/chart" uri="{CE6537A1-D6FC-4f65-9D91-7224C49458BB}">
                  <c15:dlblFieldTable>
                    <c15:dlblFTEntry>
                      <c15:txfldGUID>{C5B8D7DF-1AC5-4A59-BC39-687B0961D782}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DA4-4EDE-A2F8-4D9514E51DF9}"/>
                </c:ext>
                <c:ext xmlns:c15="http://schemas.microsoft.com/office/drawing/2012/chart" uri="{CE6537A1-D6FC-4f65-9D91-7224C49458BB}">
                  <c15:dlblFieldTable>
                    <c15:dlblFTEntry>
                      <c15:txfldGUID>{BAF7EB03-8056-459B-BCD8-C54E002CFD43}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xmlns:c16r2="http://schemas.microsoft.com/office/drawing/2015/06/chart">
            <c:ext xmlns:c16="http://schemas.microsoft.com/office/drawing/2014/chart" uri="{C3380CC4-5D6E-409C-BE32-E72D297353CC}">
              <c16:uniqueId val="{00000013-3DA4-4EDE-A2F8-4D9514E51DF9}"/>
            </c:ext>
          </c:extLst>
        </c:ser>
        <c:dLbls>
          <c:showLegendKey val="0"/>
          <c:showVal val="1"/>
          <c:showCatName val="0"/>
          <c:showSerName val="0"/>
          <c:showPercent val="0"/>
          <c:showBubbleSize val="0"/>
        </c:dLbls>
        <c:axId val="615447672"/>
        <c:axId val="615445712"/>
      </c:scatterChart>
      <c:valAx>
        <c:axId val="615447672"/>
        <c:scaling>
          <c:orientation val="minMax"/>
          <c:max val="67.3"/>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5445712"/>
        <c:crosses val="autoZero"/>
        <c:crossBetween val="midCat"/>
      </c:valAx>
      <c:valAx>
        <c:axId val="615445712"/>
        <c:scaling>
          <c:orientation val="minMax"/>
          <c:max val="52"/>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5447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12-4A11-84A3-45D4EDD73365}"/>
                </c:ext>
                <c:ext xmlns:c15="http://schemas.microsoft.com/office/drawing/2012/chart" uri="{CE6537A1-D6FC-4f65-9D91-7224C49458BB}">
                  <c15:dlblFieldTable>
                    <c15:dlblFTEntry>
                      <c15:txfldGUID>{5133714C-092E-48E8-95F6-4141EA6B2DFC}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F12-4A11-84A3-45D4EDD73365}"/>
                </c:ext>
                <c:ext xmlns:c15="http://schemas.microsoft.com/office/drawing/2012/chart" uri="{CE6537A1-D6FC-4f65-9D91-7224C49458BB}">
                  <c15:dlblFieldTable>
                    <c15:dlblFTEntry>
                      <c15:txfldGUID>{8D41752A-5147-4BCF-B5D5-7262E7C4C7A3}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F12-4A11-84A3-45D4EDD73365}"/>
                </c:ext>
                <c:ext xmlns:c15="http://schemas.microsoft.com/office/drawing/2012/chart" uri="{CE6537A1-D6FC-4f65-9D91-7224C49458BB}">
                  <c15:dlblFieldTable>
                    <c15:dlblFTEntry>
                      <c15:txfldGUID>{5D7E4CAA-6FF1-4B4B-A9E9-5158BE837D81}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F12-4A11-84A3-45D4EDD73365}"/>
                </c:ext>
                <c:ext xmlns:c15="http://schemas.microsoft.com/office/drawing/2012/chart" uri="{CE6537A1-D6FC-4f65-9D91-7224C49458BB}">
                  <c15:dlblFieldTable>
                    <c15:dlblFTEntry>
                      <c15:txfldGUID>{C8C70528-F51C-48AF-878F-E46E5CA0B692}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12-4A11-84A3-45D4EDD73365}"/>
                </c:ext>
                <c:ext xmlns:c15="http://schemas.microsoft.com/office/drawing/2012/chart" uri="{CE6537A1-D6FC-4f65-9D91-7224C49458BB}">
                  <c15:dlblFieldTable>
                    <c15:dlblFTEntry>
                      <c15:txfldGUID>{84CFE6CF-7D9E-4222-984E-371AB8D5079E}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12-4A11-84A3-45D4EDD73365}"/>
                </c:ext>
                <c:ext xmlns:c15="http://schemas.microsoft.com/office/drawing/2012/chart" uri="{CE6537A1-D6FC-4f65-9D91-7224C49458BB}">
                  <c15:dlblFieldTable>
                    <c15:dlblFTEntry>
                      <c15:txfldGUID>{D6EA6249-F8C4-4ADA-8E2D-5E9CFF7E365A}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12-4A11-84A3-45D4EDD73365}"/>
                </c:ext>
                <c:ext xmlns:c15="http://schemas.microsoft.com/office/drawing/2012/chart" uri="{CE6537A1-D6FC-4f65-9D91-7224C49458BB}">
                  <c15:dlblFieldTable>
                    <c15:dlblFTEntry>
                      <c15:txfldGUID>{AE87D3BD-3D0E-4EBF-A0F8-5DCA67ACCA8C}</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12-4A11-84A3-45D4EDD73365}"/>
                </c:ext>
                <c:ext xmlns:c15="http://schemas.microsoft.com/office/drawing/2012/chart" uri="{CE6537A1-D6FC-4f65-9D91-7224C49458BB}">
                  <c15:dlblFieldTable>
                    <c15:dlblFTEntry>
                      <c15:txfldGUID>{1A9A8F69-750E-4B4C-9368-1ABC5C2F6B7E}</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12-4A11-84A3-45D4EDD73365}"/>
                </c:ext>
                <c:ext xmlns:c15="http://schemas.microsoft.com/office/drawing/2012/chart" uri="{CE6537A1-D6FC-4f65-9D91-7224C49458BB}">
                  <c15:dlblFieldTable>
                    <c15:dlblFTEntry>
                      <c15:txfldGUID>{F4D0DEB9-A763-4BAE-A411-5D9F69BD5B1C}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6.4</c:v>
                </c:pt>
                <c:pt idx="16">
                  <c:v>6.3</c:v>
                </c:pt>
                <c:pt idx="24">
                  <c:v>6.4</c:v>
                </c:pt>
                <c:pt idx="32">
                  <c:v>6.6</c:v>
                </c:pt>
              </c:numCache>
            </c:numRef>
          </c:xVal>
          <c:yVal>
            <c:numRef>
              <c:f>公会計指標分析・財政指標組合せ分析表!$BP$73:$DC$73</c:f>
              <c:numCache>
                <c:formatCode>#,##0.0;"▲ "#,##0.0</c:formatCode>
                <c:ptCount val="40"/>
                <c:pt idx="0">
                  <c:v>55.6</c:v>
                </c:pt>
                <c:pt idx="8">
                  <c:v>49</c:v>
                </c:pt>
                <c:pt idx="16">
                  <c:v>45.5</c:v>
                </c:pt>
                <c:pt idx="24">
                  <c:v>36.5</c:v>
                </c:pt>
                <c:pt idx="32">
                  <c:v>31.4</c:v>
                </c:pt>
              </c:numCache>
            </c:numRef>
          </c:yVal>
          <c:smooth val="0"/>
          <c:extLst xmlns:c16r2="http://schemas.microsoft.com/office/drawing/2015/06/chart">
            <c:ext xmlns:c16="http://schemas.microsoft.com/office/drawing/2014/chart" uri="{C3380CC4-5D6E-409C-BE32-E72D297353CC}">
              <c16:uniqueId val="{00000009-FF12-4A11-84A3-45D4EDD733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F12-4A11-84A3-45D4EDD73365}"/>
                </c:ext>
                <c:ext xmlns:c15="http://schemas.microsoft.com/office/drawing/2012/chart" uri="{CE6537A1-D6FC-4f65-9D91-7224C49458BB}">
                  <c15:dlblFieldTable>
                    <c15:dlblFTEntry>
                      <c15:txfldGUID>{D8AECDB9-84C5-4A87-9DB0-4F61A501413A}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F12-4A11-84A3-45D4EDD73365}"/>
                </c:ext>
                <c:ext xmlns:c15="http://schemas.microsoft.com/office/drawing/2012/chart" uri="{CE6537A1-D6FC-4f65-9D91-7224C49458BB}">
                  <c15:dlblFieldTable>
                    <c15:dlblFTEntry>
                      <c15:txfldGUID>{D0FC837E-9E06-4EE8-9BF0-7EE89EED6582}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F12-4A11-84A3-45D4EDD73365}"/>
                </c:ext>
                <c:ext xmlns:c15="http://schemas.microsoft.com/office/drawing/2012/chart" uri="{CE6537A1-D6FC-4f65-9D91-7224C49458BB}">
                  <c15:dlblFieldTable>
                    <c15:dlblFTEntry>
                      <c15:txfldGUID>{3155566F-00B8-475F-99B1-E0BE1F76F4E5}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F12-4A11-84A3-45D4EDD73365}"/>
                </c:ext>
                <c:ext xmlns:c15="http://schemas.microsoft.com/office/drawing/2012/chart" uri="{CE6537A1-D6FC-4f65-9D91-7224C49458BB}">
                  <c15:dlblFieldTable>
                    <c15:dlblFTEntry>
                      <c15:txfldGUID>{B1EBCD7D-4B3C-4D25-AF1B-333C09901F43}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F12-4A11-84A3-45D4EDD73365}"/>
                </c:ext>
                <c:ext xmlns:c15="http://schemas.microsoft.com/office/drawing/2012/chart" uri="{CE6537A1-D6FC-4f65-9D91-7224C49458BB}">
                  <c15:dlblFieldTable>
                    <c15:dlblFTEntry>
                      <c15:txfldGUID>{F35C6AA4-ED49-4FF7-914D-E127446B9779}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F12-4A11-84A3-45D4EDD73365}"/>
                </c:ext>
                <c:ext xmlns:c15="http://schemas.microsoft.com/office/drawing/2012/chart" uri="{CE6537A1-D6FC-4f65-9D91-7224C49458BB}">
                  <c15:dlblFieldTable>
                    <c15:dlblFTEntry>
                      <c15:txfldGUID>{39ADB795-71A1-4332-A3C9-091BF444A4EB}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F12-4A11-84A3-45D4EDD73365}"/>
                </c:ext>
                <c:ext xmlns:c15="http://schemas.microsoft.com/office/drawing/2012/chart" uri="{CE6537A1-D6FC-4f65-9D91-7224C49458BB}">
                  <c15:dlblFieldTable>
                    <c15:dlblFTEntry>
                      <c15:txfldGUID>{696D7E93-F41C-49D2-AD8F-4D3F45945FBE}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F12-4A11-84A3-45D4EDD73365}"/>
                </c:ext>
                <c:ext xmlns:c15="http://schemas.microsoft.com/office/drawing/2012/chart" uri="{CE6537A1-D6FC-4f65-9D91-7224C49458BB}">
                  <c15:dlblFieldTable>
                    <c15:dlblFTEntry>
                      <c15:txfldGUID>{2A52576D-F199-4056-845B-6E24C5475D6C}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F12-4A11-84A3-45D4EDD73365}"/>
                </c:ext>
                <c:ext xmlns:c15="http://schemas.microsoft.com/office/drawing/2012/chart" uri="{CE6537A1-D6FC-4f65-9D91-7224C49458BB}">
                  <c15:dlblFieldTable>
                    <c15:dlblFTEntry>
                      <c15:txfldGUID>{05D3B184-ECD1-4B14-BF22-15D519E07D9F}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xmlns:c16r2="http://schemas.microsoft.com/office/drawing/2015/06/chart">
            <c:ext xmlns:c16="http://schemas.microsoft.com/office/drawing/2014/chart" uri="{C3380CC4-5D6E-409C-BE32-E72D297353CC}">
              <c16:uniqueId val="{00000013-FF12-4A11-84A3-45D4EDD73365}"/>
            </c:ext>
          </c:extLst>
        </c:ser>
        <c:dLbls>
          <c:showLegendKey val="0"/>
          <c:showVal val="1"/>
          <c:showCatName val="0"/>
          <c:showSerName val="0"/>
          <c:showPercent val="0"/>
          <c:showBubbleSize val="0"/>
        </c:dLbls>
        <c:axId val="615444928"/>
        <c:axId val="615446496"/>
      </c:scatterChart>
      <c:valAx>
        <c:axId val="615444928"/>
        <c:scaling>
          <c:orientation val="minMax"/>
          <c:max val="6.8"/>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5446496"/>
        <c:crosses val="autoZero"/>
        <c:crossBetween val="midCat"/>
      </c:valAx>
      <c:valAx>
        <c:axId val="615446496"/>
        <c:scaling>
          <c:orientation val="minMax"/>
          <c:max val="60"/>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5444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年度借入分の臨時財政対策債の償還開始などにより増加（</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億円）したが、公営企業債の元利償還金に対する繰入金の減少、充当可能な特定財源の増（</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億円）などによる算入公債費等の増加があったため、実質公債費比率の分子は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大規模工事の予定や施設の老朽化が進んでおり、実質公債費率に注意していく。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一般会計等の地方債現在高の増加（</a:t>
          </a:r>
          <a:r>
            <a:rPr kumimoji="1" lang="en-US" altLang="ja-JP" sz="1400">
              <a:latin typeface="ＭＳ ゴシック" pitchFamily="49" charset="-128"/>
              <a:ea typeface="ＭＳ ゴシック" pitchFamily="49" charset="-128"/>
            </a:rPr>
            <a:t>+73.7</a:t>
          </a:r>
          <a:r>
            <a:rPr kumimoji="1" lang="ja-JP" altLang="en-US" sz="1400">
              <a:latin typeface="ＭＳ ゴシック" pitchFamily="49" charset="-128"/>
              <a:ea typeface="ＭＳ ゴシック" pitchFamily="49" charset="-128"/>
            </a:rPr>
            <a:t>億円）があるものの、企業会計における将来的な負担額の減少（▲</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億円）、都市計画税充当可能額の増による充当可能特定歳入の増加（</a:t>
          </a:r>
          <a:r>
            <a:rPr kumimoji="1" lang="en-US" altLang="ja-JP" sz="1400">
              <a:latin typeface="ＭＳ ゴシック" pitchFamily="49" charset="-128"/>
              <a:ea typeface="ＭＳ ゴシック" pitchFamily="49" charset="-128"/>
            </a:rPr>
            <a:t>+79.9</a:t>
          </a:r>
          <a:r>
            <a:rPr kumimoji="1" lang="ja-JP" altLang="en-US" sz="1400">
              <a:latin typeface="ＭＳ ゴシック" pitchFamily="49" charset="-128"/>
              <a:ea typeface="ＭＳ ゴシック" pitchFamily="49" charset="-128"/>
            </a:rPr>
            <a:t>億円）などにより、将来負担比率の分子は前年度より</a:t>
          </a:r>
          <a:r>
            <a:rPr kumimoji="1" lang="en-US" altLang="ja-JP" sz="1400">
              <a:latin typeface="ＭＳ ゴシック" pitchFamily="49" charset="-128"/>
              <a:ea typeface="ＭＳ ゴシック" pitchFamily="49" charset="-128"/>
            </a:rPr>
            <a:t>37.3</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しかし、大規模工事の予定や施設の老朽化も進んでいるため、将来への負担に注意していく。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神奈川県横須賀市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その他特定目的基金は、再編関連特別事業基金の年度末残高の増加などにより前年度に比べて年度末残高が増加したが、財政調整基金が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収入である市税や各種交付金の減少などに加え、支出である扶助費や投資的経費の増加により、取り崩し額が増加し、前年度に比べて年度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末残高が減少したことにより、基金全体では前年度に比べて年度末残高が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財政調整基金については、今後の財政収支を見通し、行財政改革の推進により事業の見直しや経費の削減、収入の増加を図るなどして残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高の確保に努めていく。その他特定目的基金については、「会計管理者所管会計及び基金の資金管理運用基準」に基づき、適切に運用して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再編関連特別事業基金：駐留軍等の再編の円滑な実施に関する特別措置法施行令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年政令第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条に掲げる再編関連特別事業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を実施するための必要な費用に充当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公園墓地基金：公園墓地を整備するための必要な費用に充当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万代基金：万代トミ氏からの寄付資金を同氏からの寄付施設並びに学校及び教育機関の施設の整備及び運営のための必要な費用に充当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みどりの基金：緑化を推進し、みどりの保全に資するための必要な費用に充当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福祉基金：福祉施策を推進するための必要な費用に充当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給食センター整備運営事業に対する交付金を基金に積み立てたことによる再編関連特別事業基金の増加（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億円）、事業実施のため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に取り崩したことによる特定防衛施設周辺整備事業基金や子育て基金の減少などにより、前年度に比べて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「会計管理者所管会計及び基金の資金管理運用基準」に基づき、適切に運用していく。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経常的一般財源となる市税（▲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億円）や各種交付金（▲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億円）の減少などがあることに加え、支出として義務的な経費である扶助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億円）や臨時的な投資的経費の増加（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億円）により、取り崩し額が増加（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億円）したため、前年度に比べ年度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今後の財政収支を見通し、行財政改革の推進により事業の見直しや経費の削減、収入の増加を図るなどして残高の確保に努めていく。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年度において神奈川県道路公社より繰上償還された貸付金収入を原資として、経常的な歳出である公債費に充当するため運用を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行ってきた。当該貸付金が繰上償還されなかった場合の償還額に基づき毎年度取り崩しを行い、平成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年度をもって全額を取り崩した。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以降、積み立てをしていない。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年度に全額を取り崩したものの、減債基金は存続させ、その時の情勢にあわせた運用を行っていくなどして、財政負担の平準化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16D6F29D-BB83-4B63-B523-1794EA290F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688C687F-405D-4CC4-9B2A-703C9AFF6B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378AFF75-9B26-421A-8FAC-681780B6C94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1AE048DB-80FD-426C-AA4D-B9B8FA27100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EFEBD25C-8441-4946-B13C-8A9F2449001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F9526AF4-6982-485F-BF47-FB82A1F8C41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820DB3FC-BBAF-4EBC-9C05-28992DF8759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6D5CA9DA-AEDB-4C20-B83C-AB93D6141D0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84D62027-38AC-4CF0-A9C8-1F380D27370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67AA4F95-F193-4799-B1E9-A7ACDC3AFBD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3D08FA97-F542-47FC-A7EA-781E754ECAE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54DF4668-0489-41C0-8279-671AF145F65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401,050
395,092
100.82
164,111,768
160,949,339
2,805,076
82,779,959
186,196,465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C3FC06DE-5BB1-4B43-B312-DE6772518BE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F5FF53FF-2F5A-440F-9B20-B0056688844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16DC349C-A109-47E7-8502-A37B7C69058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4AF62ED-8088-402D-8662-D59DC228D39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C95A742-F834-4B30-8740-4D8D7F419B6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7B8043FE-AA7D-44DA-9326-BE4261EF6AB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A56D37DD-61BC-4F26-A092-55DE6D384B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E600223C-B77E-4F0F-952C-55E2B34566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AD4C8E69-BB1B-4DFF-87B7-6E3A6544BAD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F999115-CCB6-48C3-B1A5-4E25B43B1D4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853B5C5D-03FA-4E3E-9652-F49E339380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AB15006D-F33F-4EDF-A0D6-693CB99F76F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D5E9B38A-1C6B-4A86-850C-728788F1DAA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3A79226F-52E1-48A9-8C32-F307329BB2C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12703A76-0AC5-4C64-B1B6-589833C129C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FD7EE13B-5895-4646-86BA-E27556ABE97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7AFF70BE-02AE-48E4-9C16-F78EAE1E094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6BE4B69C-5048-44DE-B396-BAA7D7468BB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769D368F-FEC2-4719-8E82-1740C7014D5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80CEDFAC-08D2-4794-8717-835460757F1C}"/>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3333940F-9FCF-4E24-983E-7A10B89DFAD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BF050BDD-4922-4CC8-B824-E6B0DA3AE91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16793731-C444-49DA-99DF-EC152551D03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170B1258-1881-428C-835B-884C3612878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FFAA8111-6C61-4C53-AA34-12DEE53B53E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76E8BC24-4E16-4067-AA77-625262897B4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9DC81E3C-9588-4B56-A1AA-6A0B60017BE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33C56C41-3F1E-4DF5-A592-2E704D6186F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393447A1-34C5-456F-BD6C-77162676394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6CACF195-416E-4642-8DC7-888452610C1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10335BCE-AE92-4739-9D7E-1E8DC715E69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E87503A3-0502-415A-A2D8-36C05721EC6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3914445D-EDEA-4308-8E90-69DDBD2BFB2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E6B09A22-C8AE-4A93-B750-29D2AA16446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EFA462CB-8A43-4579-B827-2AB3546EFB9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65.0</a:t>
          </a:r>
          <a:r>
            <a:rPr kumimoji="1" lang="ja-JP" altLang="ja-JP" sz="1100">
              <a:solidFill>
                <a:schemeClr val="dk1"/>
              </a:solidFill>
              <a:effectLst/>
              <a:latin typeface="+mn-lt"/>
              <a:ea typeface="+mn-ea"/>
              <a:cs typeface="+mn-cs"/>
            </a:rPr>
            <a:t>％で類似団体の平均よりも高く、老朽化している施設が増えてきている。基礎情報、維持管理費、利用状況等をまとめた「施設カルテ」をもとに</a:t>
          </a:r>
          <a:r>
            <a:rPr kumimoji="1" lang="ja-JP" altLang="en-US" sz="1100">
              <a:solidFill>
                <a:schemeClr val="dk1"/>
              </a:solidFill>
              <a:effectLst/>
              <a:latin typeface="+mn-lt"/>
              <a:ea typeface="+mn-ea"/>
              <a:cs typeface="+mn-cs"/>
            </a:rPr>
            <a:t>現状を把握し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FM</a:t>
          </a:r>
          <a:r>
            <a:rPr kumimoji="1" lang="ja-JP" altLang="ja-JP" sz="1100">
              <a:solidFill>
                <a:schemeClr val="dk1"/>
              </a:solidFill>
              <a:effectLst/>
              <a:latin typeface="+mn-lt"/>
              <a:ea typeface="+mn-ea"/>
              <a:cs typeface="+mn-cs"/>
            </a:rPr>
            <a:t>戦略プランを着実に推進することで、限られた財源の中、公共施設の量を需要に応じた適正な規模にしていくとともに、施設の利便性を高めていく。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C3B01232-9377-4852-819C-54DFC0B6592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4A446F13-40FB-4EE1-8D80-D15716565C2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2EF52B8B-C5EB-433E-AD12-EDC2DB58294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xmlns="" id="{93B23949-08DB-4752-A36C-B1228F0893B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xmlns="" id="{3FC44217-340F-465B-A2E4-AF01C0F82F7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xmlns="" id="{4DB81A42-BD8E-4E40-94E0-83243CA94DA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xmlns="" id="{31E3DEDC-D2BB-4AC8-8923-DC7F2523B57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xmlns="" id="{3E2CD301-24C8-4A27-91D1-AD01A12A87A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xmlns="" id="{FDAB2360-8B02-4B5C-8A25-F7AA6F59A36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xmlns="" id="{F748D046-8571-476A-948B-E6490D4AA4A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xmlns="" id="{21CC3E02-E77C-4AFB-AF24-7421203AAA3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xmlns="" id="{FD0FF2BD-953C-404A-820B-E0FDE93A238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xmlns="" id="{2E5BB1CF-86AE-4F70-89C2-1E41BB66D96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xmlns="" id="{8A993A6B-B069-4A59-A40B-5C8C19D3906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xmlns="" id="{DD0BD82D-838C-4257-9E9D-548337D7A2F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xmlns="" id="{44FBD5FA-4407-41C8-927B-A21F5E35593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a:extLst>
            <a:ext uri="{FF2B5EF4-FFF2-40B4-BE49-F238E27FC236}">
              <a16:creationId xmlns:a16="http://schemas.microsoft.com/office/drawing/2014/main" xmlns="" id="{6E240605-1754-4759-AF5A-B08AD4094064}"/>
            </a:ext>
          </a:extLst>
        </xdr:cNvPr>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a:extLst>
            <a:ext uri="{FF2B5EF4-FFF2-40B4-BE49-F238E27FC236}">
              <a16:creationId xmlns:a16="http://schemas.microsoft.com/office/drawing/2014/main" xmlns="" id="{149BEC74-2E15-4F66-9044-33EDC12786DD}"/>
            </a:ext>
          </a:extLst>
        </xdr:cNvPr>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a:extLst>
            <a:ext uri="{FF2B5EF4-FFF2-40B4-BE49-F238E27FC236}">
              <a16:creationId xmlns:a16="http://schemas.microsoft.com/office/drawing/2014/main" xmlns="" id="{E3BC88C4-769C-4D67-9862-A0300D70F4F1}"/>
            </a:ext>
          </a:extLst>
        </xdr:cNvPr>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xmlns="" id="{D05C1F5C-7EB6-46E7-92BE-254A247DE630}"/>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xmlns="" id="{22C11317-33A7-4CAE-B684-ABB134848CEB}"/>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a:extLst>
            <a:ext uri="{FF2B5EF4-FFF2-40B4-BE49-F238E27FC236}">
              <a16:creationId xmlns:a16="http://schemas.microsoft.com/office/drawing/2014/main" xmlns="" id="{497161E7-09D0-43D1-BD43-BE53FB8A540A}"/>
            </a:ext>
          </a:extLst>
        </xdr:cNvPr>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a:extLst>
            <a:ext uri="{FF2B5EF4-FFF2-40B4-BE49-F238E27FC236}">
              <a16:creationId xmlns:a16="http://schemas.microsoft.com/office/drawing/2014/main" xmlns="" id="{3C679EBB-CBDD-45FB-B54A-64C729ACD852}"/>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xmlns="" id="{51F0DA2A-4165-49AB-A1D6-9DEDF84D5024}"/>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xmlns="" id="{9A942C1E-8273-4E26-871F-AA07A63DBF11}"/>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xmlns="" id="{D0E206CB-6ADD-4FBA-BC45-37F6384B3E93}"/>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a:extLst>
            <a:ext uri="{FF2B5EF4-FFF2-40B4-BE49-F238E27FC236}">
              <a16:creationId xmlns:a16="http://schemas.microsoft.com/office/drawing/2014/main" xmlns="" id="{9ED983B1-1B7E-4E6F-AA7D-00A66A7FA791}"/>
            </a:ext>
          </a:extLst>
        </xdr:cNvPr>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232655B-33BC-406E-B031-0C2C5A8A64B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60F8E115-17E1-4CC2-BF89-AD7503AF976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ECD7504F-5FAE-40FB-8E68-9AF27C04F18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B9FEA100-BD10-4B2B-B3C8-08473D92255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FBA92B8A-910A-4B87-9AFA-51E8850E936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75142</xdr:rowOff>
    </xdr:from>
    <xdr:to>
      <xdr:col>23</xdr:col>
      <xdr:colOff>136525</xdr:colOff>
      <xdr:row>32</xdr:row>
      <xdr:rowOff>5292</xdr:rowOff>
    </xdr:to>
    <xdr:sp macro="" textlink="">
      <xdr:nvSpPr>
        <xdr:cNvPr id="81" name="楕円 80">
          <a:extLst>
            <a:ext uri="{FF2B5EF4-FFF2-40B4-BE49-F238E27FC236}">
              <a16:creationId xmlns:a16="http://schemas.microsoft.com/office/drawing/2014/main" xmlns="" id="{ECF2FC0C-AC3B-4BE1-9623-909895C44EFF}"/>
            </a:ext>
          </a:extLst>
        </xdr:cNvPr>
        <xdr:cNvSpPr/>
      </xdr:nvSpPr>
      <xdr:spPr>
        <a:xfrm>
          <a:off x="47117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53569</xdr:rowOff>
    </xdr:from>
    <xdr:ext cx="405111" cy="259045"/>
    <xdr:sp macro="" textlink="">
      <xdr:nvSpPr>
        <xdr:cNvPr id="82" name="有形固定資産減価償却率該当値テキスト">
          <a:extLst>
            <a:ext uri="{FF2B5EF4-FFF2-40B4-BE49-F238E27FC236}">
              <a16:creationId xmlns:a16="http://schemas.microsoft.com/office/drawing/2014/main" xmlns="" id="{857805EB-C716-4264-A05D-0F24E571D2D5}"/>
            </a:ext>
          </a:extLst>
        </xdr:cNvPr>
        <xdr:cNvSpPr txBox="1"/>
      </xdr:nvSpPr>
      <xdr:spPr>
        <a:xfrm>
          <a:off x="4813300" y="6140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132715</xdr:rowOff>
    </xdr:from>
    <xdr:to>
      <xdr:col>19</xdr:col>
      <xdr:colOff>187325</xdr:colOff>
      <xdr:row>32</xdr:row>
      <xdr:rowOff>62865</xdr:rowOff>
    </xdr:to>
    <xdr:sp macro="" textlink="">
      <xdr:nvSpPr>
        <xdr:cNvPr id="83" name="楕円 82">
          <a:extLst>
            <a:ext uri="{FF2B5EF4-FFF2-40B4-BE49-F238E27FC236}">
              <a16:creationId xmlns:a16="http://schemas.microsoft.com/office/drawing/2014/main" xmlns="" id="{9115CA7C-9767-49E6-A618-FD1D0941134C}"/>
            </a:ext>
          </a:extLst>
        </xdr:cNvPr>
        <xdr:cNvSpPr/>
      </xdr:nvSpPr>
      <xdr:spPr>
        <a:xfrm>
          <a:off x="4000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125942</xdr:rowOff>
    </xdr:from>
    <xdr:to>
      <xdr:col>23</xdr:col>
      <xdr:colOff>85725</xdr:colOff>
      <xdr:row>32</xdr:row>
      <xdr:rowOff>12065</xdr:rowOff>
    </xdr:to>
    <xdr:cxnSp macro="">
      <xdr:nvCxnSpPr>
        <xdr:cNvPr id="84" name="直線コネクタ 83">
          <a:extLst>
            <a:ext uri="{FF2B5EF4-FFF2-40B4-BE49-F238E27FC236}">
              <a16:creationId xmlns:a16="http://schemas.microsoft.com/office/drawing/2014/main" xmlns="" id="{ADFFE4D3-D34D-4D23-8751-035D38AC67DB}"/>
            </a:ext>
          </a:extLst>
        </xdr:cNvPr>
        <xdr:cNvCxnSpPr/>
      </xdr:nvCxnSpPr>
      <xdr:spPr>
        <a:xfrm flipV="1">
          <a:off x="4051300" y="6212417"/>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85937</xdr:rowOff>
    </xdr:from>
    <xdr:to>
      <xdr:col>15</xdr:col>
      <xdr:colOff>187325</xdr:colOff>
      <xdr:row>32</xdr:row>
      <xdr:rowOff>16087</xdr:rowOff>
    </xdr:to>
    <xdr:sp macro="" textlink="">
      <xdr:nvSpPr>
        <xdr:cNvPr id="85" name="楕円 84">
          <a:extLst>
            <a:ext uri="{FF2B5EF4-FFF2-40B4-BE49-F238E27FC236}">
              <a16:creationId xmlns:a16="http://schemas.microsoft.com/office/drawing/2014/main" xmlns="" id="{86DEE83A-FC58-4CB8-A5C9-1739B3B7C8A0}"/>
            </a:ext>
          </a:extLst>
        </xdr:cNvPr>
        <xdr:cNvSpPr/>
      </xdr:nvSpPr>
      <xdr:spPr>
        <a:xfrm>
          <a:off x="32385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136737</xdr:rowOff>
    </xdr:from>
    <xdr:to>
      <xdr:col>19</xdr:col>
      <xdr:colOff>136525</xdr:colOff>
      <xdr:row>32</xdr:row>
      <xdr:rowOff>12065</xdr:rowOff>
    </xdr:to>
    <xdr:cxnSp macro="">
      <xdr:nvCxnSpPr>
        <xdr:cNvPr id="86" name="直線コネクタ 85">
          <a:extLst>
            <a:ext uri="{FF2B5EF4-FFF2-40B4-BE49-F238E27FC236}">
              <a16:creationId xmlns:a16="http://schemas.microsoft.com/office/drawing/2014/main" xmlns="" id="{3FDB91FE-B290-4FD6-9986-31A2551F773A}"/>
            </a:ext>
          </a:extLst>
        </xdr:cNvPr>
        <xdr:cNvCxnSpPr/>
      </xdr:nvCxnSpPr>
      <xdr:spPr>
        <a:xfrm>
          <a:off x="3289300" y="622321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31962</xdr:rowOff>
    </xdr:from>
    <xdr:to>
      <xdr:col>11</xdr:col>
      <xdr:colOff>187325</xdr:colOff>
      <xdr:row>31</xdr:row>
      <xdr:rowOff>133562</xdr:rowOff>
    </xdr:to>
    <xdr:sp macro="" textlink="">
      <xdr:nvSpPr>
        <xdr:cNvPr id="87" name="楕円 86">
          <a:extLst>
            <a:ext uri="{FF2B5EF4-FFF2-40B4-BE49-F238E27FC236}">
              <a16:creationId xmlns:a16="http://schemas.microsoft.com/office/drawing/2014/main" xmlns="" id="{22F39D38-F86A-4EB5-B3F4-F48B930540B3}"/>
            </a:ext>
          </a:extLst>
        </xdr:cNvPr>
        <xdr:cNvSpPr/>
      </xdr:nvSpPr>
      <xdr:spPr>
        <a:xfrm>
          <a:off x="2476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82762</xdr:rowOff>
    </xdr:from>
    <xdr:to>
      <xdr:col>15</xdr:col>
      <xdr:colOff>136525</xdr:colOff>
      <xdr:row>31</xdr:row>
      <xdr:rowOff>136737</xdr:rowOff>
    </xdr:to>
    <xdr:cxnSp macro="">
      <xdr:nvCxnSpPr>
        <xdr:cNvPr id="88" name="直線コネクタ 87">
          <a:extLst>
            <a:ext uri="{FF2B5EF4-FFF2-40B4-BE49-F238E27FC236}">
              <a16:creationId xmlns:a16="http://schemas.microsoft.com/office/drawing/2014/main" xmlns="" id="{1919AC7B-2F33-4C3A-9277-A12FC20220AA}"/>
            </a:ext>
          </a:extLst>
        </xdr:cNvPr>
        <xdr:cNvCxnSpPr/>
      </xdr:nvCxnSpPr>
      <xdr:spPr>
        <a:xfrm>
          <a:off x="2527300" y="616923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9" name="n_1aveValue有形固定資産減価償却率">
          <a:extLst>
            <a:ext uri="{FF2B5EF4-FFF2-40B4-BE49-F238E27FC236}">
              <a16:creationId xmlns:a16="http://schemas.microsoft.com/office/drawing/2014/main" xmlns="" id="{EFDD555B-2C78-4258-B9B2-978240B6B53A}"/>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0" name="n_2aveValue有形固定資産減価償却率">
          <a:extLst>
            <a:ext uri="{FF2B5EF4-FFF2-40B4-BE49-F238E27FC236}">
              <a16:creationId xmlns:a16="http://schemas.microsoft.com/office/drawing/2014/main" xmlns="" id="{EDCDB7CD-3DA9-4206-B25D-AE555BFFFF94}"/>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1" name="n_3aveValue有形固定資産減価償却率">
          <a:extLst>
            <a:ext uri="{FF2B5EF4-FFF2-40B4-BE49-F238E27FC236}">
              <a16:creationId xmlns:a16="http://schemas.microsoft.com/office/drawing/2014/main" xmlns="" id="{3166124F-EA37-42E8-A3B8-586075BB3C7A}"/>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a:extLst>
            <a:ext uri="{FF2B5EF4-FFF2-40B4-BE49-F238E27FC236}">
              <a16:creationId xmlns:a16="http://schemas.microsoft.com/office/drawing/2014/main" xmlns="" id="{41B16E03-E905-4B6E-9B2B-E96E3B2A72B2}"/>
            </a:ext>
          </a:extLst>
        </xdr:cNvPr>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53992</xdr:rowOff>
    </xdr:from>
    <xdr:ext cx="405111" cy="259045"/>
    <xdr:sp macro="" textlink="">
      <xdr:nvSpPr>
        <xdr:cNvPr id="93" name="n_1mainValue有形固定資産減価償却率">
          <a:extLst>
            <a:ext uri="{FF2B5EF4-FFF2-40B4-BE49-F238E27FC236}">
              <a16:creationId xmlns:a16="http://schemas.microsoft.com/office/drawing/2014/main" xmlns="" id="{E4C6A595-E0BE-456A-859D-F39375D6225B}"/>
            </a:ext>
          </a:extLst>
        </xdr:cNvPr>
        <xdr:cNvSpPr txBox="1"/>
      </xdr:nvSpPr>
      <xdr:spPr>
        <a:xfrm>
          <a:off x="383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7214</xdr:rowOff>
    </xdr:from>
    <xdr:ext cx="405111" cy="259045"/>
    <xdr:sp macro="" textlink="">
      <xdr:nvSpPr>
        <xdr:cNvPr id="94" name="n_2mainValue有形固定資産減価償却率">
          <a:extLst>
            <a:ext uri="{FF2B5EF4-FFF2-40B4-BE49-F238E27FC236}">
              <a16:creationId xmlns:a16="http://schemas.microsoft.com/office/drawing/2014/main" xmlns="" id="{E54D1D0A-1104-47FB-80B7-B3F2B1E8328E}"/>
            </a:ext>
          </a:extLst>
        </xdr:cNvPr>
        <xdr:cNvSpPr txBox="1"/>
      </xdr:nvSpPr>
      <xdr:spPr>
        <a:xfrm>
          <a:off x="3086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124689</xdr:rowOff>
    </xdr:from>
    <xdr:ext cx="405111" cy="259045"/>
    <xdr:sp macro="" textlink="">
      <xdr:nvSpPr>
        <xdr:cNvPr id="95" name="n_3mainValue有形固定資産減価償却率">
          <a:extLst>
            <a:ext uri="{FF2B5EF4-FFF2-40B4-BE49-F238E27FC236}">
              <a16:creationId xmlns:a16="http://schemas.microsoft.com/office/drawing/2014/main" xmlns="" id="{CBFA823C-C9BE-4AB8-9977-B3504B3C06F6}"/>
            </a:ext>
          </a:extLst>
        </xdr:cNvPr>
        <xdr:cNvSpPr txBox="1"/>
      </xdr:nvSpPr>
      <xdr:spPr>
        <a:xfrm>
          <a:off x="2324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xmlns="" id="{3790468E-B0B5-4D6C-B0A9-81CBEF0871A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xmlns="" id="{169DF35F-FE81-4E5F-9F8E-70F0F85447F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xmlns="" id="{0B76F063-39CE-4844-B845-99FD80E2DB2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xmlns="" id="{E4F358BA-4DFE-44D5-8457-968E3FFBCAA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xmlns="" id="{7BFF0BF9-A74F-4E4C-89B3-806D513CFFD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xmlns="" id="{02470C9B-E85A-4EF2-AB4C-92E373ABC16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xmlns="" id="{434E210F-F12C-4FBC-B48D-468477C446E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xmlns="" id="{9B11ED41-C0E8-4A6E-A2D1-E1BE02C23AE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xmlns="" id="{953598BB-1EAC-4DE5-BC2B-97DB61C26D7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xmlns="" id="{5836CF2A-C647-48B3-A7E8-2D52DBB38B4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xmlns="" id="{BC63D178-5962-4C36-AD68-A1E607A03F2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xmlns="" id="{9047C6ED-7BFD-4F00-9A2B-25DE1A6D93F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xmlns="" id="{1E8360CC-F212-406A-B745-5D040A4C92D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a:t>
          </a:r>
          <a:r>
            <a:rPr kumimoji="1" lang="en-US" altLang="ja-JP" sz="1100">
              <a:solidFill>
                <a:schemeClr val="dk1"/>
              </a:solidFill>
              <a:effectLst/>
              <a:latin typeface="+mn-lt"/>
              <a:ea typeface="+mn-ea"/>
              <a:cs typeface="+mn-cs"/>
            </a:rPr>
            <a:t>966.6</a:t>
          </a:r>
          <a:r>
            <a:rPr kumimoji="1" lang="ja-JP" altLang="ja-JP" sz="1100">
              <a:solidFill>
                <a:schemeClr val="dk1"/>
              </a:solidFill>
              <a:effectLst/>
              <a:latin typeface="+mn-lt"/>
              <a:ea typeface="+mn-ea"/>
              <a:cs typeface="+mn-cs"/>
            </a:rPr>
            <a:t>％で、類似団体よりも将来負担が大きい状態にある。これは、平成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年度からの「ごみ処理施設建設事業」にかかる起債を行ったことなどが要因としてあげられる。</a:t>
          </a:r>
          <a:endParaRPr lang="ja-JP" altLang="ja-JP">
            <a:effectLst/>
          </a:endParaRPr>
        </a:p>
        <a:p>
          <a:r>
            <a:rPr kumimoji="1" lang="ja-JP" altLang="ja-JP" sz="1100">
              <a:solidFill>
                <a:schemeClr val="dk1"/>
              </a:solidFill>
              <a:effectLst/>
              <a:latin typeface="+mn-lt"/>
              <a:ea typeface="+mn-ea"/>
              <a:cs typeface="+mn-cs"/>
            </a:rPr>
            <a:t>老朽化した施設が増えてきており、</a:t>
          </a:r>
          <a:r>
            <a:rPr kumimoji="1" lang="en-US" altLang="ja-JP" sz="1100">
              <a:solidFill>
                <a:schemeClr val="dk1"/>
              </a:solidFill>
              <a:effectLst/>
              <a:latin typeface="+mn-lt"/>
              <a:ea typeface="+mn-ea"/>
              <a:cs typeface="+mn-cs"/>
            </a:rPr>
            <a:t>FM</a:t>
          </a:r>
          <a:r>
            <a:rPr kumimoji="1" lang="ja-JP" altLang="ja-JP" sz="1100">
              <a:solidFill>
                <a:schemeClr val="dk1"/>
              </a:solidFill>
              <a:effectLst/>
              <a:latin typeface="+mn-lt"/>
              <a:ea typeface="+mn-ea"/>
              <a:cs typeface="+mn-cs"/>
            </a:rPr>
            <a:t>戦略プランに基づき将来的な負担を考慮しつつ、必要な投資は行っていく。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xmlns="" id="{B0DDDABE-97DB-4634-90F1-B4AE7E2A188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xmlns="" id="{73DA21B5-6CB4-47CB-9B57-A0697888CDD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xmlns="" id="{E5271A3A-1479-473B-89F6-9BBBD72790B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xmlns="" id="{3A4E2097-6A1A-43F2-A345-4822730DC9E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xmlns="" id="{BB13F4AE-D675-4AE6-B95E-6C2802C7495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xmlns="" id="{3EFF2AA5-B6DF-4ACF-B562-D22E4213CEE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xmlns="" id="{AB18F255-CACA-4134-8CF6-70EEF35D8F2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xmlns="" id="{C1D54FC9-FD25-4556-B137-00421DEBB6A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xmlns="" id="{CC237298-D31E-47E4-ABB2-004F7BA950D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xmlns="" id="{A92114CF-1CB9-4033-90E7-8608C2B6A4D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xmlns="" id="{4A1310D6-54B3-4D6A-9355-5FB40240D79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xmlns="" id="{5EDEA1ED-4CFE-4773-BFC2-F0BF552AC83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xmlns="" id="{A04E753C-4283-4A86-8C63-FA54F001AEC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xmlns="" id="{4C6DA485-C003-4C7F-B549-D57DB4619F8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xmlns="" id="{28D8775D-81D2-4987-AE9C-C04FB36A9EC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a:extLst>
            <a:ext uri="{FF2B5EF4-FFF2-40B4-BE49-F238E27FC236}">
              <a16:creationId xmlns:a16="http://schemas.microsoft.com/office/drawing/2014/main" xmlns="" id="{D4403F8C-B560-4771-AE48-1DE8940F6D7D}"/>
            </a:ext>
          </a:extLst>
        </xdr:cNvPr>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a:extLst>
            <a:ext uri="{FF2B5EF4-FFF2-40B4-BE49-F238E27FC236}">
              <a16:creationId xmlns:a16="http://schemas.microsoft.com/office/drawing/2014/main" xmlns="" id="{B5C2CEE1-0063-4349-8854-0DCF09A6B23F}"/>
            </a:ext>
          </a:extLst>
        </xdr:cNvPr>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a:extLst>
            <a:ext uri="{FF2B5EF4-FFF2-40B4-BE49-F238E27FC236}">
              <a16:creationId xmlns:a16="http://schemas.microsoft.com/office/drawing/2014/main" xmlns="" id="{A29087C2-AA75-44EF-9B7E-6F4931AF3C26}"/>
            </a:ext>
          </a:extLst>
        </xdr:cNvPr>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xmlns="" id="{E17D0F9F-A871-4CB6-A242-3CE343BD003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xmlns="" id="{FF4F9E32-CC98-49A7-A462-7FE97A3F256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a:extLst>
            <a:ext uri="{FF2B5EF4-FFF2-40B4-BE49-F238E27FC236}">
              <a16:creationId xmlns:a16="http://schemas.microsoft.com/office/drawing/2014/main" xmlns="" id="{5F861E42-2A62-4AEB-911D-9790B299189B}"/>
            </a:ext>
          </a:extLst>
        </xdr:cNvPr>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a:extLst>
            <a:ext uri="{FF2B5EF4-FFF2-40B4-BE49-F238E27FC236}">
              <a16:creationId xmlns:a16="http://schemas.microsoft.com/office/drawing/2014/main" xmlns="" id="{D56BD795-4DD3-4820-896F-49F5FA43D4A6}"/>
            </a:ext>
          </a:extLst>
        </xdr:cNvPr>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a:extLst>
            <a:ext uri="{FF2B5EF4-FFF2-40B4-BE49-F238E27FC236}">
              <a16:creationId xmlns:a16="http://schemas.microsoft.com/office/drawing/2014/main" xmlns="" id="{5CFF19D6-D90C-4FCF-B2F5-F5980F241619}"/>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a:extLst>
            <a:ext uri="{FF2B5EF4-FFF2-40B4-BE49-F238E27FC236}">
              <a16:creationId xmlns:a16="http://schemas.microsoft.com/office/drawing/2014/main" xmlns="" id="{8A4AC6BA-9667-41FA-A608-4919FEC8ED4E}"/>
            </a:ext>
          </a:extLst>
        </xdr:cNvPr>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a:extLst>
            <a:ext uri="{FF2B5EF4-FFF2-40B4-BE49-F238E27FC236}">
              <a16:creationId xmlns:a16="http://schemas.microsoft.com/office/drawing/2014/main" xmlns="" id="{44205E7F-C517-4557-9ED2-7B21D98E1441}"/>
            </a:ext>
          </a:extLst>
        </xdr:cNvPr>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a:extLst>
            <a:ext uri="{FF2B5EF4-FFF2-40B4-BE49-F238E27FC236}">
              <a16:creationId xmlns:a16="http://schemas.microsoft.com/office/drawing/2014/main" xmlns="" id="{FB52E2B1-17FE-4E1B-B193-B204BDC49D6F}"/>
            </a:ext>
          </a:extLst>
        </xdr:cNvPr>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E8006EB3-A895-408D-8B5E-1C4AAFEDE98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86C43B5E-B4DC-4C55-91F8-32731B676D0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6F328041-6B55-4EA9-84C0-7B2539B1E8B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EE485E87-7915-482B-BD2B-3E8A7760BE6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E6929173-A597-4302-AA97-8C8917DB9E0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163491</xdr:rowOff>
    </xdr:from>
    <xdr:to>
      <xdr:col>76</xdr:col>
      <xdr:colOff>73025</xdr:colOff>
      <xdr:row>33</xdr:row>
      <xdr:rowOff>93641</xdr:rowOff>
    </xdr:to>
    <xdr:sp macro="" textlink="">
      <xdr:nvSpPr>
        <xdr:cNvPr id="140" name="楕円 139">
          <a:extLst>
            <a:ext uri="{FF2B5EF4-FFF2-40B4-BE49-F238E27FC236}">
              <a16:creationId xmlns:a16="http://schemas.microsoft.com/office/drawing/2014/main" xmlns="" id="{38A80EAD-1531-4D1E-A767-5B27951CC26C}"/>
            </a:ext>
          </a:extLst>
        </xdr:cNvPr>
        <xdr:cNvSpPr/>
      </xdr:nvSpPr>
      <xdr:spPr>
        <a:xfrm>
          <a:off x="14744700" y="64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141918</xdr:rowOff>
    </xdr:from>
    <xdr:ext cx="469744" cy="259045"/>
    <xdr:sp macro="" textlink="">
      <xdr:nvSpPr>
        <xdr:cNvPr id="141" name="債務償還比率該当値テキスト">
          <a:extLst>
            <a:ext uri="{FF2B5EF4-FFF2-40B4-BE49-F238E27FC236}">
              <a16:creationId xmlns:a16="http://schemas.microsoft.com/office/drawing/2014/main" xmlns="" id="{BBAD2919-8490-4ECB-A8EF-A6360DF859F9}"/>
            </a:ext>
          </a:extLst>
        </xdr:cNvPr>
        <xdr:cNvSpPr txBox="1"/>
      </xdr:nvSpPr>
      <xdr:spPr>
        <a:xfrm>
          <a:off x="14846300" y="63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2237</xdr:rowOff>
    </xdr:from>
    <xdr:to>
      <xdr:col>72</xdr:col>
      <xdr:colOff>123825</xdr:colOff>
      <xdr:row>33</xdr:row>
      <xdr:rowOff>103837</xdr:rowOff>
    </xdr:to>
    <xdr:sp macro="" textlink="">
      <xdr:nvSpPr>
        <xdr:cNvPr id="142" name="楕円 141">
          <a:extLst>
            <a:ext uri="{FF2B5EF4-FFF2-40B4-BE49-F238E27FC236}">
              <a16:creationId xmlns:a16="http://schemas.microsoft.com/office/drawing/2014/main" xmlns="" id="{251097B5-F086-4A6A-BAD7-4BF7B31BDF83}"/>
            </a:ext>
          </a:extLst>
        </xdr:cNvPr>
        <xdr:cNvSpPr/>
      </xdr:nvSpPr>
      <xdr:spPr>
        <a:xfrm>
          <a:off x="14033500" y="643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42841</xdr:rowOff>
    </xdr:from>
    <xdr:to>
      <xdr:col>76</xdr:col>
      <xdr:colOff>22225</xdr:colOff>
      <xdr:row>33</xdr:row>
      <xdr:rowOff>53037</xdr:rowOff>
    </xdr:to>
    <xdr:cxnSp macro="">
      <xdr:nvCxnSpPr>
        <xdr:cNvPr id="143" name="直線コネクタ 142">
          <a:extLst>
            <a:ext uri="{FF2B5EF4-FFF2-40B4-BE49-F238E27FC236}">
              <a16:creationId xmlns:a16="http://schemas.microsoft.com/office/drawing/2014/main" xmlns="" id="{DBCB10AD-BC2D-4F00-9409-2F1A00784002}"/>
            </a:ext>
          </a:extLst>
        </xdr:cNvPr>
        <xdr:cNvCxnSpPr/>
      </xdr:nvCxnSpPr>
      <xdr:spPr>
        <a:xfrm flipV="1">
          <a:off x="14084300" y="6472216"/>
          <a:ext cx="7112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54702</xdr:rowOff>
    </xdr:from>
    <xdr:to>
      <xdr:col>68</xdr:col>
      <xdr:colOff>123825</xdr:colOff>
      <xdr:row>32</xdr:row>
      <xdr:rowOff>156302</xdr:rowOff>
    </xdr:to>
    <xdr:sp macro="" textlink="">
      <xdr:nvSpPr>
        <xdr:cNvPr id="144" name="楕円 143">
          <a:extLst>
            <a:ext uri="{FF2B5EF4-FFF2-40B4-BE49-F238E27FC236}">
              <a16:creationId xmlns:a16="http://schemas.microsoft.com/office/drawing/2014/main" xmlns="" id="{B70375A1-E41B-4D04-A1D5-AD85E66B1042}"/>
            </a:ext>
          </a:extLst>
        </xdr:cNvPr>
        <xdr:cNvSpPr/>
      </xdr:nvSpPr>
      <xdr:spPr>
        <a:xfrm>
          <a:off x="13271500" y="631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105502</xdr:rowOff>
    </xdr:from>
    <xdr:to>
      <xdr:col>72</xdr:col>
      <xdr:colOff>73025</xdr:colOff>
      <xdr:row>33</xdr:row>
      <xdr:rowOff>53037</xdr:rowOff>
    </xdr:to>
    <xdr:cxnSp macro="">
      <xdr:nvCxnSpPr>
        <xdr:cNvPr id="145" name="直線コネクタ 144">
          <a:extLst>
            <a:ext uri="{FF2B5EF4-FFF2-40B4-BE49-F238E27FC236}">
              <a16:creationId xmlns:a16="http://schemas.microsoft.com/office/drawing/2014/main" xmlns="" id="{BD457DFF-2CAF-4E42-A397-5CE4BD975169}"/>
            </a:ext>
          </a:extLst>
        </xdr:cNvPr>
        <xdr:cNvCxnSpPr/>
      </xdr:nvCxnSpPr>
      <xdr:spPr>
        <a:xfrm>
          <a:off x="13322300" y="6363427"/>
          <a:ext cx="762000" cy="11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12312</xdr:rowOff>
    </xdr:from>
    <xdr:to>
      <xdr:col>64</xdr:col>
      <xdr:colOff>123825</xdr:colOff>
      <xdr:row>33</xdr:row>
      <xdr:rowOff>113912</xdr:rowOff>
    </xdr:to>
    <xdr:sp macro="" textlink="">
      <xdr:nvSpPr>
        <xdr:cNvPr id="146" name="楕円 145">
          <a:extLst>
            <a:ext uri="{FF2B5EF4-FFF2-40B4-BE49-F238E27FC236}">
              <a16:creationId xmlns:a16="http://schemas.microsoft.com/office/drawing/2014/main" xmlns="" id="{1AF4F7E5-3037-494D-8483-B024489713C8}"/>
            </a:ext>
          </a:extLst>
        </xdr:cNvPr>
        <xdr:cNvSpPr/>
      </xdr:nvSpPr>
      <xdr:spPr>
        <a:xfrm>
          <a:off x="12509500" y="64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105502</xdr:rowOff>
    </xdr:from>
    <xdr:to>
      <xdr:col>68</xdr:col>
      <xdr:colOff>73025</xdr:colOff>
      <xdr:row>33</xdr:row>
      <xdr:rowOff>63112</xdr:rowOff>
    </xdr:to>
    <xdr:cxnSp macro="">
      <xdr:nvCxnSpPr>
        <xdr:cNvPr id="147" name="直線コネクタ 146">
          <a:extLst>
            <a:ext uri="{FF2B5EF4-FFF2-40B4-BE49-F238E27FC236}">
              <a16:creationId xmlns:a16="http://schemas.microsoft.com/office/drawing/2014/main" xmlns="" id="{59674C50-7684-49DC-9AFF-34CAC982A6DD}"/>
            </a:ext>
          </a:extLst>
        </xdr:cNvPr>
        <xdr:cNvCxnSpPr/>
      </xdr:nvCxnSpPr>
      <xdr:spPr>
        <a:xfrm flipV="1">
          <a:off x="12560300" y="6363427"/>
          <a:ext cx="762000" cy="12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163061</xdr:rowOff>
    </xdr:from>
    <xdr:to>
      <xdr:col>60</xdr:col>
      <xdr:colOff>123825</xdr:colOff>
      <xdr:row>32</xdr:row>
      <xdr:rowOff>93211</xdr:rowOff>
    </xdr:to>
    <xdr:sp macro="" textlink="">
      <xdr:nvSpPr>
        <xdr:cNvPr id="148" name="楕円 147">
          <a:extLst>
            <a:ext uri="{FF2B5EF4-FFF2-40B4-BE49-F238E27FC236}">
              <a16:creationId xmlns:a16="http://schemas.microsoft.com/office/drawing/2014/main" xmlns="" id="{B7860AA4-E07B-4560-952A-BF5518FD69A1}"/>
            </a:ext>
          </a:extLst>
        </xdr:cNvPr>
        <xdr:cNvSpPr/>
      </xdr:nvSpPr>
      <xdr:spPr>
        <a:xfrm>
          <a:off x="11747500" y="62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42411</xdr:rowOff>
    </xdr:from>
    <xdr:to>
      <xdr:col>64</xdr:col>
      <xdr:colOff>73025</xdr:colOff>
      <xdr:row>33</xdr:row>
      <xdr:rowOff>63112</xdr:rowOff>
    </xdr:to>
    <xdr:cxnSp macro="">
      <xdr:nvCxnSpPr>
        <xdr:cNvPr id="149" name="直線コネクタ 148">
          <a:extLst>
            <a:ext uri="{FF2B5EF4-FFF2-40B4-BE49-F238E27FC236}">
              <a16:creationId xmlns:a16="http://schemas.microsoft.com/office/drawing/2014/main" xmlns="" id="{3C78A2B1-1A56-4F65-B761-59529209D72D}"/>
            </a:ext>
          </a:extLst>
        </xdr:cNvPr>
        <xdr:cNvCxnSpPr/>
      </xdr:nvCxnSpPr>
      <xdr:spPr>
        <a:xfrm>
          <a:off x="11798300" y="6300336"/>
          <a:ext cx="762000" cy="1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a:extLst>
            <a:ext uri="{FF2B5EF4-FFF2-40B4-BE49-F238E27FC236}">
              <a16:creationId xmlns:a16="http://schemas.microsoft.com/office/drawing/2014/main" xmlns="" id="{BD7D3B28-FC6C-4BC9-A733-546E43371559}"/>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1" name="n_2aveValue債務償還比率">
          <a:extLst>
            <a:ext uri="{FF2B5EF4-FFF2-40B4-BE49-F238E27FC236}">
              <a16:creationId xmlns:a16="http://schemas.microsoft.com/office/drawing/2014/main" xmlns="" id="{A727D63D-F373-408E-A6AC-27AD8FEADE03}"/>
            </a:ext>
          </a:extLst>
        </xdr:cNvPr>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2" name="n_3aveValue債務償還比率">
          <a:extLst>
            <a:ext uri="{FF2B5EF4-FFF2-40B4-BE49-F238E27FC236}">
              <a16:creationId xmlns:a16="http://schemas.microsoft.com/office/drawing/2014/main" xmlns="" id="{21741B25-682C-4784-8ADC-DB4594635AE8}"/>
            </a:ext>
          </a:extLst>
        </xdr:cNvPr>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a:extLst>
            <a:ext uri="{FF2B5EF4-FFF2-40B4-BE49-F238E27FC236}">
              <a16:creationId xmlns:a16="http://schemas.microsoft.com/office/drawing/2014/main" xmlns="" id="{6AAA16E4-BD42-4739-BD93-896E77EB46F9}"/>
            </a:ext>
          </a:extLst>
        </xdr:cNvPr>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94963</xdr:rowOff>
    </xdr:from>
    <xdr:ext cx="469744" cy="259045"/>
    <xdr:sp macro="" textlink="">
      <xdr:nvSpPr>
        <xdr:cNvPr id="154" name="n_1mainValue債務償還比率">
          <a:extLst>
            <a:ext uri="{FF2B5EF4-FFF2-40B4-BE49-F238E27FC236}">
              <a16:creationId xmlns:a16="http://schemas.microsoft.com/office/drawing/2014/main" xmlns="" id="{006661F0-9D2B-43A8-882D-16E2FFD019C0}"/>
            </a:ext>
          </a:extLst>
        </xdr:cNvPr>
        <xdr:cNvSpPr txBox="1"/>
      </xdr:nvSpPr>
      <xdr:spPr>
        <a:xfrm>
          <a:off x="13836727" y="65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147429</xdr:rowOff>
    </xdr:from>
    <xdr:ext cx="469744" cy="259045"/>
    <xdr:sp macro="" textlink="">
      <xdr:nvSpPr>
        <xdr:cNvPr id="155" name="n_2mainValue債務償還比率">
          <a:extLst>
            <a:ext uri="{FF2B5EF4-FFF2-40B4-BE49-F238E27FC236}">
              <a16:creationId xmlns:a16="http://schemas.microsoft.com/office/drawing/2014/main" xmlns="" id="{9A1ECAFF-A294-4B01-93DD-4A6495B67641}"/>
            </a:ext>
          </a:extLst>
        </xdr:cNvPr>
        <xdr:cNvSpPr txBox="1"/>
      </xdr:nvSpPr>
      <xdr:spPr>
        <a:xfrm>
          <a:off x="13087427" y="640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105039</xdr:rowOff>
    </xdr:from>
    <xdr:ext cx="469744" cy="259045"/>
    <xdr:sp macro="" textlink="">
      <xdr:nvSpPr>
        <xdr:cNvPr id="156" name="n_3mainValue債務償還比率">
          <a:extLst>
            <a:ext uri="{FF2B5EF4-FFF2-40B4-BE49-F238E27FC236}">
              <a16:creationId xmlns:a16="http://schemas.microsoft.com/office/drawing/2014/main" xmlns="" id="{FEB2CF9E-505D-4AFE-9732-1FCD62AC8B63}"/>
            </a:ext>
          </a:extLst>
        </xdr:cNvPr>
        <xdr:cNvSpPr txBox="1"/>
      </xdr:nvSpPr>
      <xdr:spPr>
        <a:xfrm>
          <a:off x="12325427" y="653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84338</xdr:rowOff>
    </xdr:from>
    <xdr:ext cx="469744" cy="259045"/>
    <xdr:sp macro="" textlink="">
      <xdr:nvSpPr>
        <xdr:cNvPr id="157" name="n_4mainValue債務償還比率">
          <a:extLst>
            <a:ext uri="{FF2B5EF4-FFF2-40B4-BE49-F238E27FC236}">
              <a16:creationId xmlns:a16="http://schemas.microsoft.com/office/drawing/2014/main" xmlns="" id="{087F6F80-868B-4962-9059-666FA5EDF6C0}"/>
            </a:ext>
          </a:extLst>
        </xdr:cNvPr>
        <xdr:cNvSpPr txBox="1"/>
      </xdr:nvSpPr>
      <xdr:spPr>
        <a:xfrm>
          <a:off x="11563427" y="634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xmlns="" id="{54504C89-3089-4236-A28F-17618B0C4AB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xmlns="" id="{0FE277D8-029A-4E5D-8A78-2D562D4184D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xmlns="" id="{873FF0F9-91FA-427F-A659-04C2490D306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xmlns="" id="{4477F7FC-86D1-404E-9DCA-B6ECFD7C4FB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xmlns="" id="{7DEFFEA0-38AA-4F1F-8781-6970274543D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xmlns="" id="{E98AB2A3-BB7B-461B-97F4-CE3C8875B65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BF83C7D-B38A-41EB-B256-0C09FAFDAFA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2A49865-2586-4408-AB9D-FF406DD4F6B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22FDEF2B-370B-4915-BDAF-2CA0D6F6A7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241621D-D48E-40BD-A36E-0C58DDE018B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FEC0EE4-28C1-4C1A-A17A-536DC9DD98B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2476A3C-30C6-468C-B79C-8AB35D90CD6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FD36CEB-55CC-4146-A6F3-8F93983A5D1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B10EBEF-5E60-4A13-AC31-A5573F5CEC7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D5A58148-13FF-4D8D-B71C-443F43F33AB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F8B7ED4-8128-4DE4-A0B6-1877504FBEF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401,050
395,092
100.82
164,111,768
160,949,339
2,805,076
82,779,959
186,196,465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1C823FB-1607-448F-93BD-4DAD5A68EF8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0DFB05E-D6D5-435F-8EB4-C99A562D5A1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12E4BFB-0C7F-4D9D-ADD5-484B5A5728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3A27F51-4556-4B67-B88A-A090BCB5631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1804F26-3015-4970-B6ED-4F552D1635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1F40673F-4263-49AE-8EF1-EB8E8E02546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345D2D8-1F14-4128-9B3F-BF999F302D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B68F4C7D-48A9-4D58-9552-BD7C92A4BA7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71F5307-E5E7-481D-A017-D38F59221E0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20A230E8-DD55-492A-9236-D5B4F6F0833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F26B744-6EBA-47DF-9158-34B4DC46F57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4AF833D-C997-4030-95ED-C651F701596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6C83E49-32E3-493E-BCE1-EE5B6E0D13E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54E364C-80DA-438B-9128-75F71076D8A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587E828-F31A-40A4-BD23-D8ED8F55FBF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BA4CCC2-4192-4B77-9B8A-4EBA0FA08F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14D59814-E049-4805-BAC2-3AC5CC6B33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EB17738-1FA6-4D15-9137-4A93A6354F0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655DCD56-35F5-4DBB-8DD8-480A8B1B184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2C650A8-F950-4014-A974-9694ED27E02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F543C875-3A1A-485A-B82E-4E26ADEDD81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EC744DA7-954F-4EA2-A16F-475F91C6EA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7AE7F18A-C74F-4CBB-B84B-6F3636C0922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BDF2CB07-87AA-4073-B54D-526F6FE85D5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F219D8D6-5BBD-49B3-A11C-84194FEB412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292571FE-BF4C-4733-93B6-462E141686F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F9B2F91F-C491-4B1D-A291-E1A4453B7D7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58539059-8F0F-463E-9028-0426BBCF1BB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B30A7616-728D-47E9-816B-1EFA0060A41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F50854AF-C037-4481-9FB1-D11C75D7776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66DAA2F-F300-4AFB-BBE8-1196590054D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75B9559A-CD4F-4657-B593-090D0DE5FC4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2B53DF9A-2A0C-4939-94D6-6EF4C167842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417A739E-226E-4860-8E9C-C3D4774FFAA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766447C0-ACF3-4614-A4E2-E901DC8A23C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AF8D0607-536B-4DC9-A6FD-89D6263D5FF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1D49A20D-840A-4D2D-AC22-8E59EF74EDE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285DB8E6-714A-44D7-B151-A21B1F55698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456816ED-EA5B-469D-B180-96DDAF06336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B0FCB0E7-6686-4E71-97EC-61F0B7FB958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5E181678-2080-45BD-944A-8B1101742CC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7E6728BD-7127-4B32-A30C-0FFA73CC3E9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D0CBD573-F690-41F5-B6A2-EDE9E0DC23A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1941465D-29A7-4D41-9942-B701387E18B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68785711-C2FC-40F7-A79B-8C1ED411A48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xmlns="" id="{2A2B9788-FC0D-4143-8212-89EC2A216B31}"/>
            </a:ext>
          </a:extLst>
        </xdr:cNvPr>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582E27F9-8779-4A34-903E-B0034D064089}"/>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xmlns="" id="{3C792144-DF87-4BE2-909D-19FADC48E398}"/>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FFF3E80F-8534-4DC2-973E-AAC10792CE8A}"/>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xmlns="" id="{4965EBEE-EE47-442C-B7DE-EE0CB5196F05}"/>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7138B454-0A7F-4F52-87CC-53BB54B2B9F4}"/>
            </a:ext>
          </a:extLst>
        </xdr:cNvPr>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xmlns="" id="{DA1BE8BA-0BF4-4B18-AF90-B29F69962CF8}"/>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xmlns="" id="{08F94097-9129-4350-9ADF-EA24E98346B2}"/>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a:extLst>
            <a:ext uri="{FF2B5EF4-FFF2-40B4-BE49-F238E27FC236}">
              <a16:creationId xmlns:a16="http://schemas.microsoft.com/office/drawing/2014/main" xmlns="" id="{D536891D-A250-4E36-9D66-801A418B0274}"/>
            </a:ext>
          </a:extLst>
        </xdr:cNvPr>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a:extLst>
            <a:ext uri="{FF2B5EF4-FFF2-40B4-BE49-F238E27FC236}">
              <a16:creationId xmlns:a16="http://schemas.microsoft.com/office/drawing/2014/main" xmlns="" id="{F5106CA1-3131-46B7-B69D-D9CC1DAB11EF}"/>
            </a:ext>
          </a:extLst>
        </xdr:cNvPr>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xmlns="" id="{7C5AB808-2639-4FA4-956F-18674D2B92FD}"/>
            </a:ext>
          </a:extLst>
        </xdr:cNvPr>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6FE971CB-62F7-47DD-8C2F-A18D4D64E23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3A5B119-B06A-4834-A831-8F008BF297B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80FD88CA-808C-4450-B42F-BEBDC7FF7D8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C70E33CB-87BE-4AB4-B93C-CE731453E4D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247C4BE5-C02D-4544-A35A-63F2D8BF40C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69215</xdr:rowOff>
    </xdr:from>
    <xdr:to>
      <xdr:col>24</xdr:col>
      <xdr:colOff>114300</xdr:colOff>
      <xdr:row>37</xdr:row>
      <xdr:rowOff>170815</xdr:rowOff>
    </xdr:to>
    <xdr:sp macro="" textlink="">
      <xdr:nvSpPr>
        <xdr:cNvPr id="73" name="楕円 72">
          <a:extLst>
            <a:ext uri="{FF2B5EF4-FFF2-40B4-BE49-F238E27FC236}">
              <a16:creationId xmlns:a16="http://schemas.microsoft.com/office/drawing/2014/main" xmlns="" id="{0C97A969-01C1-49A5-8E53-B57A2D5065DE}"/>
            </a:ext>
          </a:extLst>
        </xdr:cNvPr>
        <xdr:cNvSpPr/>
      </xdr:nvSpPr>
      <xdr:spPr>
        <a:xfrm>
          <a:off x="4584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92092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38BC53A3-25B9-47AB-8DAE-D97CB51E1316}"/>
            </a:ext>
          </a:extLst>
        </xdr:cNvPr>
        <xdr:cNvSpPr txBox="1"/>
      </xdr:nvSpPr>
      <xdr:spPr>
        <a:xfrm>
          <a:off x="4673600"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38735</xdr:rowOff>
    </xdr:from>
    <xdr:to>
      <xdr:col>20</xdr:col>
      <xdr:colOff>38100</xdr:colOff>
      <xdr:row>37</xdr:row>
      <xdr:rowOff>140335</xdr:rowOff>
    </xdr:to>
    <xdr:sp macro="" textlink="">
      <xdr:nvSpPr>
        <xdr:cNvPr id="75" name="楕円 74">
          <a:extLst>
            <a:ext uri="{FF2B5EF4-FFF2-40B4-BE49-F238E27FC236}">
              <a16:creationId xmlns:a16="http://schemas.microsoft.com/office/drawing/2014/main" xmlns="" id="{E40593DF-4C7E-4F53-AB41-346E11DEF63B}"/>
            </a:ext>
          </a:extLst>
        </xdr:cNvPr>
        <xdr:cNvSpPr/>
      </xdr:nvSpPr>
      <xdr:spPr>
        <a:xfrm>
          <a:off x="3746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89535</xdr:rowOff>
    </xdr:from>
    <xdr:to>
      <xdr:col>24</xdr:col>
      <xdr:colOff>63500</xdr:colOff>
      <xdr:row>37</xdr:row>
      <xdr:rowOff>120015</xdr:rowOff>
    </xdr:to>
    <xdr:cxnSp macro="">
      <xdr:nvCxnSpPr>
        <xdr:cNvPr id="76" name="直線コネクタ 75">
          <a:extLst>
            <a:ext uri="{FF2B5EF4-FFF2-40B4-BE49-F238E27FC236}">
              <a16:creationId xmlns:a16="http://schemas.microsoft.com/office/drawing/2014/main" xmlns="" id="{3402EBFE-F47B-44C7-9D62-55AF91042BCB}"/>
            </a:ext>
          </a:extLst>
        </xdr:cNvPr>
        <xdr:cNvCxnSpPr/>
      </xdr:nvCxnSpPr>
      <xdr:spPr>
        <a:xfrm>
          <a:off x="3797300" y="64331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7" name="楕円 76">
          <a:extLst>
            <a:ext uri="{FF2B5EF4-FFF2-40B4-BE49-F238E27FC236}">
              <a16:creationId xmlns:a16="http://schemas.microsoft.com/office/drawing/2014/main" xmlns="" id="{191439A4-FD21-412C-83C7-C9CC8B619E31}"/>
            </a:ext>
          </a:extLst>
        </xdr:cNvPr>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89535</xdr:rowOff>
    </xdr:to>
    <xdr:cxnSp macro="">
      <xdr:nvCxnSpPr>
        <xdr:cNvPr id="78" name="直線コネクタ 77">
          <a:extLst>
            <a:ext uri="{FF2B5EF4-FFF2-40B4-BE49-F238E27FC236}">
              <a16:creationId xmlns:a16="http://schemas.microsoft.com/office/drawing/2014/main" xmlns="" id="{E85842CC-0EC3-4802-B056-CB58BAC725F5}"/>
            </a:ext>
          </a:extLst>
        </xdr:cNvPr>
        <xdr:cNvCxnSpPr/>
      </xdr:nvCxnSpPr>
      <xdr:spPr>
        <a:xfrm>
          <a:off x="2908300" y="64008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147320</xdr:rowOff>
    </xdr:from>
    <xdr:to>
      <xdr:col>10</xdr:col>
      <xdr:colOff>165100</xdr:colOff>
      <xdr:row>37</xdr:row>
      <xdr:rowOff>77470</xdr:rowOff>
    </xdr:to>
    <xdr:sp macro="" textlink="">
      <xdr:nvSpPr>
        <xdr:cNvPr id="79" name="楕円 78">
          <a:extLst>
            <a:ext uri="{FF2B5EF4-FFF2-40B4-BE49-F238E27FC236}">
              <a16:creationId xmlns:a16="http://schemas.microsoft.com/office/drawing/2014/main" xmlns="" id="{8D29754E-0D3F-464B-9531-6783F7D42649}"/>
            </a:ext>
          </a:extLst>
        </xdr:cNvPr>
        <xdr:cNvSpPr/>
      </xdr:nvSpPr>
      <xdr:spPr>
        <a:xfrm>
          <a:off x="1968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26670</xdr:rowOff>
    </xdr:from>
    <xdr:to>
      <xdr:col>15</xdr:col>
      <xdr:colOff>50800</xdr:colOff>
      <xdr:row>37</xdr:row>
      <xdr:rowOff>57150</xdr:rowOff>
    </xdr:to>
    <xdr:cxnSp macro="">
      <xdr:nvCxnSpPr>
        <xdr:cNvPr id="80" name="直線コネクタ 79">
          <a:extLst>
            <a:ext uri="{FF2B5EF4-FFF2-40B4-BE49-F238E27FC236}">
              <a16:creationId xmlns:a16="http://schemas.microsoft.com/office/drawing/2014/main" xmlns="" id="{814B517E-FBC5-4F95-8299-0D519249D4B8}"/>
            </a:ext>
          </a:extLst>
        </xdr:cNvPr>
        <xdr:cNvCxnSpPr/>
      </xdr:nvCxnSpPr>
      <xdr:spPr>
        <a:xfrm>
          <a:off x="2019300" y="6370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a:extLst>
            <a:ext uri="{FF2B5EF4-FFF2-40B4-BE49-F238E27FC236}">
              <a16:creationId xmlns:a16="http://schemas.microsoft.com/office/drawing/2014/main" xmlns="" id="{A1CA2EE1-C9FE-4145-BBF5-E2ACC373596E}"/>
            </a:ext>
          </a:extLst>
        </xdr:cNvPr>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aveValue【道路】&#10;有形固定資産減価償却率">
          <a:extLst>
            <a:ext uri="{FF2B5EF4-FFF2-40B4-BE49-F238E27FC236}">
              <a16:creationId xmlns:a16="http://schemas.microsoft.com/office/drawing/2014/main" xmlns="" id="{02764C7B-B1B3-495E-90CD-0E7E979E9326}"/>
            </a:ext>
          </a:extLst>
        </xdr:cNvPr>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xmlns="" id="{43B59F79-83C8-45BD-AC74-CF50419FD7A5}"/>
            </a:ext>
          </a:extLst>
        </xdr:cNvPr>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a:extLst>
            <a:ext uri="{FF2B5EF4-FFF2-40B4-BE49-F238E27FC236}">
              <a16:creationId xmlns:a16="http://schemas.microsoft.com/office/drawing/2014/main" xmlns="" id="{15A85065-8BC2-4008-BEC6-12C90F6EAEF6}"/>
            </a:ext>
          </a:extLst>
        </xdr:cNvPr>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156862</xdr:rowOff>
    </xdr:from>
    <xdr:ext cx="405111" cy="259045"/>
    <xdr:sp macro="" textlink="">
      <xdr:nvSpPr>
        <xdr:cNvPr id="85" name="n_1mainValue【道路】&#10;有形固定資産減価償却率">
          <a:extLst>
            <a:ext uri="{FF2B5EF4-FFF2-40B4-BE49-F238E27FC236}">
              <a16:creationId xmlns:a16="http://schemas.microsoft.com/office/drawing/2014/main" xmlns="" id="{394D2DED-3663-4E00-A046-D1C416C27AF9}"/>
            </a:ext>
          </a:extLst>
        </xdr:cNvPr>
        <xdr:cNvSpPr txBox="1"/>
      </xdr:nvSpPr>
      <xdr:spPr>
        <a:xfrm>
          <a:off x="3582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124477</xdr:rowOff>
    </xdr:from>
    <xdr:ext cx="405111" cy="259045"/>
    <xdr:sp macro="" textlink="">
      <xdr:nvSpPr>
        <xdr:cNvPr id="86" name="n_2mainValue【道路】&#10;有形固定資産減価償却率">
          <a:extLst>
            <a:ext uri="{FF2B5EF4-FFF2-40B4-BE49-F238E27FC236}">
              <a16:creationId xmlns:a16="http://schemas.microsoft.com/office/drawing/2014/main" xmlns="" id="{150033A2-AE03-4267-8E7F-16F0185B3402}"/>
            </a:ext>
          </a:extLst>
        </xdr:cNvPr>
        <xdr:cNvSpPr txBox="1"/>
      </xdr:nvSpPr>
      <xdr:spPr>
        <a:xfrm>
          <a:off x="2705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93997</xdr:rowOff>
    </xdr:from>
    <xdr:ext cx="405111" cy="259045"/>
    <xdr:sp macro="" textlink="">
      <xdr:nvSpPr>
        <xdr:cNvPr id="87" name="n_3mainValue【道路】&#10;有形固定資産減価償却率">
          <a:extLst>
            <a:ext uri="{FF2B5EF4-FFF2-40B4-BE49-F238E27FC236}">
              <a16:creationId xmlns:a16="http://schemas.microsoft.com/office/drawing/2014/main" xmlns="" id="{74ABB355-53B6-449D-AD44-DEC5D4F03C80}"/>
            </a:ext>
          </a:extLst>
        </xdr:cNvPr>
        <xdr:cNvSpPr txBox="1"/>
      </xdr:nvSpPr>
      <xdr:spPr>
        <a:xfrm>
          <a:off x="1816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xmlns="" id="{D1DC2038-4C72-413B-B253-8326B76062A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xmlns="" id="{0F332AA7-3149-4F33-8D2B-DDB2ED8B234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xmlns="" id="{B5D0651B-C432-498F-85ED-A031C5F6DB2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xmlns="" id="{0779F778-0B6E-4C80-8FDC-F0C067555F0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xmlns="" id="{4C115FC9-C558-4208-899A-6706B233459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xmlns="" id="{42B377B7-0DC2-4BE7-A08E-C807989D1AD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xmlns="" id="{F4088F19-B89E-4195-A06D-F840A46614D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xmlns="" id="{110D211D-AFAD-4E08-BD00-41BAE37E288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xmlns="" id="{84A24F31-8A7C-44E9-93B1-D53174DA9F2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xmlns="" id="{088F9F68-1DD5-4B1B-9339-53B25179CA1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xmlns="" id="{D87F9C1E-C653-4396-91F0-7423011FDAF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xmlns="" id="{FA0FC3BB-F6BF-477A-88FC-D2C50B2801F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xmlns="" id="{33998809-F777-4C81-829B-9B63B395E5B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xmlns="" id="{ACD02225-FFD5-42CC-95AE-F7D0E9B9782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xmlns="" id="{E835FBF5-1F89-48E9-A390-1A191F4F999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a:extLst>
            <a:ext uri="{FF2B5EF4-FFF2-40B4-BE49-F238E27FC236}">
              <a16:creationId xmlns:a16="http://schemas.microsoft.com/office/drawing/2014/main" xmlns="" id="{815EDF01-096F-4FD2-AD4B-127F9DFEB31F}"/>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xmlns="" id="{D7E898F2-D42E-4485-B7C8-9616C2BDB7C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a:extLst>
            <a:ext uri="{FF2B5EF4-FFF2-40B4-BE49-F238E27FC236}">
              <a16:creationId xmlns:a16="http://schemas.microsoft.com/office/drawing/2014/main" xmlns="" id="{4FBFEC7D-8DFF-4871-8269-67B4783E5255}"/>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6F0E1B3F-E16B-43E6-910B-0785CE7AE7B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xmlns="" id="{8CE5999E-BCCA-4F52-A333-0693BF0FFBD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C708D5A2-59D7-4D9A-8780-F1053D56DD1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a:extLst>
            <a:ext uri="{FF2B5EF4-FFF2-40B4-BE49-F238E27FC236}">
              <a16:creationId xmlns:a16="http://schemas.microsoft.com/office/drawing/2014/main" xmlns="" id="{D0AD8E05-D534-484E-9DEC-E6B35FB26ED6}"/>
            </a:ext>
          </a:extLst>
        </xdr:cNvPr>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a:extLst>
            <a:ext uri="{FF2B5EF4-FFF2-40B4-BE49-F238E27FC236}">
              <a16:creationId xmlns:a16="http://schemas.microsoft.com/office/drawing/2014/main" xmlns="" id="{37F487E4-6099-4DDD-868F-DD75CFA56948}"/>
            </a:ext>
          </a:extLst>
        </xdr:cNvPr>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a:extLst>
            <a:ext uri="{FF2B5EF4-FFF2-40B4-BE49-F238E27FC236}">
              <a16:creationId xmlns:a16="http://schemas.microsoft.com/office/drawing/2014/main" xmlns="" id="{0CA3DDFC-91A3-4719-BB83-FA4DFF16C7A9}"/>
            </a:ext>
          </a:extLst>
        </xdr:cNvPr>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a:extLst>
            <a:ext uri="{FF2B5EF4-FFF2-40B4-BE49-F238E27FC236}">
              <a16:creationId xmlns:a16="http://schemas.microsoft.com/office/drawing/2014/main" xmlns="" id="{7F5C56B4-355B-4E1B-B4FF-9F4534B40F91}"/>
            </a:ext>
          </a:extLst>
        </xdr:cNvPr>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a:extLst>
            <a:ext uri="{FF2B5EF4-FFF2-40B4-BE49-F238E27FC236}">
              <a16:creationId xmlns:a16="http://schemas.microsoft.com/office/drawing/2014/main" xmlns="" id="{6C36A21B-0E4A-4DE4-9EAF-2E0B58A8105C}"/>
            </a:ext>
          </a:extLst>
        </xdr:cNvPr>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4" name="【道路】&#10;一人当たり延長平均値テキスト">
          <a:extLst>
            <a:ext uri="{FF2B5EF4-FFF2-40B4-BE49-F238E27FC236}">
              <a16:creationId xmlns:a16="http://schemas.microsoft.com/office/drawing/2014/main" xmlns="" id="{4B8837B1-9F0E-4A2F-87CA-3827FD3AE7C2}"/>
            </a:ext>
          </a:extLst>
        </xdr:cNvPr>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a:extLst>
            <a:ext uri="{FF2B5EF4-FFF2-40B4-BE49-F238E27FC236}">
              <a16:creationId xmlns:a16="http://schemas.microsoft.com/office/drawing/2014/main" xmlns="" id="{8C580244-B7A7-47F0-A68E-A96135217536}"/>
            </a:ext>
          </a:extLst>
        </xdr:cNvPr>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a:extLst>
            <a:ext uri="{FF2B5EF4-FFF2-40B4-BE49-F238E27FC236}">
              <a16:creationId xmlns:a16="http://schemas.microsoft.com/office/drawing/2014/main" xmlns="" id="{C66A7CA3-9FBC-4E4D-9793-B336FC0C991E}"/>
            </a:ext>
          </a:extLst>
        </xdr:cNvPr>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a:extLst>
            <a:ext uri="{FF2B5EF4-FFF2-40B4-BE49-F238E27FC236}">
              <a16:creationId xmlns:a16="http://schemas.microsoft.com/office/drawing/2014/main" xmlns="" id="{71E7FC2C-1CE6-41E4-97AB-C3282E145939}"/>
            </a:ext>
          </a:extLst>
        </xdr:cNvPr>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a:extLst>
            <a:ext uri="{FF2B5EF4-FFF2-40B4-BE49-F238E27FC236}">
              <a16:creationId xmlns:a16="http://schemas.microsoft.com/office/drawing/2014/main" xmlns="" id="{D036FD27-A844-4BF8-BB53-0FC64A80C479}"/>
            </a:ext>
          </a:extLst>
        </xdr:cNvPr>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a:extLst>
            <a:ext uri="{FF2B5EF4-FFF2-40B4-BE49-F238E27FC236}">
              <a16:creationId xmlns:a16="http://schemas.microsoft.com/office/drawing/2014/main" xmlns="" id="{184B3BFE-C7E0-4F90-A949-BA5300FC592D}"/>
            </a:ext>
          </a:extLst>
        </xdr:cNvPr>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36D75C34-7F9F-4784-B766-D1F260CF31C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3FA8A893-CE0B-4AF6-8B88-01364106C6A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6C4956A9-FC32-4608-A509-833C230C632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621A59AB-DEEA-47BD-89EE-7FF5C782A68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5E69046A-5D8B-4914-B610-D9A3A05E3C5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15090</xdr:rowOff>
    </xdr:from>
    <xdr:to>
      <xdr:col>55</xdr:col>
      <xdr:colOff>50800</xdr:colOff>
      <xdr:row>41</xdr:row>
      <xdr:rowOff>116690</xdr:rowOff>
    </xdr:to>
    <xdr:sp macro="" textlink="">
      <xdr:nvSpPr>
        <xdr:cNvPr id="125" name="楕円 124">
          <a:extLst>
            <a:ext uri="{FF2B5EF4-FFF2-40B4-BE49-F238E27FC236}">
              <a16:creationId xmlns:a16="http://schemas.microsoft.com/office/drawing/2014/main" xmlns="" id="{140C0339-5BC5-4689-96B9-DD1385593558}"/>
            </a:ext>
          </a:extLst>
        </xdr:cNvPr>
        <xdr:cNvSpPr/>
      </xdr:nvSpPr>
      <xdr:spPr>
        <a:xfrm>
          <a:off x="10426700" y="70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101467</xdr:rowOff>
    </xdr:from>
    <xdr:ext cx="469744" cy="259045"/>
    <xdr:sp macro="" textlink="">
      <xdr:nvSpPr>
        <xdr:cNvPr id="126" name="【道路】&#10;一人当たり延長該当値テキスト">
          <a:extLst>
            <a:ext uri="{FF2B5EF4-FFF2-40B4-BE49-F238E27FC236}">
              <a16:creationId xmlns:a16="http://schemas.microsoft.com/office/drawing/2014/main" xmlns="" id="{67D73B83-5FB3-448C-AE8B-ED6659D55A2E}"/>
            </a:ext>
          </a:extLst>
        </xdr:cNvPr>
        <xdr:cNvSpPr txBox="1"/>
      </xdr:nvSpPr>
      <xdr:spPr>
        <a:xfrm>
          <a:off x="10515600" y="69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15822</xdr:rowOff>
    </xdr:from>
    <xdr:to>
      <xdr:col>50</xdr:col>
      <xdr:colOff>165100</xdr:colOff>
      <xdr:row>41</xdr:row>
      <xdr:rowOff>117422</xdr:rowOff>
    </xdr:to>
    <xdr:sp macro="" textlink="">
      <xdr:nvSpPr>
        <xdr:cNvPr id="127" name="楕円 126">
          <a:extLst>
            <a:ext uri="{FF2B5EF4-FFF2-40B4-BE49-F238E27FC236}">
              <a16:creationId xmlns:a16="http://schemas.microsoft.com/office/drawing/2014/main" xmlns="" id="{439A233C-7092-4D06-9701-671A4862C374}"/>
            </a:ext>
          </a:extLst>
        </xdr:cNvPr>
        <xdr:cNvSpPr/>
      </xdr:nvSpPr>
      <xdr:spPr>
        <a:xfrm>
          <a:off x="9588500" y="704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65890</xdr:rowOff>
    </xdr:from>
    <xdr:to>
      <xdr:col>55</xdr:col>
      <xdr:colOff>0</xdr:colOff>
      <xdr:row>41</xdr:row>
      <xdr:rowOff>66622</xdr:rowOff>
    </xdr:to>
    <xdr:cxnSp macro="">
      <xdr:nvCxnSpPr>
        <xdr:cNvPr id="128" name="直線コネクタ 127">
          <a:extLst>
            <a:ext uri="{FF2B5EF4-FFF2-40B4-BE49-F238E27FC236}">
              <a16:creationId xmlns:a16="http://schemas.microsoft.com/office/drawing/2014/main" xmlns="" id="{33FB33C7-7888-46CB-84C3-29108B4E0E5F}"/>
            </a:ext>
          </a:extLst>
        </xdr:cNvPr>
        <xdr:cNvCxnSpPr/>
      </xdr:nvCxnSpPr>
      <xdr:spPr>
        <a:xfrm flipV="1">
          <a:off x="9639300" y="7095340"/>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25195</xdr:rowOff>
    </xdr:from>
    <xdr:to>
      <xdr:col>46</xdr:col>
      <xdr:colOff>38100</xdr:colOff>
      <xdr:row>41</xdr:row>
      <xdr:rowOff>126795</xdr:rowOff>
    </xdr:to>
    <xdr:sp macro="" textlink="">
      <xdr:nvSpPr>
        <xdr:cNvPr id="129" name="楕円 128">
          <a:extLst>
            <a:ext uri="{FF2B5EF4-FFF2-40B4-BE49-F238E27FC236}">
              <a16:creationId xmlns:a16="http://schemas.microsoft.com/office/drawing/2014/main" xmlns="" id="{8B373F01-521A-4680-A760-CB393F01E632}"/>
            </a:ext>
          </a:extLst>
        </xdr:cNvPr>
        <xdr:cNvSpPr/>
      </xdr:nvSpPr>
      <xdr:spPr>
        <a:xfrm>
          <a:off x="8699500" y="705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66622</xdr:rowOff>
    </xdr:from>
    <xdr:to>
      <xdr:col>50</xdr:col>
      <xdr:colOff>114300</xdr:colOff>
      <xdr:row>41</xdr:row>
      <xdr:rowOff>75995</xdr:rowOff>
    </xdr:to>
    <xdr:cxnSp macro="">
      <xdr:nvCxnSpPr>
        <xdr:cNvPr id="130" name="直線コネクタ 129">
          <a:extLst>
            <a:ext uri="{FF2B5EF4-FFF2-40B4-BE49-F238E27FC236}">
              <a16:creationId xmlns:a16="http://schemas.microsoft.com/office/drawing/2014/main" xmlns="" id="{A00E902A-B384-438C-9627-75B290FD1897}"/>
            </a:ext>
          </a:extLst>
        </xdr:cNvPr>
        <xdr:cNvCxnSpPr/>
      </xdr:nvCxnSpPr>
      <xdr:spPr>
        <a:xfrm flipV="1">
          <a:off x="8750300" y="7096072"/>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25651</xdr:rowOff>
    </xdr:from>
    <xdr:to>
      <xdr:col>41</xdr:col>
      <xdr:colOff>101600</xdr:colOff>
      <xdr:row>41</xdr:row>
      <xdr:rowOff>127251</xdr:rowOff>
    </xdr:to>
    <xdr:sp macro="" textlink="">
      <xdr:nvSpPr>
        <xdr:cNvPr id="131" name="楕円 130">
          <a:extLst>
            <a:ext uri="{FF2B5EF4-FFF2-40B4-BE49-F238E27FC236}">
              <a16:creationId xmlns:a16="http://schemas.microsoft.com/office/drawing/2014/main" xmlns="" id="{81B2CEB2-8F9E-4D20-98B1-F8D444271CE7}"/>
            </a:ext>
          </a:extLst>
        </xdr:cNvPr>
        <xdr:cNvSpPr/>
      </xdr:nvSpPr>
      <xdr:spPr>
        <a:xfrm>
          <a:off x="7810500" y="705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75995</xdr:rowOff>
    </xdr:from>
    <xdr:to>
      <xdr:col>45</xdr:col>
      <xdr:colOff>177800</xdr:colOff>
      <xdr:row>41</xdr:row>
      <xdr:rowOff>76451</xdr:rowOff>
    </xdr:to>
    <xdr:cxnSp macro="">
      <xdr:nvCxnSpPr>
        <xdr:cNvPr id="132" name="直線コネクタ 131">
          <a:extLst>
            <a:ext uri="{FF2B5EF4-FFF2-40B4-BE49-F238E27FC236}">
              <a16:creationId xmlns:a16="http://schemas.microsoft.com/office/drawing/2014/main" xmlns="" id="{DCB1E23C-54D8-449F-9A64-03680242C894}"/>
            </a:ext>
          </a:extLst>
        </xdr:cNvPr>
        <xdr:cNvCxnSpPr/>
      </xdr:nvCxnSpPr>
      <xdr:spPr>
        <a:xfrm flipV="1">
          <a:off x="7861300" y="7105445"/>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3" name="n_1aveValue【道路】&#10;一人当たり延長">
          <a:extLst>
            <a:ext uri="{FF2B5EF4-FFF2-40B4-BE49-F238E27FC236}">
              <a16:creationId xmlns:a16="http://schemas.microsoft.com/office/drawing/2014/main" xmlns="" id="{6731CC13-D318-4B1D-862A-A3271CA924C8}"/>
            </a:ext>
          </a:extLst>
        </xdr:cNvPr>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4" name="n_2aveValue【道路】&#10;一人当たり延長">
          <a:extLst>
            <a:ext uri="{FF2B5EF4-FFF2-40B4-BE49-F238E27FC236}">
              <a16:creationId xmlns:a16="http://schemas.microsoft.com/office/drawing/2014/main" xmlns="" id="{ACC29089-41CE-43CD-B25C-BE3B8655FEBD}"/>
            </a:ext>
          </a:extLst>
        </xdr:cNvPr>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35" name="n_3aveValue【道路】&#10;一人当たり延長">
          <a:extLst>
            <a:ext uri="{FF2B5EF4-FFF2-40B4-BE49-F238E27FC236}">
              <a16:creationId xmlns:a16="http://schemas.microsoft.com/office/drawing/2014/main" xmlns="" id="{D98B81EB-5E39-46A7-8492-EB6E885AC17E}"/>
            </a:ext>
          </a:extLst>
        </xdr:cNvPr>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a:extLst>
            <a:ext uri="{FF2B5EF4-FFF2-40B4-BE49-F238E27FC236}">
              <a16:creationId xmlns:a16="http://schemas.microsoft.com/office/drawing/2014/main" xmlns="" id="{F47F7F48-F263-4127-8955-F6BEFF94ACA4}"/>
            </a:ext>
          </a:extLst>
        </xdr:cNvPr>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108549</xdr:rowOff>
    </xdr:from>
    <xdr:ext cx="469744" cy="259045"/>
    <xdr:sp macro="" textlink="">
      <xdr:nvSpPr>
        <xdr:cNvPr id="137" name="n_1mainValue【道路】&#10;一人当たり延長">
          <a:extLst>
            <a:ext uri="{FF2B5EF4-FFF2-40B4-BE49-F238E27FC236}">
              <a16:creationId xmlns:a16="http://schemas.microsoft.com/office/drawing/2014/main" xmlns="" id="{5B7D9159-1DB8-4719-BC63-59AB972A9CBF}"/>
            </a:ext>
          </a:extLst>
        </xdr:cNvPr>
        <xdr:cNvSpPr txBox="1"/>
      </xdr:nvSpPr>
      <xdr:spPr>
        <a:xfrm>
          <a:off x="9391727" y="71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117922</xdr:rowOff>
    </xdr:from>
    <xdr:ext cx="469744" cy="259045"/>
    <xdr:sp macro="" textlink="">
      <xdr:nvSpPr>
        <xdr:cNvPr id="138" name="n_2mainValue【道路】&#10;一人当たり延長">
          <a:extLst>
            <a:ext uri="{FF2B5EF4-FFF2-40B4-BE49-F238E27FC236}">
              <a16:creationId xmlns:a16="http://schemas.microsoft.com/office/drawing/2014/main" xmlns="" id="{9F882331-A16E-43BF-998D-948850ACC25B}"/>
            </a:ext>
          </a:extLst>
        </xdr:cNvPr>
        <xdr:cNvSpPr txBox="1"/>
      </xdr:nvSpPr>
      <xdr:spPr>
        <a:xfrm>
          <a:off x="8515427" y="714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118378</xdr:rowOff>
    </xdr:from>
    <xdr:ext cx="469744" cy="259045"/>
    <xdr:sp macro="" textlink="">
      <xdr:nvSpPr>
        <xdr:cNvPr id="139" name="n_3mainValue【道路】&#10;一人当たり延長">
          <a:extLst>
            <a:ext uri="{FF2B5EF4-FFF2-40B4-BE49-F238E27FC236}">
              <a16:creationId xmlns:a16="http://schemas.microsoft.com/office/drawing/2014/main" xmlns="" id="{D3BEC7F7-0D25-49DD-B381-E7DE30EE19DE}"/>
            </a:ext>
          </a:extLst>
        </xdr:cNvPr>
        <xdr:cNvSpPr txBox="1"/>
      </xdr:nvSpPr>
      <xdr:spPr>
        <a:xfrm>
          <a:off x="7626427" y="714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xmlns="" id="{F6611560-BA5B-4437-BC64-F18DE5180FE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xmlns="" id="{340377FE-F97B-46F9-8025-6A5EFD3EFE1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xmlns="" id="{BB3FF481-4E76-435D-8F53-FEBA8C11C53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xmlns="" id="{48943FFC-A909-4B28-A1AF-3C7E0862739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xmlns="" id="{1C72B886-44CA-40C5-BB44-BC3C29FC8CC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xmlns="" id="{6A0D6C84-48FF-4013-88E0-FCE1F26F7DC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xmlns="" id="{FEE68CD7-EEA7-4384-ACD3-FF3E1A85B03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xmlns="" id="{4B408A8C-F0EF-4567-AFFB-8201859FFD0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xmlns="" id="{B9E706ED-3C56-4C74-9637-25E1F0EB2FD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xmlns="" id="{ED14A0AE-9849-4D20-BB9B-8F619D175EE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xmlns="" id="{2E6FB0E7-864E-451E-9FE3-D60BD5E3049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xmlns="" id="{8B095DB4-824B-4660-BDEA-242FDA4AE11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xmlns="" id="{B4F00CC2-2193-42FF-8D49-6E07571BDEC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xmlns="" id="{43237DAC-B67D-4F95-8723-8FF6DE61021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xmlns="" id="{CA01FC58-0AE3-44E1-ABD5-5EBF554369A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xmlns="" id="{1AF6AF88-51EA-4A88-9A64-4BCBD541C7F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xmlns="" id="{D5D2CD80-0463-490B-A467-C424E3CC088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xmlns="" id="{6226DEB7-D94E-4368-970B-694BBED97C4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xmlns="" id="{303DFC2F-3041-465A-8A96-C13C9176EF7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xmlns="" id="{0308A526-6E8A-4392-B476-8AE8DB0345F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xmlns="" id="{C94DB90F-0A09-4FD2-BACC-099C8AD235C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xmlns="" id="{76727154-CB21-4A63-94F1-9B95F1773E0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xmlns="" id="{86DFCCC2-0EC9-4DE1-AE10-339F4DD113D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xmlns="" id="{E833B971-90A3-48BD-896E-428CFA5B375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xmlns="" id="{9C7B6119-2497-40DD-B40B-3F378128A87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a:extLst>
            <a:ext uri="{FF2B5EF4-FFF2-40B4-BE49-F238E27FC236}">
              <a16:creationId xmlns:a16="http://schemas.microsoft.com/office/drawing/2014/main" xmlns="" id="{D509F8C8-C53B-40FB-9C4B-7F05BEAD1149}"/>
            </a:ext>
          </a:extLst>
        </xdr:cNvPr>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xmlns="" id="{294734E3-C91A-4A7F-9F5A-7725BE59B385}"/>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a:extLst>
            <a:ext uri="{FF2B5EF4-FFF2-40B4-BE49-F238E27FC236}">
              <a16:creationId xmlns:a16="http://schemas.microsoft.com/office/drawing/2014/main" xmlns="" id="{DC633197-4065-4CD3-9BF3-A63653A70CAA}"/>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a:extLst>
            <a:ext uri="{FF2B5EF4-FFF2-40B4-BE49-F238E27FC236}">
              <a16:creationId xmlns:a16="http://schemas.microsoft.com/office/drawing/2014/main" xmlns="" id="{8EB3B111-2EFD-4747-808F-AAF35A680074}"/>
            </a:ext>
          </a:extLst>
        </xdr:cNvPr>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a:extLst>
            <a:ext uri="{FF2B5EF4-FFF2-40B4-BE49-F238E27FC236}">
              <a16:creationId xmlns:a16="http://schemas.microsoft.com/office/drawing/2014/main" xmlns="" id="{3C597048-8CB0-4E43-AD08-2E653A889F1D}"/>
            </a:ext>
          </a:extLst>
        </xdr:cNvPr>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xmlns="" id="{D9C70C19-8D90-4491-B1C1-064242E6EA5B}"/>
            </a:ext>
          </a:extLst>
        </xdr:cNvPr>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a:extLst>
            <a:ext uri="{FF2B5EF4-FFF2-40B4-BE49-F238E27FC236}">
              <a16:creationId xmlns:a16="http://schemas.microsoft.com/office/drawing/2014/main" xmlns="" id="{A75489F2-C871-4D72-9B81-7AD17FE978DE}"/>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a:extLst>
            <a:ext uri="{FF2B5EF4-FFF2-40B4-BE49-F238E27FC236}">
              <a16:creationId xmlns:a16="http://schemas.microsoft.com/office/drawing/2014/main" xmlns="" id="{13E72D2D-3D4E-4203-8BDF-D7080363CB1F}"/>
            </a:ext>
          </a:extLst>
        </xdr:cNvPr>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a:extLst>
            <a:ext uri="{FF2B5EF4-FFF2-40B4-BE49-F238E27FC236}">
              <a16:creationId xmlns:a16="http://schemas.microsoft.com/office/drawing/2014/main" xmlns="" id="{245A227C-CC53-4E68-8E4D-875BB4550E97}"/>
            </a:ext>
          </a:extLst>
        </xdr:cNvPr>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a:extLst>
            <a:ext uri="{FF2B5EF4-FFF2-40B4-BE49-F238E27FC236}">
              <a16:creationId xmlns:a16="http://schemas.microsoft.com/office/drawing/2014/main" xmlns="" id="{CBB9B6E1-4F01-48C7-AF08-1937D2393488}"/>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a:extLst>
            <a:ext uri="{FF2B5EF4-FFF2-40B4-BE49-F238E27FC236}">
              <a16:creationId xmlns:a16="http://schemas.microsoft.com/office/drawing/2014/main" xmlns="" id="{B2FAE5AE-A660-4998-A40F-44B8D42A6123}"/>
            </a:ext>
          </a:extLst>
        </xdr:cNvPr>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E307295F-30D3-46C2-8A84-0E4E1A8E146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3C21F09A-5E47-448D-A5E2-08E607CF6DC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CB48FC5B-A4F4-409F-B06B-6EF679C4F86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E77E2050-F42D-4873-9ACA-0FE962E2F65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CCEB738C-949C-4752-BF99-BB7AD9F5D68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136978</xdr:rowOff>
    </xdr:from>
    <xdr:to>
      <xdr:col>24</xdr:col>
      <xdr:colOff>114300</xdr:colOff>
      <xdr:row>61</xdr:row>
      <xdr:rowOff>67128</xdr:rowOff>
    </xdr:to>
    <xdr:sp macro="" textlink="">
      <xdr:nvSpPr>
        <xdr:cNvPr id="181" name="楕円 180">
          <a:extLst>
            <a:ext uri="{FF2B5EF4-FFF2-40B4-BE49-F238E27FC236}">
              <a16:creationId xmlns:a16="http://schemas.microsoft.com/office/drawing/2014/main" xmlns="" id="{5FBB1C62-BBDC-4FCC-ACFD-8A825C61A81F}"/>
            </a:ext>
          </a:extLst>
        </xdr:cNvPr>
        <xdr:cNvSpPr/>
      </xdr:nvSpPr>
      <xdr:spPr>
        <a:xfrm>
          <a:off x="45847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115405</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xmlns="" id="{6440828C-431D-47B6-986A-E8D02C7A0B52}"/>
            </a:ext>
          </a:extLst>
        </xdr:cNvPr>
        <xdr:cNvSpPr txBox="1"/>
      </xdr:nvSpPr>
      <xdr:spPr>
        <a:xfrm>
          <a:off x="4673600"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117384</xdr:rowOff>
    </xdr:from>
    <xdr:to>
      <xdr:col>20</xdr:col>
      <xdr:colOff>38100</xdr:colOff>
      <xdr:row>61</xdr:row>
      <xdr:rowOff>47534</xdr:rowOff>
    </xdr:to>
    <xdr:sp macro="" textlink="">
      <xdr:nvSpPr>
        <xdr:cNvPr id="183" name="楕円 182">
          <a:extLst>
            <a:ext uri="{FF2B5EF4-FFF2-40B4-BE49-F238E27FC236}">
              <a16:creationId xmlns:a16="http://schemas.microsoft.com/office/drawing/2014/main" xmlns="" id="{9BB80CFD-8CA0-4F6C-B754-6788B01AACBA}"/>
            </a:ext>
          </a:extLst>
        </xdr:cNvPr>
        <xdr:cNvSpPr/>
      </xdr:nvSpPr>
      <xdr:spPr>
        <a:xfrm>
          <a:off x="3746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168184</xdr:rowOff>
    </xdr:from>
    <xdr:to>
      <xdr:col>24</xdr:col>
      <xdr:colOff>63500</xdr:colOff>
      <xdr:row>61</xdr:row>
      <xdr:rowOff>16328</xdr:rowOff>
    </xdr:to>
    <xdr:cxnSp macro="">
      <xdr:nvCxnSpPr>
        <xdr:cNvPr id="184" name="直線コネクタ 183">
          <a:extLst>
            <a:ext uri="{FF2B5EF4-FFF2-40B4-BE49-F238E27FC236}">
              <a16:creationId xmlns:a16="http://schemas.microsoft.com/office/drawing/2014/main" xmlns="" id="{0995AA6C-A6CD-405E-AF4C-99221860029A}"/>
            </a:ext>
          </a:extLst>
        </xdr:cNvPr>
        <xdr:cNvCxnSpPr/>
      </xdr:nvCxnSpPr>
      <xdr:spPr>
        <a:xfrm>
          <a:off x="3797300" y="1045518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85" name="楕円 184">
          <a:extLst>
            <a:ext uri="{FF2B5EF4-FFF2-40B4-BE49-F238E27FC236}">
              <a16:creationId xmlns:a16="http://schemas.microsoft.com/office/drawing/2014/main" xmlns="" id="{4AD46C8F-D2ED-4018-8008-80CDB97F46C7}"/>
            </a:ext>
          </a:extLst>
        </xdr:cNvPr>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60</xdr:row>
      <xdr:rowOff>168184</xdr:rowOff>
    </xdr:to>
    <xdr:cxnSp macro="">
      <xdr:nvCxnSpPr>
        <xdr:cNvPr id="186" name="直線コネクタ 185">
          <a:extLst>
            <a:ext uri="{FF2B5EF4-FFF2-40B4-BE49-F238E27FC236}">
              <a16:creationId xmlns:a16="http://schemas.microsoft.com/office/drawing/2014/main" xmlns="" id="{A43C3757-9CB8-4215-B081-0C6AD552BA11}"/>
            </a:ext>
          </a:extLst>
        </xdr:cNvPr>
        <xdr:cNvCxnSpPr/>
      </xdr:nvCxnSpPr>
      <xdr:spPr>
        <a:xfrm>
          <a:off x="2908300" y="1043559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78196</xdr:rowOff>
    </xdr:from>
    <xdr:to>
      <xdr:col>10</xdr:col>
      <xdr:colOff>165100</xdr:colOff>
      <xdr:row>61</xdr:row>
      <xdr:rowOff>8346</xdr:rowOff>
    </xdr:to>
    <xdr:sp macro="" textlink="">
      <xdr:nvSpPr>
        <xdr:cNvPr id="187" name="楕円 186">
          <a:extLst>
            <a:ext uri="{FF2B5EF4-FFF2-40B4-BE49-F238E27FC236}">
              <a16:creationId xmlns:a16="http://schemas.microsoft.com/office/drawing/2014/main" xmlns="" id="{D3D1781F-0552-4B2E-A03B-9B439BCABDF2}"/>
            </a:ext>
          </a:extLst>
        </xdr:cNvPr>
        <xdr:cNvSpPr/>
      </xdr:nvSpPr>
      <xdr:spPr>
        <a:xfrm>
          <a:off x="1968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128996</xdr:rowOff>
    </xdr:from>
    <xdr:to>
      <xdr:col>15</xdr:col>
      <xdr:colOff>50800</xdr:colOff>
      <xdr:row>60</xdr:row>
      <xdr:rowOff>148590</xdr:rowOff>
    </xdr:to>
    <xdr:cxnSp macro="">
      <xdr:nvCxnSpPr>
        <xdr:cNvPr id="188" name="直線コネクタ 187">
          <a:extLst>
            <a:ext uri="{FF2B5EF4-FFF2-40B4-BE49-F238E27FC236}">
              <a16:creationId xmlns:a16="http://schemas.microsoft.com/office/drawing/2014/main" xmlns="" id="{9BE5EA1E-A22E-413E-ABC4-0621746DE106}"/>
            </a:ext>
          </a:extLst>
        </xdr:cNvPr>
        <xdr:cNvCxnSpPr/>
      </xdr:nvCxnSpPr>
      <xdr:spPr>
        <a:xfrm>
          <a:off x="2019300" y="1041599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xmlns="" id="{5A30FED3-9EA3-4BD0-BA6B-5285FBEBBB07}"/>
            </a:ext>
          </a:extLst>
        </xdr:cNvPr>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xmlns="" id="{0A0746F2-DB1A-4824-826B-E835FE7B76B9}"/>
            </a:ext>
          </a:extLst>
        </xdr:cNvPr>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xmlns="" id="{9632CCD0-3AC3-42E7-BB4C-E9F1D4F67DC0}"/>
            </a:ext>
          </a:extLst>
        </xdr:cNvPr>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xmlns="" id="{9C9B0A43-AF0A-4C2D-B286-64B49C7C6079}"/>
            </a:ext>
          </a:extLst>
        </xdr:cNvPr>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38661</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xmlns="" id="{072E05B1-D7CE-43F5-8E26-E7132CBC9FDD}"/>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xmlns="" id="{8437B0D9-C355-4141-85C8-1C588D46AC1B}"/>
            </a:ext>
          </a:extLst>
        </xdr:cNvPr>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170923</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xmlns="" id="{69B1ADA6-A6DE-4BB9-BD6E-1C02DA057764}"/>
            </a:ext>
          </a:extLst>
        </xdr:cNvPr>
        <xdr:cNvSpPr txBox="1"/>
      </xdr:nvSpPr>
      <xdr:spPr>
        <a:xfrm>
          <a:off x="1816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xmlns="" id="{A6414480-9B7D-44F3-BE26-90C42D52093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xmlns="" id="{750A4A79-E335-4B79-B95A-A1165E0FE23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xmlns="" id="{99D21611-752B-4AC1-AFD6-00FED85C450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xmlns="" id="{3469685E-A1A9-40B6-9A54-9BE07CC798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xmlns="" id="{A9BE8393-C0D1-4F73-BE95-18CE098FF72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xmlns="" id="{7906B88F-9331-4F8B-8797-C778BE80319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xmlns="" id="{E6933CE4-4A02-4FA7-968B-F40853606AF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xmlns="" id="{2854FB11-7C08-42D7-949D-95C8ADB7D2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xmlns="" id="{0F52C5A1-05E6-4DF2-B6CD-49B43997E86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xmlns="" id="{4372A731-58FE-443C-9F17-940B1F2C535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xmlns="" id="{FD3F81BF-306E-4EE2-ACF2-340E48D85EE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xmlns="" id="{96FF529F-96D0-44C4-AEAC-B96F5A116F5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xmlns="" id="{13B578B2-FAB0-4F19-A46A-6C2FC03BF52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a:extLst>
            <a:ext uri="{FF2B5EF4-FFF2-40B4-BE49-F238E27FC236}">
              <a16:creationId xmlns:a16="http://schemas.microsoft.com/office/drawing/2014/main" xmlns="" id="{7E11A6E9-8CA9-40D5-A4B8-D186D795C10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xmlns="" id="{A71E1051-90E2-4AE8-B0F5-09FBFC90F93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a:extLst>
            <a:ext uri="{FF2B5EF4-FFF2-40B4-BE49-F238E27FC236}">
              <a16:creationId xmlns:a16="http://schemas.microsoft.com/office/drawing/2014/main" xmlns="" id="{2FE0748B-3823-48E5-A670-389DB3EBA33D}"/>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xmlns="" id="{8F6998A0-0F1A-4FBE-AA4C-24FB0A1ED5A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a:extLst>
            <a:ext uri="{FF2B5EF4-FFF2-40B4-BE49-F238E27FC236}">
              <a16:creationId xmlns:a16="http://schemas.microsoft.com/office/drawing/2014/main" xmlns="" id="{1074BDC5-2E8F-4BF2-BCA4-7A24C69E6575}"/>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xmlns="" id="{5A19FAD5-05D1-423A-8E4F-1C74CC1FC86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a:extLst>
            <a:ext uri="{FF2B5EF4-FFF2-40B4-BE49-F238E27FC236}">
              <a16:creationId xmlns:a16="http://schemas.microsoft.com/office/drawing/2014/main" xmlns="" id="{81F4C291-812D-4FC3-A55C-6FC40B9085FA}"/>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xmlns="" id="{B44D6271-E4B7-4428-BCD9-A703B495368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xmlns="" id="{96714E21-5755-4A78-A94C-50060E276E0B}"/>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xmlns="" id="{9F25951A-828A-480A-8D32-C050F63FCF5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a:extLst>
            <a:ext uri="{FF2B5EF4-FFF2-40B4-BE49-F238E27FC236}">
              <a16:creationId xmlns:a16="http://schemas.microsoft.com/office/drawing/2014/main" xmlns="" id="{024FDC7A-EAAC-417B-A86B-00754188D20E}"/>
            </a:ext>
          </a:extLst>
        </xdr:cNvPr>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xmlns="" id="{285766E7-9970-4B6F-94FB-519637D4A72E}"/>
            </a:ext>
          </a:extLst>
        </xdr:cNvPr>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a:extLst>
            <a:ext uri="{FF2B5EF4-FFF2-40B4-BE49-F238E27FC236}">
              <a16:creationId xmlns:a16="http://schemas.microsoft.com/office/drawing/2014/main" xmlns="" id="{7F0F4689-671B-4273-91FD-B8A1AD10476A}"/>
            </a:ext>
          </a:extLst>
        </xdr:cNvPr>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xmlns="" id="{1DCBBFC4-BA34-4775-B248-07B263337379}"/>
            </a:ext>
          </a:extLst>
        </xdr:cNvPr>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a:extLst>
            <a:ext uri="{FF2B5EF4-FFF2-40B4-BE49-F238E27FC236}">
              <a16:creationId xmlns:a16="http://schemas.microsoft.com/office/drawing/2014/main" xmlns="" id="{607E9145-4318-445B-B38D-C5CFDA722696}"/>
            </a:ext>
          </a:extLst>
        </xdr:cNvPr>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24" name="【橋りょう・トンネル】&#10;一人当たり有形固定資産（償却資産）額平均値テキスト">
          <a:extLst>
            <a:ext uri="{FF2B5EF4-FFF2-40B4-BE49-F238E27FC236}">
              <a16:creationId xmlns:a16="http://schemas.microsoft.com/office/drawing/2014/main" xmlns="" id="{C3612DD8-E36C-41AE-9C05-660E73EBC9CF}"/>
            </a:ext>
          </a:extLst>
        </xdr:cNvPr>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a:extLst>
            <a:ext uri="{FF2B5EF4-FFF2-40B4-BE49-F238E27FC236}">
              <a16:creationId xmlns:a16="http://schemas.microsoft.com/office/drawing/2014/main" xmlns="" id="{5DD1EC7D-6B19-4A61-942B-4BCB9909ABBE}"/>
            </a:ext>
          </a:extLst>
        </xdr:cNvPr>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a:extLst>
            <a:ext uri="{FF2B5EF4-FFF2-40B4-BE49-F238E27FC236}">
              <a16:creationId xmlns:a16="http://schemas.microsoft.com/office/drawing/2014/main" xmlns="" id="{FFC330CE-4336-4DCD-ABCE-3B965B9F89F9}"/>
            </a:ext>
          </a:extLst>
        </xdr:cNvPr>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a:extLst>
            <a:ext uri="{FF2B5EF4-FFF2-40B4-BE49-F238E27FC236}">
              <a16:creationId xmlns:a16="http://schemas.microsoft.com/office/drawing/2014/main" xmlns="" id="{B6C7A17C-D635-42EB-A014-187F7CA09A42}"/>
            </a:ext>
          </a:extLst>
        </xdr:cNvPr>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a:extLst>
            <a:ext uri="{FF2B5EF4-FFF2-40B4-BE49-F238E27FC236}">
              <a16:creationId xmlns:a16="http://schemas.microsoft.com/office/drawing/2014/main" xmlns="" id="{E2C25DD1-E32A-4046-A2C4-C0B8EB45356B}"/>
            </a:ext>
          </a:extLst>
        </xdr:cNvPr>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a:extLst>
            <a:ext uri="{FF2B5EF4-FFF2-40B4-BE49-F238E27FC236}">
              <a16:creationId xmlns:a16="http://schemas.microsoft.com/office/drawing/2014/main" xmlns="" id="{6F4A5C5F-73FC-428F-ABFF-BAA8E162EFD5}"/>
            </a:ext>
          </a:extLst>
        </xdr:cNvPr>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A775F03E-4F78-4829-8F76-45CCE5B0804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xmlns="" id="{05C81B6C-8B0E-4DA2-BC7D-573AAEF42F9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FD0C8E76-4DB9-4989-A9C8-110F9ABD3DA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A3D5CD59-5FEB-40AF-94E4-0499B94DBFC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F1241DF2-D454-4862-B29D-80441F27BF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113285</xdr:rowOff>
    </xdr:from>
    <xdr:to>
      <xdr:col>55</xdr:col>
      <xdr:colOff>50800</xdr:colOff>
      <xdr:row>62</xdr:row>
      <xdr:rowOff>43435</xdr:rowOff>
    </xdr:to>
    <xdr:sp macro="" textlink="">
      <xdr:nvSpPr>
        <xdr:cNvPr id="235" name="楕円 234">
          <a:extLst>
            <a:ext uri="{FF2B5EF4-FFF2-40B4-BE49-F238E27FC236}">
              <a16:creationId xmlns:a16="http://schemas.microsoft.com/office/drawing/2014/main" xmlns="" id="{56B8681F-2EED-4B39-B502-9ADFD3079A55}"/>
            </a:ext>
          </a:extLst>
        </xdr:cNvPr>
        <xdr:cNvSpPr/>
      </xdr:nvSpPr>
      <xdr:spPr>
        <a:xfrm>
          <a:off x="10426700" y="105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136162</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xmlns="" id="{B9810F88-B57C-4D40-A8A5-47EC2A33FBEC}"/>
            </a:ext>
          </a:extLst>
        </xdr:cNvPr>
        <xdr:cNvSpPr txBox="1"/>
      </xdr:nvSpPr>
      <xdr:spPr>
        <a:xfrm>
          <a:off x="10515600" y="1042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117697</xdr:rowOff>
    </xdr:from>
    <xdr:to>
      <xdr:col>50</xdr:col>
      <xdr:colOff>165100</xdr:colOff>
      <xdr:row>62</xdr:row>
      <xdr:rowOff>47847</xdr:rowOff>
    </xdr:to>
    <xdr:sp macro="" textlink="">
      <xdr:nvSpPr>
        <xdr:cNvPr id="237" name="楕円 236">
          <a:extLst>
            <a:ext uri="{FF2B5EF4-FFF2-40B4-BE49-F238E27FC236}">
              <a16:creationId xmlns:a16="http://schemas.microsoft.com/office/drawing/2014/main" xmlns="" id="{735F6001-6D5A-4123-ABF6-535BCF8AAB9C}"/>
            </a:ext>
          </a:extLst>
        </xdr:cNvPr>
        <xdr:cNvSpPr/>
      </xdr:nvSpPr>
      <xdr:spPr>
        <a:xfrm>
          <a:off x="9588500" y="1057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164085</xdr:rowOff>
    </xdr:from>
    <xdr:to>
      <xdr:col>55</xdr:col>
      <xdr:colOff>0</xdr:colOff>
      <xdr:row>61</xdr:row>
      <xdr:rowOff>168497</xdr:rowOff>
    </xdr:to>
    <xdr:cxnSp macro="">
      <xdr:nvCxnSpPr>
        <xdr:cNvPr id="238" name="直線コネクタ 237">
          <a:extLst>
            <a:ext uri="{FF2B5EF4-FFF2-40B4-BE49-F238E27FC236}">
              <a16:creationId xmlns:a16="http://schemas.microsoft.com/office/drawing/2014/main" xmlns="" id="{E19715DC-19CD-47E4-88F0-B6AF3246EE9E}"/>
            </a:ext>
          </a:extLst>
        </xdr:cNvPr>
        <xdr:cNvCxnSpPr/>
      </xdr:nvCxnSpPr>
      <xdr:spPr>
        <a:xfrm flipV="1">
          <a:off x="9639300" y="10622535"/>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121309</xdr:rowOff>
    </xdr:from>
    <xdr:to>
      <xdr:col>46</xdr:col>
      <xdr:colOff>38100</xdr:colOff>
      <xdr:row>62</xdr:row>
      <xdr:rowOff>51459</xdr:rowOff>
    </xdr:to>
    <xdr:sp macro="" textlink="">
      <xdr:nvSpPr>
        <xdr:cNvPr id="239" name="楕円 238">
          <a:extLst>
            <a:ext uri="{FF2B5EF4-FFF2-40B4-BE49-F238E27FC236}">
              <a16:creationId xmlns:a16="http://schemas.microsoft.com/office/drawing/2014/main" xmlns="" id="{1FF160CA-FC44-4555-B5B5-3FBF7B1A2A60}"/>
            </a:ext>
          </a:extLst>
        </xdr:cNvPr>
        <xdr:cNvSpPr/>
      </xdr:nvSpPr>
      <xdr:spPr>
        <a:xfrm>
          <a:off x="8699500" y="1057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168497</xdr:rowOff>
    </xdr:from>
    <xdr:to>
      <xdr:col>50</xdr:col>
      <xdr:colOff>114300</xdr:colOff>
      <xdr:row>62</xdr:row>
      <xdr:rowOff>659</xdr:rowOff>
    </xdr:to>
    <xdr:cxnSp macro="">
      <xdr:nvCxnSpPr>
        <xdr:cNvPr id="240" name="直線コネクタ 239">
          <a:extLst>
            <a:ext uri="{FF2B5EF4-FFF2-40B4-BE49-F238E27FC236}">
              <a16:creationId xmlns:a16="http://schemas.microsoft.com/office/drawing/2014/main" xmlns="" id="{31949F8A-56D2-4777-B256-B4EE52CCBEDF}"/>
            </a:ext>
          </a:extLst>
        </xdr:cNvPr>
        <xdr:cNvCxnSpPr/>
      </xdr:nvCxnSpPr>
      <xdr:spPr>
        <a:xfrm flipV="1">
          <a:off x="8750300" y="10626947"/>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124754</xdr:rowOff>
    </xdr:from>
    <xdr:to>
      <xdr:col>41</xdr:col>
      <xdr:colOff>101600</xdr:colOff>
      <xdr:row>62</xdr:row>
      <xdr:rowOff>54904</xdr:rowOff>
    </xdr:to>
    <xdr:sp macro="" textlink="">
      <xdr:nvSpPr>
        <xdr:cNvPr id="241" name="楕円 240">
          <a:extLst>
            <a:ext uri="{FF2B5EF4-FFF2-40B4-BE49-F238E27FC236}">
              <a16:creationId xmlns:a16="http://schemas.microsoft.com/office/drawing/2014/main" xmlns="" id="{0BFFAE0B-A724-4C45-920C-29746706FC97}"/>
            </a:ext>
          </a:extLst>
        </xdr:cNvPr>
        <xdr:cNvSpPr/>
      </xdr:nvSpPr>
      <xdr:spPr>
        <a:xfrm>
          <a:off x="7810500" y="105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659</xdr:rowOff>
    </xdr:from>
    <xdr:to>
      <xdr:col>45</xdr:col>
      <xdr:colOff>177800</xdr:colOff>
      <xdr:row>62</xdr:row>
      <xdr:rowOff>4104</xdr:rowOff>
    </xdr:to>
    <xdr:cxnSp macro="">
      <xdr:nvCxnSpPr>
        <xdr:cNvPr id="242" name="直線コネクタ 241">
          <a:extLst>
            <a:ext uri="{FF2B5EF4-FFF2-40B4-BE49-F238E27FC236}">
              <a16:creationId xmlns:a16="http://schemas.microsoft.com/office/drawing/2014/main" xmlns="" id="{3026A875-36C5-4CD6-896E-48B0C281F4EC}"/>
            </a:ext>
          </a:extLst>
        </xdr:cNvPr>
        <xdr:cNvCxnSpPr/>
      </xdr:nvCxnSpPr>
      <xdr:spPr>
        <a:xfrm flipV="1">
          <a:off x="7861300" y="10630559"/>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43" name="n_1aveValue【橋りょう・トンネル】&#10;一人当たり有形固定資産（償却資産）額">
          <a:extLst>
            <a:ext uri="{FF2B5EF4-FFF2-40B4-BE49-F238E27FC236}">
              <a16:creationId xmlns:a16="http://schemas.microsoft.com/office/drawing/2014/main" xmlns="" id="{5E411803-0533-4A45-850C-C6608DD53C07}"/>
            </a:ext>
          </a:extLst>
        </xdr:cNvPr>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44" name="n_2aveValue【橋りょう・トンネル】&#10;一人当たり有形固定資産（償却資産）額">
          <a:extLst>
            <a:ext uri="{FF2B5EF4-FFF2-40B4-BE49-F238E27FC236}">
              <a16:creationId xmlns:a16="http://schemas.microsoft.com/office/drawing/2014/main" xmlns="" id="{82D534A7-1C6C-421F-BD52-578E19641724}"/>
            </a:ext>
          </a:extLst>
        </xdr:cNvPr>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45" name="n_3aveValue【橋りょう・トンネル】&#10;一人当たり有形固定資産（償却資産）額">
          <a:extLst>
            <a:ext uri="{FF2B5EF4-FFF2-40B4-BE49-F238E27FC236}">
              <a16:creationId xmlns:a16="http://schemas.microsoft.com/office/drawing/2014/main" xmlns="" id="{0CF8AB3B-7E04-4DC8-9127-9BD3A9EE685B}"/>
            </a:ext>
          </a:extLst>
        </xdr:cNvPr>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a:extLst>
            <a:ext uri="{FF2B5EF4-FFF2-40B4-BE49-F238E27FC236}">
              <a16:creationId xmlns:a16="http://schemas.microsoft.com/office/drawing/2014/main" xmlns="" id="{20475A0B-BB4E-4168-A536-FC71F96887AE}"/>
            </a:ext>
          </a:extLst>
        </xdr:cNvPr>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64374</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xmlns="" id="{04B4E851-12CF-4B8B-810E-85F98AF0D8F6}"/>
            </a:ext>
          </a:extLst>
        </xdr:cNvPr>
        <xdr:cNvSpPr txBox="1"/>
      </xdr:nvSpPr>
      <xdr:spPr>
        <a:xfrm>
          <a:off x="9327095" y="1035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67986</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xmlns="" id="{CF759ECF-B1C5-4D41-BFD0-CD30012AC92D}"/>
            </a:ext>
          </a:extLst>
        </xdr:cNvPr>
        <xdr:cNvSpPr txBox="1"/>
      </xdr:nvSpPr>
      <xdr:spPr>
        <a:xfrm>
          <a:off x="8450795" y="1035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71431</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xmlns="" id="{D8D97546-0B1F-4D6D-B528-FAC0C7E00284}"/>
            </a:ext>
          </a:extLst>
        </xdr:cNvPr>
        <xdr:cNvSpPr txBox="1"/>
      </xdr:nvSpPr>
      <xdr:spPr>
        <a:xfrm>
          <a:off x="7561795" y="1035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xmlns="" id="{5109D836-029C-465B-B436-7E240264093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xmlns="" id="{E0ABBE08-01E8-44D8-8029-04395AF90E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xmlns="" id="{1632369F-C833-43CC-8A98-026E5D9D197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xmlns="" id="{E5734146-A7B0-40AC-AC51-FF91612F2AB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xmlns="" id="{84433CB5-A93D-4FE5-AE40-F0FD6EF18C9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xmlns="" id="{27176B57-AC46-4B3E-8088-8140A6999CB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xmlns="" id="{0E1E4A5E-6306-43D0-B04A-4225BFA91E6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xmlns="" id="{34C84625-94CD-43BD-BF58-042A89A72F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xmlns="" id="{33192F43-0E09-4411-BDC1-D084DBFE99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xmlns="" id="{7B147325-CF85-4EE5-810A-9F1E4C206D7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a:extLst>
            <a:ext uri="{FF2B5EF4-FFF2-40B4-BE49-F238E27FC236}">
              <a16:creationId xmlns:a16="http://schemas.microsoft.com/office/drawing/2014/main" xmlns="" id="{693F75E9-8E49-4978-B0A3-6E985BB2C8FC}"/>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xmlns="" id="{169C49F5-F96F-4D86-BC2A-B13C29DC492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a:extLst>
            <a:ext uri="{FF2B5EF4-FFF2-40B4-BE49-F238E27FC236}">
              <a16:creationId xmlns:a16="http://schemas.microsoft.com/office/drawing/2014/main" xmlns="" id="{AD423CF9-88F4-4E18-9945-9C5EF50583E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xmlns="" id="{9685B67D-F048-4975-8195-5CD8FFAAFE2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xmlns="" id="{981AFEE7-633D-42CB-BFEE-B0F0B0B3F9B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xmlns="" id="{D0C8A531-98E4-406D-80F1-3E8C15CEF9E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xmlns="" id="{EAC15816-1046-4BC0-99D7-3B034F1908F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xmlns="" id="{8EA561FF-5B96-42E2-A834-451F4260C67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xmlns="" id="{24484B7A-9185-44EB-8D31-A7B8D45EBE2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xmlns="" id="{2FB64DEE-ACA1-4013-A049-76E78125E25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xmlns="" id="{07671ABF-083F-41A2-A943-E3A8686FFE8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xmlns="" id="{0252FE0E-CE45-4D38-85C8-70408D26BAC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xmlns="" id="{61FA9D00-1B02-424F-A9B7-2960369D47D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xmlns="" id="{535B2F8A-E5DA-46B2-8344-76889A83E74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a:extLst>
            <a:ext uri="{FF2B5EF4-FFF2-40B4-BE49-F238E27FC236}">
              <a16:creationId xmlns:a16="http://schemas.microsoft.com/office/drawing/2014/main" xmlns="" id="{773F8BF6-CFA7-41BC-9F88-800D320DB621}"/>
            </a:ext>
          </a:extLst>
        </xdr:cNvPr>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a:extLst>
            <a:ext uri="{FF2B5EF4-FFF2-40B4-BE49-F238E27FC236}">
              <a16:creationId xmlns:a16="http://schemas.microsoft.com/office/drawing/2014/main" xmlns="" id="{C4EBE24F-3269-4A4E-B2AD-1AA05CFBE71A}"/>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a:extLst>
            <a:ext uri="{FF2B5EF4-FFF2-40B4-BE49-F238E27FC236}">
              <a16:creationId xmlns:a16="http://schemas.microsoft.com/office/drawing/2014/main" xmlns="" id="{7824C693-0825-4BB4-9FC3-C8C7F1273F11}"/>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a:extLst>
            <a:ext uri="{FF2B5EF4-FFF2-40B4-BE49-F238E27FC236}">
              <a16:creationId xmlns:a16="http://schemas.microsoft.com/office/drawing/2014/main" xmlns="" id="{C5CC872F-7794-4EB8-94C1-8B704D78D330}"/>
            </a:ext>
          </a:extLst>
        </xdr:cNvPr>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a:extLst>
            <a:ext uri="{FF2B5EF4-FFF2-40B4-BE49-F238E27FC236}">
              <a16:creationId xmlns:a16="http://schemas.microsoft.com/office/drawing/2014/main" xmlns="" id="{CF9B39AF-26E8-4F15-B726-6EDF2E48A552}"/>
            </a:ext>
          </a:extLst>
        </xdr:cNvPr>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79" name="【公営住宅】&#10;有形固定資産減価償却率平均値テキスト">
          <a:extLst>
            <a:ext uri="{FF2B5EF4-FFF2-40B4-BE49-F238E27FC236}">
              <a16:creationId xmlns:a16="http://schemas.microsoft.com/office/drawing/2014/main" xmlns="" id="{7509C424-7118-4ED0-A883-4064CF2BAA8B}"/>
            </a:ext>
          </a:extLst>
        </xdr:cNvPr>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a:extLst>
            <a:ext uri="{FF2B5EF4-FFF2-40B4-BE49-F238E27FC236}">
              <a16:creationId xmlns:a16="http://schemas.microsoft.com/office/drawing/2014/main" xmlns="" id="{3810BB2E-A947-4934-8E59-DB51ED540FFF}"/>
            </a:ext>
          </a:extLst>
        </xdr:cNvPr>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a:extLst>
            <a:ext uri="{FF2B5EF4-FFF2-40B4-BE49-F238E27FC236}">
              <a16:creationId xmlns:a16="http://schemas.microsoft.com/office/drawing/2014/main" xmlns="" id="{344C1133-CADB-4B0A-8256-1DB3D58D8151}"/>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a:extLst>
            <a:ext uri="{FF2B5EF4-FFF2-40B4-BE49-F238E27FC236}">
              <a16:creationId xmlns:a16="http://schemas.microsoft.com/office/drawing/2014/main" xmlns="" id="{D02DE684-6EBE-417A-969B-B9BB1088B0CB}"/>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a:extLst>
            <a:ext uri="{FF2B5EF4-FFF2-40B4-BE49-F238E27FC236}">
              <a16:creationId xmlns:a16="http://schemas.microsoft.com/office/drawing/2014/main" xmlns="" id="{40658E24-FA6D-4D22-AA23-7D40A4E4D255}"/>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a:extLst>
            <a:ext uri="{FF2B5EF4-FFF2-40B4-BE49-F238E27FC236}">
              <a16:creationId xmlns:a16="http://schemas.microsoft.com/office/drawing/2014/main" xmlns="" id="{F70DCB86-74AC-4351-8102-AC0057484549}"/>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0FA28EA1-123D-4509-A91E-01AA629B23E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99CCAE64-37D8-4320-A347-E61D75A9C3D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767EB2AE-8A82-4B96-B7CD-1A0B6D08B2F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C96D5923-F070-4089-BD99-53626B72266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EA233077-F37A-49ED-BC1B-89D762072D2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170180</xdr:rowOff>
    </xdr:from>
    <xdr:to>
      <xdr:col>24</xdr:col>
      <xdr:colOff>114300</xdr:colOff>
      <xdr:row>86</xdr:row>
      <xdr:rowOff>100330</xdr:rowOff>
    </xdr:to>
    <xdr:sp macro="" textlink="">
      <xdr:nvSpPr>
        <xdr:cNvPr id="290" name="楕円 289">
          <a:extLst>
            <a:ext uri="{FF2B5EF4-FFF2-40B4-BE49-F238E27FC236}">
              <a16:creationId xmlns:a16="http://schemas.microsoft.com/office/drawing/2014/main" xmlns="" id="{513C1FD2-703A-4DEE-B583-DF75495E156B}"/>
            </a:ext>
          </a:extLst>
        </xdr:cNvPr>
        <xdr:cNvSpPr/>
      </xdr:nvSpPr>
      <xdr:spPr>
        <a:xfrm>
          <a:off x="4584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85107</xdr:rowOff>
    </xdr:from>
    <xdr:ext cx="405111" cy="259045"/>
    <xdr:sp macro="" textlink="">
      <xdr:nvSpPr>
        <xdr:cNvPr id="291" name="【公営住宅】&#10;有形固定資産減価償却率該当値テキスト">
          <a:extLst>
            <a:ext uri="{FF2B5EF4-FFF2-40B4-BE49-F238E27FC236}">
              <a16:creationId xmlns:a16="http://schemas.microsoft.com/office/drawing/2014/main" xmlns="" id="{2C4901F4-E55A-4FAF-B0B6-9CAC3E293857}"/>
            </a:ext>
          </a:extLst>
        </xdr:cNvPr>
        <xdr:cNvSpPr txBox="1"/>
      </xdr:nvSpPr>
      <xdr:spPr>
        <a:xfrm>
          <a:off x="4673600" y="1465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113030</xdr:rowOff>
    </xdr:from>
    <xdr:to>
      <xdr:col>20</xdr:col>
      <xdr:colOff>38100</xdr:colOff>
      <xdr:row>86</xdr:row>
      <xdr:rowOff>43180</xdr:rowOff>
    </xdr:to>
    <xdr:sp macro="" textlink="">
      <xdr:nvSpPr>
        <xdr:cNvPr id="292" name="楕円 291">
          <a:extLst>
            <a:ext uri="{FF2B5EF4-FFF2-40B4-BE49-F238E27FC236}">
              <a16:creationId xmlns:a16="http://schemas.microsoft.com/office/drawing/2014/main" xmlns="" id="{D0058AC7-2D1A-4E95-8462-27361FEBE70D}"/>
            </a:ext>
          </a:extLst>
        </xdr:cNvPr>
        <xdr:cNvSpPr/>
      </xdr:nvSpPr>
      <xdr:spPr>
        <a:xfrm>
          <a:off x="3746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163830</xdr:rowOff>
    </xdr:from>
    <xdr:to>
      <xdr:col>24</xdr:col>
      <xdr:colOff>63500</xdr:colOff>
      <xdr:row>86</xdr:row>
      <xdr:rowOff>49530</xdr:rowOff>
    </xdr:to>
    <xdr:cxnSp macro="">
      <xdr:nvCxnSpPr>
        <xdr:cNvPr id="293" name="直線コネクタ 292">
          <a:extLst>
            <a:ext uri="{FF2B5EF4-FFF2-40B4-BE49-F238E27FC236}">
              <a16:creationId xmlns:a16="http://schemas.microsoft.com/office/drawing/2014/main" xmlns="" id="{24F6F920-681D-41CF-98F7-E627FBAF0239}"/>
            </a:ext>
          </a:extLst>
        </xdr:cNvPr>
        <xdr:cNvCxnSpPr/>
      </xdr:nvCxnSpPr>
      <xdr:spPr>
        <a:xfrm>
          <a:off x="3797300" y="147370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52070</xdr:rowOff>
    </xdr:from>
    <xdr:to>
      <xdr:col>15</xdr:col>
      <xdr:colOff>101600</xdr:colOff>
      <xdr:row>85</xdr:row>
      <xdr:rowOff>153670</xdr:rowOff>
    </xdr:to>
    <xdr:sp macro="" textlink="">
      <xdr:nvSpPr>
        <xdr:cNvPr id="294" name="楕円 293">
          <a:extLst>
            <a:ext uri="{FF2B5EF4-FFF2-40B4-BE49-F238E27FC236}">
              <a16:creationId xmlns:a16="http://schemas.microsoft.com/office/drawing/2014/main" xmlns="" id="{70865CDB-C893-4517-8200-BAFCDEFF4669}"/>
            </a:ext>
          </a:extLst>
        </xdr:cNvPr>
        <xdr:cNvSpPr/>
      </xdr:nvSpPr>
      <xdr:spPr>
        <a:xfrm>
          <a:off x="2857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102870</xdr:rowOff>
    </xdr:from>
    <xdr:to>
      <xdr:col>19</xdr:col>
      <xdr:colOff>177800</xdr:colOff>
      <xdr:row>85</xdr:row>
      <xdr:rowOff>163830</xdr:rowOff>
    </xdr:to>
    <xdr:cxnSp macro="">
      <xdr:nvCxnSpPr>
        <xdr:cNvPr id="295" name="直線コネクタ 294">
          <a:extLst>
            <a:ext uri="{FF2B5EF4-FFF2-40B4-BE49-F238E27FC236}">
              <a16:creationId xmlns:a16="http://schemas.microsoft.com/office/drawing/2014/main" xmlns="" id="{5B7ABF7C-02DE-4E11-8306-9E4BD1A4DC2A}"/>
            </a:ext>
          </a:extLst>
        </xdr:cNvPr>
        <xdr:cNvCxnSpPr/>
      </xdr:nvCxnSpPr>
      <xdr:spPr>
        <a:xfrm>
          <a:off x="2908300" y="14676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162561</xdr:rowOff>
    </xdr:from>
    <xdr:to>
      <xdr:col>10</xdr:col>
      <xdr:colOff>165100</xdr:colOff>
      <xdr:row>85</xdr:row>
      <xdr:rowOff>92711</xdr:rowOff>
    </xdr:to>
    <xdr:sp macro="" textlink="">
      <xdr:nvSpPr>
        <xdr:cNvPr id="296" name="楕円 295">
          <a:extLst>
            <a:ext uri="{FF2B5EF4-FFF2-40B4-BE49-F238E27FC236}">
              <a16:creationId xmlns:a16="http://schemas.microsoft.com/office/drawing/2014/main" xmlns="" id="{04506FFB-AF75-4993-AC47-A9CB32182620}"/>
            </a:ext>
          </a:extLst>
        </xdr:cNvPr>
        <xdr:cNvSpPr/>
      </xdr:nvSpPr>
      <xdr:spPr>
        <a:xfrm>
          <a:off x="1968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41911</xdr:rowOff>
    </xdr:from>
    <xdr:to>
      <xdr:col>15</xdr:col>
      <xdr:colOff>50800</xdr:colOff>
      <xdr:row>85</xdr:row>
      <xdr:rowOff>102870</xdr:rowOff>
    </xdr:to>
    <xdr:cxnSp macro="">
      <xdr:nvCxnSpPr>
        <xdr:cNvPr id="297" name="直線コネクタ 296">
          <a:extLst>
            <a:ext uri="{FF2B5EF4-FFF2-40B4-BE49-F238E27FC236}">
              <a16:creationId xmlns:a16="http://schemas.microsoft.com/office/drawing/2014/main" xmlns="" id="{79687229-87E4-46AF-AAD2-75CEF4198BDB}"/>
            </a:ext>
          </a:extLst>
        </xdr:cNvPr>
        <xdr:cNvCxnSpPr/>
      </xdr:nvCxnSpPr>
      <xdr:spPr>
        <a:xfrm>
          <a:off x="2019300" y="146151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98" name="n_1aveValue【公営住宅】&#10;有形固定資産減価償却率">
          <a:extLst>
            <a:ext uri="{FF2B5EF4-FFF2-40B4-BE49-F238E27FC236}">
              <a16:creationId xmlns:a16="http://schemas.microsoft.com/office/drawing/2014/main" xmlns="" id="{60A0C9D6-7EFA-45A9-9AC0-D90B6DE0CBA8}"/>
            </a:ext>
          </a:extLst>
        </xdr:cNvPr>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99" name="n_2aveValue【公営住宅】&#10;有形固定資産減価償却率">
          <a:extLst>
            <a:ext uri="{FF2B5EF4-FFF2-40B4-BE49-F238E27FC236}">
              <a16:creationId xmlns:a16="http://schemas.microsoft.com/office/drawing/2014/main" xmlns="" id="{1444CE95-99E2-4993-9907-0105A3DB40D6}"/>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0" name="n_3aveValue【公営住宅】&#10;有形固定資産減価償却率">
          <a:extLst>
            <a:ext uri="{FF2B5EF4-FFF2-40B4-BE49-F238E27FC236}">
              <a16:creationId xmlns:a16="http://schemas.microsoft.com/office/drawing/2014/main" xmlns="" id="{0FF1B233-BABA-46A6-BA90-14E36BC21198}"/>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a:extLst>
            <a:ext uri="{FF2B5EF4-FFF2-40B4-BE49-F238E27FC236}">
              <a16:creationId xmlns:a16="http://schemas.microsoft.com/office/drawing/2014/main" xmlns="" id="{B37206F8-D022-4700-AF12-B495CEB11BD9}"/>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34307</xdr:rowOff>
    </xdr:from>
    <xdr:ext cx="405111" cy="259045"/>
    <xdr:sp macro="" textlink="">
      <xdr:nvSpPr>
        <xdr:cNvPr id="302" name="n_1mainValue【公営住宅】&#10;有形固定資産減価償却率">
          <a:extLst>
            <a:ext uri="{FF2B5EF4-FFF2-40B4-BE49-F238E27FC236}">
              <a16:creationId xmlns:a16="http://schemas.microsoft.com/office/drawing/2014/main" xmlns="" id="{8A66ED9F-6D0D-40FF-8E3C-2AEDD3B384FA}"/>
            </a:ext>
          </a:extLst>
        </xdr:cNvPr>
        <xdr:cNvSpPr txBox="1"/>
      </xdr:nvSpPr>
      <xdr:spPr>
        <a:xfrm>
          <a:off x="35820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144797</xdr:rowOff>
    </xdr:from>
    <xdr:ext cx="405111" cy="259045"/>
    <xdr:sp macro="" textlink="">
      <xdr:nvSpPr>
        <xdr:cNvPr id="303" name="n_2mainValue【公営住宅】&#10;有形固定資産減価償却率">
          <a:extLst>
            <a:ext uri="{FF2B5EF4-FFF2-40B4-BE49-F238E27FC236}">
              <a16:creationId xmlns:a16="http://schemas.microsoft.com/office/drawing/2014/main" xmlns="" id="{18E26335-1A0E-4FB2-B3C8-ED5FF9581F65}"/>
            </a:ext>
          </a:extLst>
        </xdr:cNvPr>
        <xdr:cNvSpPr txBox="1"/>
      </xdr:nvSpPr>
      <xdr:spPr>
        <a:xfrm>
          <a:off x="27057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83838</xdr:rowOff>
    </xdr:from>
    <xdr:ext cx="405111" cy="259045"/>
    <xdr:sp macro="" textlink="">
      <xdr:nvSpPr>
        <xdr:cNvPr id="304" name="n_3mainValue【公営住宅】&#10;有形固定資産減価償却率">
          <a:extLst>
            <a:ext uri="{FF2B5EF4-FFF2-40B4-BE49-F238E27FC236}">
              <a16:creationId xmlns:a16="http://schemas.microsoft.com/office/drawing/2014/main" xmlns="" id="{ECFA2B95-AA4A-474C-A9CE-FC86191492D9}"/>
            </a:ext>
          </a:extLst>
        </xdr:cNvPr>
        <xdr:cNvSpPr txBox="1"/>
      </xdr:nvSpPr>
      <xdr:spPr>
        <a:xfrm>
          <a:off x="18167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xmlns="" id="{6D956C2E-646C-4DDC-8933-87679C20853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xmlns="" id="{48E41F98-78F2-4E6B-AE00-EC52021101C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xmlns="" id="{DD94CEE1-F959-4EA2-AB84-40DED11A12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xmlns="" id="{8B0E6903-B14A-4B95-9186-78832051441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xmlns="" id="{208894C0-0B61-4536-B6D4-B6C9079D82D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xmlns="" id="{C65C6552-E130-4E24-A029-7090255864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xmlns="" id="{B6262B17-F668-4ABF-89B7-62CEC1C9512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xmlns="" id="{98950105-A244-4BF3-B5B7-018FBDE72F0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xmlns="" id="{C860C140-0B1E-4847-96C8-3E545971C66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xmlns="" id="{DEC8FC0A-F822-48A7-9889-EDB845A8686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xmlns="" id="{CACAD6E0-42BF-4F4A-8435-63C4E6E364D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xmlns="" id="{1D6378F4-9532-41B1-A4BD-9E7514686B6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xmlns="" id="{423303A6-854B-41B9-94E6-A1FAFE3DA35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xmlns="" id="{1819A553-6E17-4A0D-8CE1-14823238E4B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xmlns="" id="{31FEED92-CC37-41A3-B3D1-6AA293B5AEE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xmlns="" id="{DA58349C-727C-4262-91CA-86123F7A3C5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xmlns="" id="{F1BF354C-31C6-4B45-A367-0116F8B5F3A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xmlns="" id="{BD1A38CC-2F85-444F-AB94-BE39E4E6BDD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xmlns="" id="{9D196076-9239-4C99-AE01-3BE5A8B4C83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xmlns="" id="{2CFED64E-274B-4267-BA1C-1A077433D4C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xmlns="" id="{8317C5B6-E42F-4DA3-A405-F8039043400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xmlns="" id="{D2DB943B-9F41-498F-99FD-95A623AB436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xmlns="" id="{59718D68-C95D-4A50-8BC5-27D8F40BCAC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a:extLst>
            <a:ext uri="{FF2B5EF4-FFF2-40B4-BE49-F238E27FC236}">
              <a16:creationId xmlns:a16="http://schemas.microsoft.com/office/drawing/2014/main" xmlns="" id="{793BAF6C-9415-4C38-B56A-943EA13ED4F9}"/>
            </a:ext>
          </a:extLst>
        </xdr:cNvPr>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a:extLst>
            <a:ext uri="{FF2B5EF4-FFF2-40B4-BE49-F238E27FC236}">
              <a16:creationId xmlns:a16="http://schemas.microsoft.com/office/drawing/2014/main" xmlns="" id="{D038E98C-52A1-4F10-A811-A3EAF1953BC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a:extLst>
            <a:ext uri="{FF2B5EF4-FFF2-40B4-BE49-F238E27FC236}">
              <a16:creationId xmlns:a16="http://schemas.microsoft.com/office/drawing/2014/main" xmlns="" id="{6BF1B257-4F0D-4B84-8D61-FFB595DD440A}"/>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a:extLst>
            <a:ext uri="{FF2B5EF4-FFF2-40B4-BE49-F238E27FC236}">
              <a16:creationId xmlns:a16="http://schemas.microsoft.com/office/drawing/2014/main" xmlns="" id="{A78EA44F-AB49-4363-B280-481F9BECF241}"/>
            </a:ext>
          </a:extLst>
        </xdr:cNvPr>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a:extLst>
            <a:ext uri="{FF2B5EF4-FFF2-40B4-BE49-F238E27FC236}">
              <a16:creationId xmlns:a16="http://schemas.microsoft.com/office/drawing/2014/main" xmlns="" id="{3624F87B-731B-410D-AFA3-57EA71E3C583}"/>
            </a:ext>
          </a:extLst>
        </xdr:cNvPr>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a:extLst>
            <a:ext uri="{FF2B5EF4-FFF2-40B4-BE49-F238E27FC236}">
              <a16:creationId xmlns:a16="http://schemas.microsoft.com/office/drawing/2014/main" xmlns="" id="{77EA332D-F0B8-4A88-986E-4A46F7443E6C}"/>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a:extLst>
            <a:ext uri="{FF2B5EF4-FFF2-40B4-BE49-F238E27FC236}">
              <a16:creationId xmlns:a16="http://schemas.microsoft.com/office/drawing/2014/main" xmlns="" id="{A8FE5B43-2911-4621-B139-D3BCC401CE19}"/>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a:extLst>
            <a:ext uri="{FF2B5EF4-FFF2-40B4-BE49-F238E27FC236}">
              <a16:creationId xmlns:a16="http://schemas.microsoft.com/office/drawing/2014/main" xmlns="" id="{E2102E40-4BAE-4648-A14D-EA25EC779F58}"/>
            </a:ext>
          </a:extLst>
        </xdr:cNvPr>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a:extLst>
            <a:ext uri="{FF2B5EF4-FFF2-40B4-BE49-F238E27FC236}">
              <a16:creationId xmlns:a16="http://schemas.microsoft.com/office/drawing/2014/main" xmlns="" id="{96CBC5D6-C5E3-4550-AD25-066F0E914538}"/>
            </a:ext>
          </a:extLst>
        </xdr:cNvPr>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a:extLst>
            <a:ext uri="{FF2B5EF4-FFF2-40B4-BE49-F238E27FC236}">
              <a16:creationId xmlns:a16="http://schemas.microsoft.com/office/drawing/2014/main" xmlns="" id="{0A6F7322-C411-4D87-AC59-1D8E557A9DCD}"/>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a:extLst>
            <a:ext uri="{FF2B5EF4-FFF2-40B4-BE49-F238E27FC236}">
              <a16:creationId xmlns:a16="http://schemas.microsoft.com/office/drawing/2014/main" xmlns="" id="{E0652EFD-AE99-4877-A93D-7C3A81D10BF3}"/>
            </a:ext>
          </a:extLst>
        </xdr:cNvPr>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xmlns="" id="{1D1245B1-3A50-421A-B797-63415A00D14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xmlns="" id="{32D5A2B8-0B0B-4F24-8287-564CC219204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xmlns="" id="{D85290CC-2DD3-4C90-9F10-CBE491EED66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xmlns="" id="{CE55E82C-384B-4F5D-B06C-B0579DDE1F0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5D9C61D6-DD13-41AA-8695-99B83A0B11F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61976</xdr:rowOff>
    </xdr:from>
    <xdr:to>
      <xdr:col>55</xdr:col>
      <xdr:colOff>50800</xdr:colOff>
      <xdr:row>83</xdr:row>
      <xdr:rowOff>163576</xdr:rowOff>
    </xdr:to>
    <xdr:sp macro="" textlink="">
      <xdr:nvSpPr>
        <xdr:cNvPr id="344" name="楕円 343">
          <a:extLst>
            <a:ext uri="{FF2B5EF4-FFF2-40B4-BE49-F238E27FC236}">
              <a16:creationId xmlns:a16="http://schemas.microsoft.com/office/drawing/2014/main" xmlns="" id="{3A066AEF-9DEB-466A-95FD-5277E8DDACDA}"/>
            </a:ext>
          </a:extLst>
        </xdr:cNvPr>
        <xdr:cNvSpPr/>
      </xdr:nvSpPr>
      <xdr:spPr>
        <a:xfrm>
          <a:off x="10426700" y="1429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40403</xdr:rowOff>
    </xdr:from>
    <xdr:ext cx="469744" cy="259045"/>
    <xdr:sp macro="" textlink="">
      <xdr:nvSpPr>
        <xdr:cNvPr id="345" name="【公営住宅】&#10;一人当たり面積該当値テキスト">
          <a:extLst>
            <a:ext uri="{FF2B5EF4-FFF2-40B4-BE49-F238E27FC236}">
              <a16:creationId xmlns:a16="http://schemas.microsoft.com/office/drawing/2014/main" xmlns="" id="{02E14F04-10B0-4078-B5A1-1BC28721DAA9}"/>
            </a:ext>
          </a:extLst>
        </xdr:cNvPr>
        <xdr:cNvSpPr txBox="1"/>
      </xdr:nvSpPr>
      <xdr:spPr>
        <a:xfrm>
          <a:off x="10515600" y="1427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67311</xdr:rowOff>
    </xdr:from>
    <xdr:to>
      <xdr:col>50</xdr:col>
      <xdr:colOff>165100</xdr:colOff>
      <xdr:row>83</xdr:row>
      <xdr:rowOff>168911</xdr:rowOff>
    </xdr:to>
    <xdr:sp macro="" textlink="">
      <xdr:nvSpPr>
        <xdr:cNvPr id="346" name="楕円 345">
          <a:extLst>
            <a:ext uri="{FF2B5EF4-FFF2-40B4-BE49-F238E27FC236}">
              <a16:creationId xmlns:a16="http://schemas.microsoft.com/office/drawing/2014/main" xmlns="" id="{83791FC8-F72D-4B06-B28E-48B6F21E52F5}"/>
            </a:ext>
          </a:extLst>
        </xdr:cNvPr>
        <xdr:cNvSpPr/>
      </xdr:nvSpPr>
      <xdr:spPr>
        <a:xfrm>
          <a:off x="958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112776</xdr:rowOff>
    </xdr:from>
    <xdr:to>
      <xdr:col>55</xdr:col>
      <xdr:colOff>0</xdr:colOff>
      <xdr:row>83</xdr:row>
      <xdr:rowOff>118111</xdr:rowOff>
    </xdr:to>
    <xdr:cxnSp macro="">
      <xdr:nvCxnSpPr>
        <xdr:cNvPr id="347" name="直線コネクタ 346">
          <a:extLst>
            <a:ext uri="{FF2B5EF4-FFF2-40B4-BE49-F238E27FC236}">
              <a16:creationId xmlns:a16="http://schemas.microsoft.com/office/drawing/2014/main" xmlns="" id="{A2A2ECCF-B8EC-4801-BB03-39053237C030}"/>
            </a:ext>
          </a:extLst>
        </xdr:cNvPr>
        <xdr:cNvCxnSpPr/>
      </xdr:nvCxnSpPr>
      <xdr:spPr>
        <a:xfrm flipV="1">
          <a:off x="9639300" y="14343126"/>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69596</xdr:rowOff>
    </xdr:from>
    <xdr:to>
      <xdr:col>46</xdr:col>
      <xdr:colOff>38100</xdr:colOff>
      <xdr:row>83</xdr:row>
      <xdr:rowOff>171196</xdr:rowOff>
    </xdr:to>
    <xdr:sp macro="" textlink="">
      <xdr:nvSpPr>
        <xdr:cNvPr id="348" name="楕円 347">
          <a:extLst>
            <a:ext uri="{FF2B5EF4-FFF2-40B4-BE49-F238E27FC236}">
              <a16:creationId xmlns:a16="http://schemas.microsoft.com/office/drawing/2014/main" xmlns="" id="{123B51BF-70BD-433A-A9CF-0374FAE92DC6}"/>
            </a:ext>
          </a:extLst>
        </xdr:cNvPr>
        <xdr:cNvSpPr/>
      </xdr:nvSpPr>
      <xdr:spPr>
        <a:xfrm>
          <a:off x="8699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118111</xdr:rowOff>
    </xdr:from>
    <xdr:to>
      <xdr:col>50</xdr:col>
      <xdr:colOff>114300</xdr:colOff>
      <xdr:row>83</xdr:row>
      <xdr:rowOff>120396</xdr:rowOff>
    </xdr:to>
    <xdr:cxnSp macro="">
      <xdr:nvCxnSpPr>
        <xdr:cNvPr id="349" name="直線コネクタ 348">
          <a:extLst>
            <a:ext uri="{FF2B5EF4-FFF2-40B4-BE49-F238E27FC236}">
              <a16:creationId xmlns:a16="http://schemas.microsoft.com/office/drawing/2014/main" xmlns="" id="{4CC89BAC-FA7B-407A-8A46-048846B27A3D}"/>
            </a:ext>
          </a:extLst>
        </xdr:cNvPr>
        <xdr:cNvCxnSpPr/>
      </xdr:nvCxnSpPr>
      <xdr:spPr>
        <a:xfrm flipV="1">
          <a:off x="8750300" y="143484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73406</xdr:rowOff>
    </xdr:from>
    <xdr:to>
      <xdr:col>41</xdr:col>
      <xdr:colOff>101600</xdr:colOff>
      <xdr:row>84</xdr:row>
      <xdr:rowOff>3556</xdr:rowOff>
    </xdr:to>
    <xdr:sp macro="" textlink="">
      <xdr:nvSpPr>
        <xdr:cNvPr id="350" name="楕円 349">
          <a:extLst>
            <a:ext uri="{FF2B5EF4-FFF2-40B4-BE49-F238E27FC236}">
              <a16:creationId xmlns:a16="http://schemas.microsoft.com/office/drawing/2014/main" xmlns="" id="{2299CB21-FA7D-4E6B-A26A-15B325364FC7}"/>
            </a:ext>
          </a:extLst>
        </xdr:cNvPr>
        <xdr:cNvSpPr/>
      </xdr:nvSpPr>
      <xdr:spPr>
        <a:xfrm>
          <a:off x="7810500" y="1430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120396</xdr:rowOff>
    </xdr:from>
    <xdr:to>
      <xdr:col>45</xdr:col>
      <xdr:colOff>177800</xdr:colOff>
      <xdr:row>83</xdr:row>
      <xdr:rowOff>124206</xdr:rowOff>
    </xdr:to>
    <xdr:cxnSp macro="">
      <xdr:nvCxnSpPr>
        <xdr:cNvPr id="351" name="直線コネクタ 350">
          <a:extLst>
            <a:ext uri="{FF2B5EF4-FFF2-40B4-BE49-F238E27FC236}">
              <a16:creationId xmlns:a16="http://schemas.microsoft.com/office/drawing/2014/main" xmlns="" id="{CF25A111-FF39-47E3-872F-73E7B3FBCB92}"/>
            </a:ext>
          </a:extLst>
        </xdr:cNvPr>
        <xdr:cNvCxnSpPr/>
      </xdr:nvCxnSpPr>
      <xdr:spPr>
        <a:xfrm flipV="1">
          <a:off x="7861300" y="1435074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a:extLst>
            <a:ext uri="{FF2B5EF4-FFF2-40B4-BE49-F238E27FC236}">
              <a16:creationId xmlns:a16="http://schemas.microsoft.com/office/drawing/2014/main" xmlns="" id="{20AECA62-083A-4FB2-BBE8-7CF0CD111823}"/>
            </a:ext>
          </a:extLst>
        </xdr:cNvPr>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53" name="n_2aveValue【公営住宅】&#10;一人当たり面積">
          <a:extLst>
            <a:ext uri="{FF2B5EF4-FFF2-40B4-BE49-F238E27FC236}">
              <a16:creationId xmlns:a16="http://schemas.microsoft.com/office/drawing/2014/main" xmlns="" id="{4417ACE2-DDCD-4889-956B-1E078116A9C0}"/>
            </a:ext>
          </a:extLst>
        </xdr:cNvPr>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54" name="n_3aveValue【公営住宅】&#10;一人当たり面積">
          <a:extLst>
            <a:ext uri="{FF2B5EF4-FFF2-40B4-BE49-F238E27FC236}">
              <a16:creationId xmlns:a16="http://schemas.microsoft.com/office/drawing/2014/main" xmlns="" id="{4090804A-A948-48FA-883F-ADFC124FCFF5}"/>
            </a:ext>
          </a:extLst>
        </xdr:cNvPr>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a:extLst>
            <a:ext uri="{FF2B5EF4-FFF2-40B4-BE49-F238E27FC236}">
              <a16:creationId xmlns:a16="http://schemas.microsoft.com/office/drawing/2014/main" xmlns="" id="{DD7C9507-CC7B-4732-89EA-F1FC81B714E1}"/>
            </a:ext>
          </a:extLst>
        </xdr:cNvPr>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160038</xdr:rowOff>
    </xdr:from>
    <xdr:ext cx="469744" cy="259045"/>
    <xdr:sp macro="" textlink="">
      <xdr:nvSpPr>
        <xdr:cNvPr id="356" name="n_1mainValue【公営住宅】&#10;一人当たり面積">
          <a:extLst>
            <a:ext uri="{FF2B5EF4-FFF2-40B4-BE49-F238E27FC236}">
              <a16:creationId xmlns:a16="http://schemas.microsoft.com/office/drawing/2014/main" xmlns="" id="{143B6AA0-708F-4739-869F-0D3C3A3A9AA6}"/>
            </a:ext>
          </a:extLst>
        </xdr:cNvPr>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162323</xdr:rowOff>
    </xdr:from>
    <xdr:ext cx="469744" cy="259045"/>
    <xdr:sp macro="" textlink="">
      <xdr:nvSpPr>
        <xdr:cNvPr id="357" name="n_2mainValue【公営住宅】&#10;一人当たり面積">
          <a:extLst>
            <a:ext uri="{FF2B5EF4-FFF2-40B4-BE49-F238E27FC236}">
              <a16:creationId xmlns:a16="http://schemas.microsoft.com/office/drawing/2014/main" xmlns="" id="{3650852C-8902-4BA3-B5FA-B5D2F8A215F1}"/>
            </a:ext>
          </a:extLst>
        </xdr:cNvPr>
        <xdr:cNvSpPr txBox="1"/>
      </xdr:nvSpPr>
      <xdr:spPr>
        <a:xfrm>
          <a:off x="8515427"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166133</xdr:rowOff>
    </xdr:from>
    <xdr:ext cx="469744" cy="259045"/>
    <xdr:sp macro="" textlink="">
      <xdr:nvSpPr>
        <xdr:cNvPr id="358" name="n_3mainValue【公営住宅】&#10;一人当たり面積">
          <a:extLst>
            <a:ext uri="{FF2B5EF4-FFF2-40B4-BE49-F238E27FC236}">
              <a16:creationId xmlns:a16="http://schemas.microsoft.com/office/drawing/2014/main" xmlns="" id="{D5FBD914-C93E-4C51-8C27-D0E38FB0C9AF}"/>
            </a:ext>
          </a:extLst>
        </xdr:cNvPr>
        <xdr:cNvSpPr txBox="1"/>
      </xdr:nvSpPr>
      <xdr:spPr>
        <a:xfrm>
          <a:off x="7626427" y="1439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xmlns="" id="{6977B124-649E-4EA2-9261-218DA1FCC80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xmlns="" id="{7D960B6E-8F8F-4B1C-A895-F072AB2E8B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xmlns="" id="{3C0C81DA-BD8D-4FA2-9464-DD6B695E53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xmlns="" id="{1659C96B-20B6-495D-BC3C-34B87E9630B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xmlns="" id="{0EC12235-51E2-42DC-BF85-BCC3D0B9275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xmlns="" id="{BE225B94-B641-4830-BCCF-D86BC98D21A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xmlns="" id="{4F4ECD90-4D19-4400-9300-29678C488C3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xmlns="" id="{9363CE35-322E-4A19-8F91-1D988D220FC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xmlns="" id="{C9FB566F-CF52-4C60-9795-3BEB227EE7D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xmlns="" id="{2D6F8DB3-86FC-44AD-B26A-C5DA97B4FFC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xmlns="" id="{A5BA3C50-B3DE-466E-A6E3-45B7D1604E4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a:extLst>
            <a:ext uri="{FF2B5EF4-FFF2-40B4-BE49-F238E27FC236}">
              <a16:creationId xmlns:a16="http://schemas.microsoft.com/office/drawing/2014/main" xmlns="" id="{915D9CF9-167C-4105-B432-A486EE227B6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xmlns="" id="{906E629E-A905-48A3-AAA3-4DEE5B3DBC4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a:extLst>
            <a:ext uri="{FF2B5EF4-FFF2-40B4-BE49-F238E27FC236}">
              <a16:creationId xmlns:a16="http://schemas.microsoft.com/office/drawing/2014/main" xmlns="" id="{CDC93575-DEF8-47A0-87C5-CF11C9F990D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xmlns="" id="{1A53E5E6-C3EB-4141-9DAF-655DABC3B9C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a:extLst>
            <a:ext uri="{FF2B5EF4-FFF2-40B4-BE49-F238E27FC236}">
              <a16:creationId xmlns:a16="http://schemas.microsoft.com/office/drawing/2014/main" xmlns="" id="{99FB4A56-C2F5-47E8-A2F1-A9299BE3029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xmlns="" id="{BD5CF68B-1618-4672-A501-7B8418F896C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a:extLst>
            <a:ext uri="{FF2B5EF4-FFF2-40B4-BE49-F238E27FC236}">
              <a16:creationId xmlns:a16="http://schemas.microsoft.com/office/drawing/2014/main" xmlns="" id="{AFEFB701-C845-4CDB-B726-4BFA7E543EB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xmlns="" id="{26B7F1F4-184B-4326-ABE1-8EEB75C48A6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a:extLst>
            <a:ext uri="{FF2B5EF4-FFF2-40B4-BE49-F238E27FC236}">
              <a16:creationId xmlns:a16="http://schemas.microsoft.com/office/drawing/2014/main" xmlns="" id="{40996697-E2BA-4B77-9480-8807CA45E6C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xmlns="" id="{6A055A53-E5F0-44CA-A78C-9712CE567F6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a:extLst>
            <a:ext uri="{FF2B5EF4-FFF2-40B4-BE49-F238E27FC236}">
              <a16:creationId xmlns:a16="http://schemas.microsoft.com/office/drawing/2014/main" xmlns="" id="{6080836F-4E5B-440B-98DB-710E5F2DCB2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a:extLst>
            <a:ext uri="{FF2B5EF4-FFF2-40B4-BE49-F238E27FC236}">
              <a16:creationId xmlns:a16="http://schemas.microsoft.com/office/drawing/2014/main" xmlns="" id="{528B3802-6F13-45AA-850C-2BE52FE2C38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xmlns="" id="{75C22657-ECA1-4C63-9890-29B8F1D2BBA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a:extLst>
            <a:ext uri="{FF2B5EF4-FFF2-40B4-BE49-F238E27FC236}">
              <a16:creationId xmlns:a16="http://schemas.microsoft.com/office/drawing/2014/main" xmlns="" id="{19DD7C32-BF0F-4CBA-BD07-9488123D6AE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384" name="直線コネクタ 383">
          <a:extLst>
            <a:ext uri="{FF2B5EF4-FFF2-40B4-BE49-F238E27FC236}">
              <a16:creationId xmlns:a16="http://schemas.microsoft.com/office/drawing/2014/main" xmlns="" id="{5CCFE01E-BE26-44E8-9FD9-2C776E186B5A}"/>
            </a:ext>
          </a:extLst>
        </xdr:cNvPr>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385" name="【港湾・漁港】&#10;有形固定資産減価償却率最小値テキスト">
          <a:extLst>
            <a:ext uri="{FF2B5EF4-FFF2-40B4-BE49-F238E27FC236}">
              <a16:creationId xmlns:a16="http://schemas.microsoft.com/office/drawing/2014/main" xmlns="" id="{B2958E0E-D130-4386-94E9-1B9665AEABF2}"/>
            </a:ext>
          </a:extLst>
        </xdr:cNvPr>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86" name="直線コネクタ 385">
          <a:extLst>
            <a:ext uri="{FF2B5EF4-FFF2-40B4-BE49-F238E27FC236}">
              <a16:creationId xmlns:a16="http://schemas.microsoft.com/office/drawing/2014/main" xmlns="" id="{3F7BC444-EC64-4BC5-857A-AF724E953FA1}"/>
            </a:ext>
          </a:extLst>
        </xdr:cNvPr>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387" name="【港湾・漁港】&#10;有形固定資産減価償却率最大値テキスト">
          <a:extLst>
            <a:ext uri="{FF2B5EF4-FFF2-40B4-BE49-F238E27FC236}">
              <a16:creationId xmlns:a16="http://schemas.microsoft.com/office/drawing/2014/main" xmlns="" id="{49FE77A8-59E0-4B9C-953B-F943C8E42107}"/>
            </a:ext>
          </a:extLst>
        </xdr:cNvPr>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388" name="直線コネクタ 387">
          <a:extLst>
            <a:ext uri="{FF2B5EF4-FFF2-40B4-BE49-F238E27FC236}">
              <a16:creationId xmlns:a16="http://schemas.microsoft.com/office/drawing/2014/main" xmlns="" id="{1874FE3A-6D5B-4BD0-AEC4-6CF8996DC025}"/>
            </a:ext>
          </a:extLst>
        </xdr:cNvPr>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389" name="【港湾・漁港】&#10;有形固定資産減価償却率平均値テキスト">
          <a:extLst>
            <a:ext uri="{FF2B5EF4-FFF2-40B4-BE49-F238E27FC236}">
              <a16:creationId xmlns:a16="http://schemas.microsoft.com/office/drawing/2014/main" xmlns="" id="{CA811929-55D7-464F-9795-1605FAE61342}"/>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0" name="フローチャート: 判断 389">
          <a:extLst>
            <a:ext uri="{FF2B5EF4-FFF2-40B4-BE49-F238E27FC236}">
              <a16:creationId xmlns:a16="http://schemas.microsoft.com/office/drawing/2014/main" xmlns="" id="{F78EACB1-D191-428D-8722-88D4DE591742}"/>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391" name="フローチャート: 判断 390">
          <a:extLst>
            <a:ext uri="{FF2B5EF4-FFF2-40B4-BE49-F238E27FC236}">
              <a16:creationId xmlns:a16="http://schemas.microsoft.com/office/drawing/2014/main" xmlns="" id="{162FAD6F-2821-4AB8-AB89-31F5AF5C05A1}"/>
            </a:ext>
          </a:extLst>
        </xdr:cNvPr>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392" name="フローチャート: 判断 391">
          <a:extLst>
            <a:ext uri="{FF2B5EF4-FFF2-40B4-BE49-F238E27FC236}">
              <a16:creationId xmlns:a16="http://schemas.microsoft.com/office/drawing/2014/main" xmlns="" id="{42F0F4F7-FED2-46CD-846D-ADAC278DDFE1}"/>
            </a:ext>
          </a:extLst>
        </xdr:cNvPr>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93" name="フローチャート: 判断 392">
          <a:extLst>
            <a:ext uri="{FF2B5EF4-FFF2-40B4-BE49-F238E27FC236}">
              <a16:creationId xmlns:a16="http://schemas.microsoft.com/office/drawing/2014/main" xmlns="" id="{B68FEB29-9A58-4003-B2B9-BB777833C2CB}"/>
            </a:ext>
          </a:extLst>
        </xdr:cNvPr>
        <xdr:cNvSpPr/>
      </xdr:nvSpPr>
      <xdr:spPr>
        <a:xfrm>
          <a:off x="1968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394" name="フローチャート: 判断 393">
          <a:extLst>
            <a:ext uri="{FF2B5EF4-FFF2-40B4-BE49-F238E27FC236}">
              <a16:creationId xmlns:a16="http://schemas.microsoft.com/office/drawing/2014/main" xmlns="" id="{4469439E-01D4-4D4B-87BC-FCDB7701D1F9}"/>
            </a:ext>
          </a:extLst>
        </xdr:cNvPr>
        <xdr:cNvSpPr/>
      </xdr:nvSpPr>
      <xdr:spPr>
        <a:xfrm>
          <a:off x="1079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xmlns="" id="{2C936338-91F8-4492-BED3-53ECAB3C3E8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3E316B17-877D-4835-AAEF-7EA40D94338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00AC832C-C02F-4EF3-8AC8-D0575F927D4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xmlns="" id="{3A2588B1-E194-4A96-8920-F937CD573ED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xmlns="" id="{EFFB1274-12D6-482E-AD9A-2F85F0D329C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125005</xdr:rowOff>
    </xdr:from>
    <xdr:to>
      <xdr:col>24</xdr:col>
      <xdr:colOff>114300</xdr:colOff>
      <xdr:row>106</xdr:row>
      <xdr:rowOff>55155</xdr:rowOff>
    </xdr:to>
    <xdr:sp macro="" textlink="">
      <xdr:nvSpPr>
        <xdr:cNvPr id="400" name="楕円 399">
          <a:extLst>
            <a:ext uri="{FF2B5EF4-FFF2-40B4-BE49-F238E27FC236}">
              <a16:creationId xmlns:a16="http://schemas.microsoft.com/office/drawing/2014/main" xmlns="" id="{8DE037E5-EE46-445D-953A-C241D29618A1}"/>
            </a:ext>
          </a:extLst>
        </xdr:cNvPr>
        <xdr:cNvSpPr/>
      </xdr:nvSpPr>
      <xdr:spPr>
        <a:xfrm>
          <a:off x="45847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147882</xdr:rowOff>
    </xdr:from>
    <xdr:ext cx="405111" cy="259045"/>
    <xdr:sp macro="" textlink="">
      <xdr:nvSpPr>
        <xdr:cNvPr id="401" name="【港湾・漁港】&#10;有形固定資産減価償却率該当値テキスト">
          <a:extLst>
            <a:ext uri="{FF2B5EF4-FFF2-40B4-BE49-F238E27FC236}">
              <a16:creationId xmlns:a16="http://schemas.microsoft.com/office/drawing/2014/main" xmlns="" id="{A16DCF15-203C-46D7-A2A3-D9AE128EB0D6}"/>
            </a:ext>
          </a:extLst>
        </xdr:cNvPr>
        <xdr:cNvSpPr txBox="1"/>
      </xdr:nvSpPr>
      <xdr:spPr>
        <a:xfrm>
          <a:off x="4673600" y="1797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97245</xdr:rowOff>
    </xdr:from>
    <xdr:to>
      <xdr:col>20</xdr:col>
      <xdr:colOff>38100</xdr:colOff>
      <xdr:row>106</xdr:row>
      <xdr:rowOff>27395</xdr:rowOff>
    </xdr:to>
    <xdr:sp macro="" textlink="">
      <xdr:nvSpPr>
        <xdr:cNvPr id="402" name="楕円 401">
          <a:extLst>
            <a:ext uri="{FF2B5EF4-FFF2-40B4-BE49-F238E27FC236}">
              <a16:creationId xmlns:a16="http://schemas.microsoft.com/office/drawing/2014/main" xmlns="" id="{C2101472-D3DC-4951-BAEB-D0AEAB7D0594}"/>
            </a:ext>
          </a:extLst>
        </xdr:cNvPr>
        <xdr:cNvSpPr/>
      </xdr:nvSpPr>
      <xdr:spPr>
        <a:xfrm>
          <a:off x="3746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148045</xdr:rowOff>
    </xdr:from>
    <xdr:to>
      <xdr:col>24</xdr:col>
      <xdr:colOff>63500</xdr:colOff>
      <xdr:row>106</xdr:row>
      <xdr:rowOff>4355</xdr:rowOff>
    </xdr:to>
    <xdr:cxnSp macro="">
      <xdr:nvCxnSpPr>
        <xdr:cNvPr id="403" name="直線コネクタ 402">
          <a:extLst>
            <a:ext uri="{FF2B5EF4-FFF2-40B4-BE49-F238E27FC236}">
              <a16:creationId xmlns:a16="http://schemas.microsoft.com/office/drawing/2014/main" xmlns="" id="{4172CE1E-89E6-4F12-82D0-B6BE01FFDC16}"/>
            </a:ext>
          </a:extLst>
        </xdr:cNvPr>
        <xdr:cNvCxnSpPr/>
      </xdr:nvCxnSpPr>
      <xdr:spPr>
        <a:xfrm>
          <a:off x="3797300" y="1815029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80918</xdr:rowOff>
    </xdr:from>
    <xdr:to>
      <xdr:col>15</xdr:col>
      <xdr:colOff>101600</xdr:colOff>
      <xdr:row>106</xdr:row>
      <xdr:rowOff>11068</xdr:rowOff>
    </xdr:to>
    <xdr:sp macro="" textlink="">
      <xdr:nvSpPr>
        <xdr:cNvPr id="404" name="楕円 403">
          <a:extLst>
            <a:ext uri="{FF2B5EF4-FFF2-40B4-BE49-F238E27FC236}">
              <a16:creationId xmlns:a16="http://schemas.microsoft.com/office/drawing/2014/main" xmlns="" id="{C69E13BF-62AD-4866-ABE7-465D23B69F36}"/>
            </a:ext>
          </a:extLst>
        </xdr:cNvPr>
        <xdr:cNvSpPr/>
      </xdr:nvSpPr>
      <xdr:spPr>
        <a:xfrm>
          <a:off x="2857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131718</xdr:rowOff>
    </xdr:from>
    <xdr:to>
      <xdr:col>19</xdr:col>
      <xdr:colOff>177800</xdr:colOff>
      <xdr:row>105</xdr:row>
      <xdr:rowOff>148045</xdr:rowOff>
    </xdr:to>
    <xdr:cxnSp macro="">
      <xdr:nvCxnSpPr>
        <xdr:cNvPr id="405" name="直線コネクタ 404">
          <a:extLst>
            <a:ext uri="{FF2B5EF4-FFF2-40B4-BE49-F238E27FC236}">
              <a16:creationId xmlns:a16="http://schemas.microsoft.com/office/drawing/2014/main" xmlns="" id="{BD79A867-9ED2-4FEA-8260-DF99F32191F9}"/>
            </a:ext>
          </a:extLst>
        </xdr:cNvPr>
        <xdr:cNvCxnSpPr/>
      </xdr:nvCxnSpPr>
      <xdr:spPr>
        <a:xfrm>
          <a:off x="2908300" y="1813396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62956</xdr:rowOff>
    </xdr:from>
    <xdr:to>
      <xdr:col>10</xdr:col>
      <xdr:colOff>165100</xdr:colOff>
      <xdr:row>105</xdr:row>
      <xdr:rowOff>164556</xdr:rowOff>
    </xdr:to>
    <xdr:sp macro="" textlink="">
      <xdr:nvSpPr>
        <xdr:cNvPr id="406" name="楕円 405">
          <a:extLst>
            <a:ext uri="{FF2B5EF4-FFF2-40B4-BE49-F238E27FC236}">
              <a16:creationId xmlns:a16="http://schemas.microsoft.com/office/drawing/2014/main" xmlns="" id="{E446A929-4199-4F23-9F46-1BFBE0984074}"/>
            </a:ext>
          </a:extLst>
        </xdr:cNvPr>
        <xdr:cNvSpPr/>
      </xdr:nvSpPr>
      <xdr:spPr>
        <a:xfrm>
          <a:off x="1968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113756</xdr:rowOff>
    </xdr:from>
    <xdr:to>
      <xdr:col>15</xdr:col>
      <xdr:colOff>50800</xdr:colOff>
      <xdr:row>105</xdr:row>
      <xdr:rowOff>131718</xdr:rowOff>
    </xdr:to>
    <xdr:cxnSp macro="">
      <xdr:nvCxnSpPr>
        <xdr:cNvPr id="407" name="直線コネクタ 406">
          <a:extLst>
            <a:ext uri="{FF2B5EF4-FFF2-40B4-BE49-F238E27FC236}">
              <a16:creationId xmlns:a16="http://schemas.microsoft.com/office/drawing/2014/main" xmlns="" id="{810E52F9-4167-4E50-A3B8-80847EBAD9A7}"/>
            </a:ext>
          </a:extLst>
        </xdr:cNvPr>
        <xdr:cNvCxnSpPr/>
      </xdr:nvCxnSpPr>
      <xdr:spPr>
        <a:xfrm>
          <a:off x="2019300" y="1811600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83838</xdr:rowOff>
    </xdr:from>
    <xdr:ext cx="405111" cy="259045"/>
    <xdr:sp macro="" textlink="">
      <xdr:nvSpPr>
        <xdr:cNvPr id="408" name="n_1aveValue【港湾・漁港】&#10;有形固定資産減価償却率">
          <a:extLst>
            <a:ext uri="{FF2B5EF4-FFF2-40B4-BE49-F238E27FC236}">
              <a16:creationId xmlns:a16="http://schemas.microsoft.com/office/drawing/2014/main" xmlns="" id="{7487C76B-815C-4438-B804-BC05D1EF1E38}"/>
            </a:ext>
          </a:extLst>
        </xdr:cNvPr>
        <xdr:cNvSpPr txBox="1"/>
      </xdr:nvSpPr>
      <xdr:spPr>
        <a:xfrm>
          <a:off x="3582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09" name="n_2aveValue【港湾・漁港】&#10;有形固定資産減価償却率">
          <a:extLst>
            <a:ext uri="{FF2B5EF4-FFF2-40B4-BE49-F238E27FC236}">
              <a16:creationId xmlns:a16="http://schemas.microsoft.com/office/drawing/2014/main" xmlns="" id="{B6A838C8-DA42-459C-BAE6-1A812A3DA2DC}"/>
            </a:ext>
          </a:extLst>
        </xdr:cNvPr>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10" name="n_3aveValue【港湾・漁港】&#10;有形固定資産減価償却率">
          <a:extLst>
            <a:ext uri="{FF2B5EF4-FFF2-40B4-BE49-F238E27FC236}">
              <a16:creationId xmlns:a16="http://schemas.microsoft.com/office/drawing/2014/main" xmlns="" id="{672AC828-F6EA-4CAE-8737-8CFC054B3D84}"/>
            </a:ext>
          </a:extLst>
        </xdr:cNvPr>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11" name="n_4aveValue【港湾・漁港】&#10;有形固定資産減価償却率">
          <a:extLst>
            <a:ext uri="{FF2B5EF4-FFF2-40B4-BE49-F238E27FC236}">
              <a16:creationId xmlns:a16="http://schemas.microsoft.com/office/drawing/2014/main" xmlns="" id="{D71A026A-9520-457E-AFE2-1CF76FF37066}"/>
            </a:ext>
          </a:extLst>
        </xdr:cNvPr>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43922</xdr:rowOff>
    </xdr:from>
    <xdr:ext cx="405111" cy="259045"/>
    <xdr:sp macro="" textlink="">
      <xdr:nvSpPr>
        <xdr:cNvPr id="412" name="n_1mainValue【港湾・漁港】&#10;有形固定資産減価償却率">
          <a:extLst>
            <a:ext uri="{FF2B5EF4-FFF2-40B4-BE49-F238E27FC236}">
              <a16:creationId xmlns:a16="http://schemas.microsoft.com/office/drawing/2014/main" xmlns="" id="{CCF30388-E14D-44D3-8893-57361DF445E4}"/>
            </a:ext>
          </a:extLst>
        </xdr:cNvPr>
        <xdr:cNvSpPr txBox="1"/>
      </xdr:nvSpPr>
      <xdr:spPr>
        <a:xfrm>
          <a:off x="3582044" y="178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27595</xdr:rowOff>
    </xdr:from>
    <xdr:ext cx="405111" cy="259045"/>
    <xdr:sp macro="" textlink="">
      <xdr:nvSpPr>
        <xdr:cNvPr id="413" name="n_2mainValue【港湾・漁港】&#10;有形固定資産減価償却率">
          <a:extLst>
            <a:ext uri="{FF2B5EF4-FFF2-40B4-BE49-F238E27FC236}">
              <a16:creationId xmlns:a16="http://schemas.microsoft.com/office/drawing/2014/main" xmlns="" id="{FC3123C1-28C4-42A4-B1D9-1938B3E38ACC}"/>
            </a:ext>
          </a:extLst>
        </xdr:cNvPr>
        <xdr:cNvSpPr txBox="1"/>
      </xdr:nvSpPr>
      <xdr:spPr>
        <a:xfrm>
          <a:off x="2705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9633</xdr:rowOff>
    </xdr:from>
    <xdr:ext cx="405111" cy="259045"/>
    <xdr:sp macro="" textlink="">
      <xdr:nvSpPr>
        <xdr:cNvPr id="414" name="n_3mainValue【港湾・漁港】&#10;有形固定資産減価償却率">
          <a:extLst>
            <a:ext uri="{FF2B5EF4-FFF2-40B4-BE49-F238E27FC236}">
              <a16:creationId xmlns:a16="http://schemas.microsoft.com/office/drawing/2014/main" xmlns="" id="{D5086309-0776-4E2A-B136-497A9E893A8C}"/>
            </a:ext>
          </a:extLst>
        </xdr:cNvPr>
        <xdr:cNvSpPr txBox="1"/>
      </xdr:nvSpPr>
      <xdr:spPr>
        <a:xfrm>
          <a:off x="1816744" y="1784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xmlns="" id="{76EDAB68-23A1-431F-AAA0-8E54ACE74EC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xmlns="" id="{5CAA2D17-874E-4BDC-9072-1F6269E27ED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xmlns="" id="{5D6E6DB8-5A84-42B1-9B89-E01E42CE138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xmlns="" id="{77A432E6-AE66-4D7E-9AEA-F69BDB6EF49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xmlns="" id="{15DC3752-BF57-48BE-94CE-2002B4B6B87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xmlns="" id="{B27BBE50-4291-4AC9-BE32-90DD7A9DDCC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xmlns="" id="{849E3241-B9AF-4A9B-ABE4-80486D5EE77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xmlns="" id="{BD3CA567-76B0-4AA4-867D-157852E59C2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xmlns="" id="{EAD10202-E717-4C45-B1A3-CFBD814EEE0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xmlns="" id="{A9F4A141-A614-4E42-8CE1-5BFAA1840EF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a:extLst>
            <a:ext uri="{FF2B5EF4-FFF2-40B4-BE49-F238E27FC236}">
              <a16:creationId xmlns:a16="http://schemas.microsoft.com/office/drawing/2014/main" xmlns="" id="{44BB561A-BF0C-4BA6-AA15-21C884A4498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6" name="テキスト ボックス 425">
          <a:extLst>
            <a:ext uri="{FF2B5EF4-FFF2-40B4-BE49-F238E27FC236}">
              <a16:creationId xmlns:a16="http://schemas.microsoft.com/office/drawing/2014/main" xmlns="" id="{6AECC1DD-C9D7-4E26-B894-42006327AB7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a:extLst>
            <a:ext uri="{FF2B5EF4-FFF2-40B4-BE49-F238E27FC236}">
              <a16:creationId xmlns:a16="http://schemas.microsoft.com/office/drawing/2014/main" xmlns="" id="{B826F798-5FD7-48E9-9993-306C3B9478B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8" name="テキスト ボックス 427">
          <a:extLst>
            <a:ext uri="{FF2B5EF4-FFF2-40B4-BE49-F238E27FC236}">
              <a16:creationId xmlns:a16="http://schemas.microsoft.com/office/drawing/2014/main" xmlns="" id="{E09CDA18-DB67-4188-A994-B12043BA531F}"/>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a:extLst>
            <a:ext uri="{FF2B5EF4-FFF2-40B4-BE49-F238E27FC236}">
              <a16:creationId xmlns:a16="http://schemas.microsoft.com/office/drawing/2014/main" xmlns="" id="{C04A0831-E28C-41E2-9655-59ACC1155D3B}"/>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0" name="テキスト ボックス 429">
          <a:extLst>
            <a:ext uri="{FF2B5EF4-FFF2-40B4-BE49-F238E27FC236}">
              <a16:creationId xmlns:a16="http://schemas.microsoft.com/office/drawing/2014/main" xmlns="" id="{6B47C219-2793-4860-B30E-D6BAA7D200C5}"/>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a:extLst>
            <a:ext uri="{FF2B5EF4-FFF2-40B4-BE49-F238E27FC236}">
              <a16:creationId xmlns:a16="http://schemas.microsoft.com/office/drawing/2014/main" xmlns="" id="{A2374511-8401-47C5-A86E-316F35B7059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2" name="テキスト ボックス 431">
          <a:extLst>
            <a:ext uri="{FF2B5EF4-FFF2-40B4-BE49-F238E27FC236}">
              <a16:creationId xmlns:a16="http://schemas.microsoft.com/office/drawing/2014/main" xmlns="" id="{FDFBDEA4-AA9A-476A-80FE-6B8EB75365FD}"/>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a:extLst>
            <a:ext uri="{FF2B5EF4-FFF2-40B4-BE49-F238E27FC236}">
              <a16:creationId xmlns:a16="http://schemas.microsoft.com/office/drawing/2014/main" xmlns="" id="{29CA75C4-78E9-469F-96D0-0468B0F874FE}"/>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4" name="テキスト ボックス 433">
          <a:extLst>
            <a:ext uri="{FF2B5EF4-FFF2-40B4-BE49-F238E27FC236}">
              <a16:creationId xmlns:a16="http://schemas.microsoft.com/office/drawing/2014/main" xmlns="" id="{E749E189-75B6-47EA-8275-CD9DBC8114B2}"/>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a:extLst>
            <a:ext uri="{FF2B5EF4-FFF2-40B4-BE49-F238E27FC236}">
              <a16:creationId xmlns:a16="http://schemas.microsoft.com/office/drawing/2014/main" xmlns="" id="{17E35A7D-3E91-4D6B-9C6E-5DD6D05976F7}"/>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36" name="テキスト ボックス 435">
          <a:extLst>
            <a:ext uri="{FF2B5EF4-FFF2-40B4-BE49-F238E27FC236}">
              <a16:creationId xmlns:a16="http://schemas.microsoft.com/office/drawing/2014/main" xmlns="" id="{9DF8653E-B91B-4D31-A8EC-1056B568DD22}"/>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xmlns="" id="{1CC3BBED-4D85-442B-9584-390C710C5BA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8" name="テキスト ボックス 437">
          <a:extLst>
            <a:ext uri="{FF2B5EF4-FFF2-40B4-BE49-F238E27FC236}">
              <a16:creationId xmlns:a16="http://schemas.microsoft.com/office/drawing/2014/main" xmlns="" id="{C28E6A07-E4B7-49EC-A57A-364B374556BF}"/>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a:extLst>
            <a:ext uri="{FF2B5EF4-FFF2-40B4-BE49-F238E27FC236}">
              <a16:creationId xmlns:a16="http://schemas.microsoft.com/office/drawing/2014/main" xmlns="" id="{3EBA32DB-A012-4801-9EC3-BE44CAA0C92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40" name="直線コネクタ 439">
          <a:extLst>
            <a:ext uri="{FF2B5EF4-FFF2-40B4-BE49-F238E27FC236}">
              <a16:creationId xmlns:a16="http://schemas.microsoft.com/office/drawing/2014/main" xmlns="" id="{ABC0304D-53B4-44EC-91D3-6D31A00A9894}"/>
            </a:ext>
          </a:extLst>
        </xdr:cNvPr>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41" name="【港湾・漁港】&#10;一人当たり有形固定資産（償却資産）額最小値テキスト">
          <a:extLst>
            <a:ext uri="{FF2B5EF4-FFF2-40B4-BE49-F238E27FC236}">
              <a16:creationId xmlns:a16="http://schemas.microsoft.com/office/drawing/2014/main" xmlns="" id="{AC79B8E3-8B37-48E9-93F0-00FC77A219D2}"/>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42" name="直線コネクタ 441">
          <a:extLst>
            <a:ext uri="{FF2B5EF4-FFF2-40B4-BE49-F238E27FC236}">
              <a16:creationId xmlns:a16="http://schemas.microsoft.com/office/drawing/2014/main" xmlns="" id="{9BD03042-1DDE-44EB-A0F6-8C5DC15F4572}"/>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43" name="【港湾・漁港】&#10;一人当たり有形固定資産（償却資産）額最大値テキスト">
          <a:extLst>
            <a:ext uri="{FF2B5EF4-FFF2-40B4-BE49-F238E27FC236}">
              <a16:creationId xmlns:a16="http://schemas.microsoft.com/office/drawing/2014/main" xmlns="" id="{8581DE28-DA32-4524-8761-09C0C723CB77}"/>
            </a:ext>
          </a:extLst>
        </xdr:cNvPr>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44" name="直線コネクタ 443">
          <a:extLst>
            <a:ext uri="{FF2B5EF4-FFF2-40B4-BE49-F238E27FC236}">
              <a16:creationId xmlns:a16="http://schemas.microsoft.com/office/drawing/2014/main" xmlns="" id="{016ACAF1-9A43-4E96-AA8E-294A5B932BB3}"/>
            </a:ext>
          </a:extLst>
        </xdr:cNvPr>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108458</xdr:rowOff>
    </xdr:from>
    <xdr:ext cx="534377" cy="259045"/>
    <xdr:sp macro="" textlink="">
      <xdr:nvSpPr>
        <xdr:cNvPr id="445" name="【港湾・漁港】&#10;一人当たり有形固定資産（償却資産）額平均値テキスト">
          <a:extLst>
            <a:ext uri="{FF2B5EF4-FFF2-40B4-BE49-F238E27FC236}">
              <a16:creationId xmlns:a16="http://schemas.microsoft.com/office/drawing/2014/main" xmlns="" id="{9CCE9520-DDEE-4912-9971-3DC7C771720B}"/>
            </a:ext>
          </a:extLst>
        </xdr:cNvPr>
        <xdr:cNvSpPr txBox="1"/>
      </xdr:nvSpPr>
      <xdr:spPr>
        <a:xfrm>
          <a:off x="10515600" y="18453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46" name="フローチャート: 判断 445">
          <a:extLst>
            <a:ext uri="{FF2B5EF4-FFF2-40B4-BE49-F238E27FC236}">
              <a16:creationId xmlns:a16="http://schemas.microsoft.com/office/drawing/2014/main" xmlns="" id="{7B970C92-1A35-4998-BB4A-586B09DEBBF4}"/>
            </a:ext>
          </a:extLst>
        </xdr:cNvPr>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47" name="フローチャート: 判断 446">
          <a:extLst>
            <a:ext uri="{FF2B5EF4-FFF2-40B4-BE49-F238E27FC236}">
              <a16:creationId xmlns:a16="http://schemas.microsoft.com/office/drawing/2014/main" xmlns="" id="{A3CBE036-24EF-4866-84EC-93C70CA37BEB}"/>
            </a:ext>
          </a:extLst>
        </xdr:cNvPr>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48" name="フローチャート: 判断 447">
          <a:extLst>
            <a:ext uri="{FF2B5EF4-FFF2-40B4-BE49-F238E27FC236}">
              <a16:creationId xmlns:a16="http://schemas.microsoft.com/office/drawing/2014/main" xmlns="" id="{D0FBC299-B5ED-48D3-8D9D-485F36750D3B}"/>
            </a:ext>
          </a:extLst>
        </xdr:cNvPr>
        <xdr:cNvSpPr/>
      </xdr:nvSpPr>
      <xdr:spPr>
        <a:xfrm>
          <a:off x="8699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49" name="フローチャート: 判断 448">
          <a:extLst>
            <a:ext uri="{FF2B5EF4-FFF2-40B4-BE49-F238E27FC236}">
              <a16:creationId xmlns:a16="http://schemas.microsoft.com/office/drawing/2014/main" xmlns="" id="{BB71AB95-493B-4376-8899-4E29E8BA3620}"/>
            </a:ext>
          </a:extLst>
        </xdr:cNvPr>
        <xdr:cNvSpPr/>
      </xdr:nvSpPr>
      <xdr:spPr>
        <a:xfrm>
          <a:off x="7810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50" name="フローチャート: 判断 449">
          <a:extLst>
            <a:ext uri="{FF2B5EF4-FFF2-40B4-BE49-F238E27FC236}">
              <a16:creationId xmlns:a16="http://schemas.microsoft.com/office/drawing/2014/main" xmlns="" id="{30D124B1-936E-4987-8556-9139815F9292}"/>
            </a:ext>
          </a:extLst>
        </xdr:cNvPr>
        <xdr:cNvSpPr/>
      </xdr:nvSpPr>
      <xdr:spPr>
        <a:xfrm>
          <a:off x="6921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xmlns="" id="{79C78136-D3DD-4185-9822-90AFBD0B9AC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xmlns="" id="{7273FD45-DF56-453C-A488-87556974F7F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xmlns="" id="{6177D1CA-EAC0-4413-BAFC-C7602C3CF9E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xmlns="" id="{7DC2F44A-3502-455C-97B9-43C8BC324C1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xmlns="" id="{B35832F3-1ABB-4355-B749-A72331A4555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143726</xdr:rowOff>
    </xdr:from>
    <xdr:to>
      <xdr:col>55</xdr:col>
      <xdr:colOff>50800</xdr:colOff>
      <xdr:row>107</xdr:row>
      <xdr:rowOff>73876</xdr:rowOff>
    </xdr:to>
    <xdr:sp macro="" textlink="">
      <xdr:nvSpPr>
        <xdr:cNvPr id="456" name="楕円 455">
          <a:extLst>
            <a:ext uri="{FF2B5EF4-FFF2-40B4-BE49-F238E27FC236}">
              <a16:creationId xmlns:a16="http://schemas.microsoft.com/office/drawing/2014/main" xmlns="" id="{4E228E00-B45A-46CF-8A80-FFA7B3C18D64}"/>
            </a:ext>
          </a:extLst>
        </xdr:cNvPr>
        <xdr:cNvSpPr/>
      </xdr:nvSpPr>
      <xdr:spPr>
        <a:xfrm>
          <a:off x="10426700" y="183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166603</xdr:rowOff>
    </xdr:from>
    <xdr:ext cx="599010" cy="259045"/>
    <xdr:sp macro="" textlink="">
      <xdr:nvSpPr>
        <xdr:cNvPr id="457" name="【港湾・漁港】&#10;一人当たり有形固定資産（償却資産）額該当値テキスト">
          <a:extLst>
            <a:ext uri="{FF2B5EF4-FFF2-40B4-BE49-F238E27FC236}">
              <a16:creationId xmlns:a16="http://schemas.microsoft.com/office/drawing/2014/main" xmlns="" id="{182B3EA0-DA40-450F-AEBD-B734EE6DB23C}"/>
            </a:ext>
          </a:extLst>
        </xdr:cNvPr>
        <xdr:cNvSpPr txBox="1"/>
      </xdr:nvSpPr>
      <xdr:spPr>
        <a:xfrm>
          <a:off x="10515600" y="1816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147400</xdr:rowOff>
    </xdr:from>
    <xdr:to>
      <xdr:col>50</xdr:col>
      <xdr:colOff>165100</xdr:colOff>
      <xdr:row>107</xdr:row>
      <xdr:rowOff>77550</xdr:rowOff>
    </xdr:to>
    <xdr:sp macro="" textlink="">
      <xdr:nvSpPr>
        <xdr:cNvPr id="458" name="楕円 457">
          <a:extLst>
            <a:ext uri="{FF2B5EF4-FFF2-40B4-BE49-F238E27FC236}">
              <a16:creationId xmlns:a16="http://schemas.microsoft.com/office/drawing/2014/main" xmlns="" id="{DF17B831-8188-4D70-9260-870130E2BBDD}"/>
            </a:ext>
          </a:extLst>
        </xdr:cNvPr>
        <xdr:cNvSpPr/>
      </xdr:nvSpPr>
      <xdr:spPr>
        <a:xfrm>
          <a:off x="9588500" y="183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23076</xdr:rowOff>
    </xdr:from>
    <xdr:to>
      <xdr:col>55</xdr:col>
      <xdr:colOff>0</xdr:colOff>
      <xdr:row>107</xdr:row>
      <xdr:rowOff>26750</xdr:rowOff>
    </xdr:to>
    <xdr:cxnSp macro="">
      <xdr:nvCxnSpPr>
        <xdr:cNvPr id="459" name="直線コネクタ 458">
          <a:extLst>
            <a:ext uri="{FF2B5EF4-FFF2-40B4-BE49-F238E27FC236}">
              <a16:creationId xmlns:a16="http://schemas.microsoft.com/office/drawing/2014/main" xmlns="" id="{B20F5B37-2ACC-4819-A1A0-4435F7879326}"/>
            </a:ext>
          </a:extLst>
        </xdr:cNvPr>
        <xdr:cNvCxnSpPr/>
      </xdr:nvCxnSpPr>
      <xdr:spPr>
        <a:xfrm flipV="1">
          <a:off x="9639300" y="18368226"/>
          <a:ext cx="8382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155780</xdr:rowOff>
    </xdr:from>
    <xdr:to>
      <xdr:col>46</xdr:col>
      <xdr:colOff>38100</xdr:colOff>
      <xdr:row>107</xdr:row>
      <xdr:rowOff>85930</xdr:rowOff>
    </xdr:to>
    <xdr:sp macro="" textlink="">
      <xdr:nvSpPr>
        <xdr:cNvPr id="460" name="楕円 459">
          <a:extLst>
            <a:ext uri="{FF2B5EF4-FFF2-40B4-BE49-F238E27FC236}">
              <a16:creationId xmlns:a16="http://schemas.microsoft.com/office/drawing/2014/main" xmlns="" id="{10863421-A3A4-4981-B5F2-BE41A616C1F2}"/>
            </a:ext>
          </a:extLst>
        </xdr:cNvPr>
        <xdr:cNvSpPr/>
      </xdr:nvSpPr>
      <xdr:spPr>
        <a:xfrm>
          <a:off x="8699500" y="183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26750</xdr:rowOff>
    </xdr:from>
    <xdr:to>
      <xdr:col>50</xdr:col>
      <xdr:colOff>114300</xdr:colOff>
      <xdr:row>107</xdr:row>
      <xdr:rowOff>35130</xdr:rowOff>
    </xdr:to>
    <xdr:cxnSp macro="">
      <xdr:nvCxnSpPr>
        <xdr:cNvPr id="461" name="直線コネクタ 460">
          <a:extLst>
            <a:ext uri="{FF2B5EF4-FFF2-40B4-BE49-F238E27FC236}">
              <a16:creationId xmlns:a16="http://schemas.microsoft.com/office/drawing/2014/main" xmlns="" id="{8CD03753-96CD-49E1-BC94-577E297A17BA}"/>
            </a:ext>
          </a:extLst>
        </xdr:cNvPr>
        <xdr:cNvCxnSpPr/>
      </xdr:nvCxnSpPr>
      <xdr:spPr>
        <a:xfrm flipV="1">
          <a:off x="8750300" y="18371900"/>
          <a:ext cx="8890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161897</xdr:rowOff>
    </xdr:from>
    <xdr:to>
      <xdr:col>41</xdr:col>
      <xdr:colOff>101600</xdr:colOff>
      <xdr:row>107</xdr:row>
      <xdr:rowOff>92047</xdr:rowOff>
    </xdr:to>
    <xdr:sp macro="" textlink="">
      <xdr:nvSpPr>
        <xdr:cNvPr id="462" name="楕円 461">
          <a:extLst>
            <a:ext uri="{FF2B5EF4-FFF2-40B4-BE49-F238E27FC236}">
              <a16:creationId xmlns:a16="http://schemas.microsoft.com/office/drawing/2014/main" xmlns="" id="{64CDEB51-1D59-438F-A649-3A07BBAD9B60}"/>
            </a:ext>
          </a:extLst>
        </xdr:cNvPr>
        <xdr:cNvSpPr/>
      </xdr:nvSpPr>
      <xdr:spPr>
        <a:xfrm>
          <a:off x="7810500" y="183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35130</xdr:rowOff>
    </xdr:from>
    <xdr:to>
      <xdr:col>45</xdr:col>
      <xdr:colOff>177800</xdr:colOff>
      <xdr:row>107</xdr:row>
      <xdr:rowOff>41247</xdr:rowOff>
    </xdr:to>
    <xdr:cxnSp macro="">
      <xdr:nvCxnSpPr>
        <xdr:cNvPr id="463" name="直線コネクタ 462">
          <a:extLst>
            <a:ext uri="{FF2B5EF4-FFF2-40B4-BE49-F238E27FC236}">
              <a16:creationId xmlns:a16="http://schemas.microsoft.com/office/drawing/2014/main" xmlns="" id="{59FFD3CB-BCF0-4AD4-AA03-815CE5314E19}"/>
            </a:ext>
          </a:extLst>
        </xdr:cNvPr>
        <xdr:cNvCxnSpPr/>
      </xdr:nvCxnSpPr>
      <xdr:spPr>
        <a:xfrm flipV="1">
          <a:off x="7861300" y="18380280"/>
          <a:ext cx="889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36318</xdr:rowOff>
    </xdr:from>
    <xdr:ext cx="534377" cy="259045"/>
    <xdr:sp macro="" textlink="">
      <xdr:nvSpPr>
        <xdr:cNvPr id="464" name="n_1aveValue【港湾・漁港】&#10;一人当たり有形固定資産（償却資産）額">
          <a:extLst>
            <a:ext uri="{FF2B5EF4-FFF2-40B4-BE49-F238E27FC236}">
              <a16:creationId xmlns:a16="http://schemas.microsoft.com/office/drawing/2014/main" xmlns="" id="{9749ACAE-CCE4-450C-86E0-2FD72B442770}"/>
            </a:ext>
          </a:extLst>
        </xdr:cNvPr>
        <xdr:cNvSpPr txBox="1"/>
      </xdr:nvSpPr>
      <xdr:spPr>
        <a:xfrm>
          <a:off x="9359411" y="18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65138</xdr:rowOff>
    </xdr:from>
    <xdr:ext cx="534377" cy="259045"/>
    <xdr:sp macro="" textlink="">
      <xdr:nvSpPr>
        <xdr:cNvPr id="465" name="n_2aveValue【港湾・漁港】&#10;一人当たり有形固定資産（償却資産）額">
          <a:extLst>
            <a:ext uri="{FF2B5EF4-FFF2-40B4-BE49-F238E27FC236}">
              <a16:creationId xmlns:a16="http://schemas.microsoft.com/office/drawing/2014/main" xmlns="" id="{4567EF61-E98C-4B58-BAE9-9155BD489BAC}"/>
            </a:ext>
          </a:extLst>
        </xdr:cNvPr>
        <xdr:cNvSpPr txBox="1"/>
      </xdr:nvSpPr>
      <xdr:spPr>
        <a:xfrm>
          <a:off x="84831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71460</xdr:rowOff>
    </xdr:from>
    <xdr:ext cx="534377" cy="259045"/>
    <xdr:sp macro="" textlink="">
      <xdr:nvSpPr>
        <xdr:cNvPr id="466" name="n_3aveValue【港湾・漁港】&#10;一人当たり有形固定資産（償却資産）額">
          <a:extLst>
            <a:ext uri="{FF2B5EF4-FFF2-40B4-BE49-F238E27FC236}">
              <a16:creationId xmlns:a16="http://schemas.microsoft.com/office/drawing/2014/main" xmlns="" id="{BCE5A994-25C4-4093-B35C-7011418A9599}"/>
            </a:ext>
          </a:extLst>
        </xdr:cNvPr>
        <xdr:cNvSpPr txBox="1"/>
      </xdr:nvSpPr>
      <xdr:spPr>
        <a:xfrm>
          <a:off x="7594111" y="18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73210</xdr:rowOff>
    </xdr:from>
    <xdr:ext cx="469744" cy="259045"/>
    <xdr:sp macro="" textlink="">
      <xdr:nvSpPr>
        <xdr:cNvPr id="467" name="n_4aveValue【港湾・漁港】&#10;一人当たり有形固定資産（償却資産）額">
          <a:extLst>
            <a:ext uri="{FF2B5EF4-FFF2-40B4-BE49-F238E27FC236}">
              <a16:creationId xmlns:a16="http://schemas.microsoft.com/office/drawing/2014/main" xmlns="" id="{688D31D9-1E92-4F0C-92A3-11A04788E2FC}"/>
            </a:ext>
          </a:extLst>
        </xdr:cNvPr>
        <xdr:cNvSpPr txBox="1"/>
      </xdr:nvSpPr>
      <xdr:spPr>
        <a:xfrm>
          <a:off x="6737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94077</xdr:rowOff>
    </xdr:from>
    <xdr:ext cx="599010" cy="259045"/>
    <xdr:sp macro="" textlink="">
      <xdr:nvSpPr>
        <xdr:cNvPr id="468" name="n_1mainValue【港湾・漁港】&#10;一人当たり有形固定資産（償却資産）額">
          <a:extLst>
            <a:ext uri="{FF2B5EF4-FFF2-40B4-BE49-F238E27FC236}">
              <a16:creationId xmlns:a16="http://schemas.microsoft.com/office/drawing/2014/main" xmlns="" id="{8D42CC71-5190-4606-BFBB-E9A6E6A980D1}"/>
            </a:ext>
          </a:extLst>
        </xdr:cNvPr>
        <xdr:cNvSpPr txBox="1"/>
      </xdr:nvSpPr>
      <xdr:spPr>
        <a:xfrm>
          <a:off x="9327095" y="1809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102457</xdr:rowOff>
    </xdr:from>
    <xdr:ext cx="599010" cy="259045"/>
    <xdr:sp macro="" textlink="">
      <xdr:nvSpPr>
        <xdr:cNvPr id="469" name="n_2mainValue【港湾・漁港】&#10;一人当たり有形固定資産（償却資産）額">
          <a:extLst>
            <a:ext uri="{FF2B5EF4-FFF2-40B4-BE49-F238E27FC236}">
              <a16:creationId xmlns:a16="http://schemas.microsoft.com/office/drawing/2014/main" xmlns="" id="{E38DE13F-6E55-4E13-8B9C-B047C843A25B}"/>
            </a:ext>
          </a:extLst>
        </xdr:cNvPr>
        <xdr:cNvSpPr txBox="1"/>
      </xdr:nvSpPr>
      <xdr:spPr>
        <a:xfrm>
          <a:off x="8450795" y="1810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108574</xdr:rowOff>
    </xdr:from>
    <xdr:ext cx="599010" cy="259045"/>
    <xdr:sp macro="" textlink="">
      <xdr:nvSpPr>
        <xdr:cNvPr id="470" name="n_3mainValue【港湾・漁港】&#10;一人当たり有形固定資産（償却資産）額">
          <a:extLst>
            <a:ext uri="{FF2B5EF4-FFF2-40B4-BE49-F238E27FC236}">
              <a16:creationId xmlns:a16="http://schemas.microsoft.com/office/drawing/2014/main" xmlns="" id="{5031C856-7A05-44BC-9AE4-464D1B424535}"/>
            </a:ext>
          </a:extLst>
        </xdr:cNvPr>
        <xdr:cNvSpPr txBox="1"/>
      </xdr:nvSpPr>
      <xdr:spPr>
        <a:xfrm>
          <a:off x="7561795" y="1811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xmlns="" id="{BEA8A043-BE5A-4E08-ACE5-DF8AF4FB74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xmlns="" id="{9CAA6502-9363-4C75-96EA-D5FEC3E41E9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xmlns="" id="{188BD591-CA32-4D2B-935D-5675CA9E7E8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xmlns="" id="{CE0D095F-BC8D-4E6D-ADCE-9BD725A9CE1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xmlns="" id="{F19B244F-022C-4217-B50A-E57B8B613DE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xmlns="" id="{A2D0D290-5AFC-42FE-AB9E-E8DB66AF869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xmlns="" id="{8224FAF0-E75E-419F-A1D2-9BFEE05AE2B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xmlns="" id="{E55936EB-4833-44EF-B228-6673433855A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xmlns="" id="{DAE3D7B1-1F34-4469-ACFA-DB96EA8178C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xmlns="" id="{530EC77B-63B5-45DF-B303-55AD576E7C9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xmlns="" id="{779E0497-AB0C-478B-88C4-90B90BF003D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a:extLst>
            <a:ext uri="{FF2B5EF4-FFF2-40B4-BE49-F238E27FC236}">
              <a16:creationId xmlns:a16="http://schemas.microsoft.com/office/drawing/2014/main" xmlns="" id="{62251E44-4ADB-4F2E-8F43-A66F4B0670C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a:extLst>
            <a:ext uri="{FF2B5EF4-FFF2-40B4-BE49-F238E27FC236}">
              <a16:creationId xmlns:a16="http://schemas.microsoft.com/office/drawing/2014/main" xmlns="" id="{1C8C6004-F9DD-4F4A-8081-827F01DCA8B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a:extLst>
            <a:ext uri="{FF2B5EF4-FFF2-40B4-BE49-F238E27FC236}">
              <a16:creationId xmlns:a16="http://schemas.microsoft.com/office/drawing/2014/main" xmlns="" id="{64FE2A3A-3DC8-4621-8300-53E45715CFC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a:extLst>
            <a:ext uri="{FF2B5EF4-FFF2-40B4-BE49-F238E27FC236}">
              <a16:creationId xmlns:a16="http://schemas.microsoft.com/office/drawing/2014/main" xmlns="" id="{E11E4446-AFFB-42EA-B4CC-445D2B49EF8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a:extLst>
            <a:ext uri="{FF2B5EF4-FFF2-40B4-BE49-F238E27FC236}">
              <a16:creationId xmlns:a16="http://schemas.microsoft.com/office/drawing/2014/main" xmlns="" id="{62815552-13BA-4FDE-8108-DEC8CD5B81D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a:extLst>
            <a:ext uri="{FF2B5EF4-FFF2-40B4-BE49-F238E27FC236}">
              <a16:creationId xmlns:a16="http://schemas.microsoft.com/office/drawing/2014/main" xmlns="" id="{DFADA9E0-1B31-467E-99AB-6D8451F18F9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a:extLst>
            <a:ext uri="{FF2B5EF4-FFF2-40B4-BE49-F238E27FC236}">
              <a16:creationId xmlns:a16="http://schemas.microsoft.com/office/drawing/2014/main" xmlns="" id="{7A9429AA-30BF-4B95-90DB-1A53C2A9398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a:extLst>
            <a:ext uri="{FF2B5EF4-FFF2-40B4-BE49-F238E27FC236}">
              <a16:creationId xmlns:a16="http://schemas.microsoft.com/office/drawing/2014/main" xmlns="" id="{5891A368-4037-4D4A-BB30-0C9C78FD9CF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a:extLst>
            <a:ext uri="{FF2B5EF4-FFF2-40B4-BE49-F238E27FC236}">
              <a16:creationId xmlns:a16="http://schemas.microsoft.com/office/drawing/2014/main" xmlns="" id="{190FA6D2-808A-435D-B210-BD71055AF2D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a:extLst>
            <a:ext uri="{FF2B5EF4-FFF2-40B4-BE49-F238E27FC236}">
              <a16:creationId xmlns:a16="http://schemas.microsoft.com/office/drawing/2014/main" xmlns="" id="{9C20042F-610B-4850-AC5C-1D1C91D76FD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xmlns="" id="{BBEDA2DF-D6F6-48B0-B804-33414ED65CA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a:extLst>
            <a:ext uri="{FF2B5EF4-FFF2-40B4-BE49-F238E27FC236}">
              <a16:creationId xmlns:a16="http://schemas.microsoft.com/office/drawing/2014/main" xmlns="" id="{A94E5C51-6380-4B42-B8AB-3D37A440C3A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認定こども園・幼稚園・保育所】&#10;有形固定資産減価償却率グラフ枠">
          <a:extLst>
            <a:ext uri="{FF2B5EF4-FFF2-40B4-BE49-F238E27FC236}">
              <a16:creationId xmlns:a16="http://schemas.microsoft.com/office/drawing/2014/main" xmlns="" id="{794FC786-8E2D-442D-B23A-0C302473252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95" name="直線コネクタ 494">
          <a:extLst>
            <a:ext uri="{FF2B5EF4-FFF2-40B4-BE49-F238E27FC236}">
              <a16:creationId xmlns:a16="http://schemas.microsoft.com/office/drawing/2014/main" xmlns="" id="{C27769C0-04D2-4998-A150-F97057CB4FAA}"/>
            </a:ext>
          </a:extLst>
        </xdr:cNvPr>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96" name="【認定こども園・幼稚園・保育所】&#10;有形固定資産減価償却率最小値テキスト">
          <a:extLst>
            <a:ext uri="{FF2B5EF4-FFF2-40B4-BE49-F238E27FC236}">
              <a16:creationId xmlns:a16="http://schemas.microsoft.com/office/drawing/2014/main" xmlns="" id="{410EB3CD-F1D2-4BF5-A532-08A565A631D5}"/>
            </a:ext>
          </a:extLst>
        </xdr:cNvPr>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97" name="直線コネクタ 496">
          <a:extLst>
            <a:ext uri="{FF2B5EF4-FFF2-40B4-BE49-F238E27FC236}">
              <a16:creationId xmlns:a16="http://schemas.microsoft.com/office/drawing/2014/main" xmlns="" id="{51DD226A-0C35-40F6-8D09-7CDD7DC5D55F}"/>
            </a:ext>
          </a:extLst>
        </xdr:cNvPr>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98" name="【認定こども園・幼稚園・保育所】&#10;有形固定資産減価償却率最大値テキスト">
          <a:extLst>
            <a:ext uri="{FF2B5EF4-FFF2-40B4-BE49-F238E27FC236}">
              <a16:creationId xmlns:a16="http://schemas.microsoft.com/office/drawing/2014/main" xmlns="" id="{E221958C-1EE2-480A-BBDF-F163F779A70B}"/>
            </a:ext>
          </a:extLst>
        </xdr:cNvPr>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99" name="直線コネクタ 498">
          <a:extLst>
            <a:ext uri="{FF2B5EF4-FFF2-40B4-BE49-F238E27FC236}">
              <a16:creationId xmlns:a16="http://schemas.microsoft.com/office/drawing/2014/main" xmlns="" id="{B4CCDF07-BD65-47FD-A676-5994C2804B79}"/>
            </a:ext>
          </a:extLst>
        </xdr:cNvPr>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500" name="【認定こども園・幼稚園・保育所】&#10;有形固定資産減価償却率平均値テキスト">
          <a:extLst>
            <a:ext uri="{FF2B5EF4-FFF2-40B4-BE49-F238E27FC236}">
              <a16:creationId xmlns:a16="http://schemas.microsoft.com/office/drawing/2014/main" xmlns="" id="{C42008DF-695F-4B23-B021-C2B83E81E7A8}"/>
            </a:ext>
          </a:extLst>
        </xdr:cNvPr>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01" name="フローチャート: 判断 500">
          <a:extLst>
            <a:ext uri="{FF2B5EF4-FFF2-40B4-BE49-F238E27FC236}">
              <a16:creationId xmlns:a16="http://schemas.microsoft.com/office/drawing/2014/main" xmlns="" id="{D2DE5BAC-38F8-410D-838E-FE622492F3E0}"/>
            </a:ext>
          </a:extLst>
        </xdr:cNvPr>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02" name="フローチャート: 判断 501">
          <a:extLst>
            <a:ext uri="{FF2B5EF4-FFF2-40B4-BE49-F238E27FC236}">
              <a16:creationId xmlns:a16="http://schemas.microsoft.com/office/drawing/2014/main" xmlns="" id="{F929F631-847F-4048-8F50-4494BF0972AB}"/>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03" name="フローチャート: 判断 502">
          <a:extLst>
            <a:ext uri="{FF2B5EF4-FFF2-40B4-BE49-F238E27FC236}">
              <a16:creationId xmlns:a16="http://schemas.microsoft.com/office/drawing/2014/main" xmlns="" id="{4124F680-B844-486B-8B97-7A8BC28859CD}"/>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04" name="フローチャート: 判断 503">
          <a:extLst>
            <a:ext uri="{FF2B5EF4-FFF2-40B4-BE49-F238E27FC236}">
              <a16:creationId xmlns:a16="http://schemas.microsoft.com/office/drawing/2014/main" xmlns="" id="{FB7572CB-BA90-4409-8D40-7F772F13240A}"/>
            </a:ext>
          </a:extLst>
        </xdr:cNvPr>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05" name="フローチャート: 判断 504">
          <a:extLst>
            <a:ext uri="{FF2B5EF4-FFF2-40B4-BE49-F238E27FC236}">
              <a16:creationId xmlns:a16="http://schemas.microsoft.com/office/drawing/2014/main" xmlns="" id="{84F5515C-0152-4DE5-8728-0E6617C4DCA0}"/>
            </a:ext>
          </a:extLst>
        </xdr:cNvPr>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xmlns="" id="{926A9B1A-2CDF-452E-939E-345051E30EA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xmlns="" id="{A0A2439A-DBEB-4390-AE2B-F5C2DB01167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xmlns="" id="{F25CD113-72B9-403F-BC98-B99C203A84F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xmlns="" id="{953D8BB2-4A8A-478E-85B2-2973F00B511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xmlns="" id="{06D7C280-EC7D-455B-8334-A9F2EED80EA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88265</xdr:rowOff>
    </xdr:from>
    <xdr:to>
      <xdr:col>85</xdr:col>
      <xdr:colOff>177800</xdr:colOff>
      <xdr:row>41</xdr:row>
      <xdr:rowOff>18415</xdr:rowOff>
    </xdr:to>
    <xdr:sp macro="" textlink="">
      <xdr:nvSpPr>
        <xdr:cNvPr id="511" name="楕円 510">
          <a:extLst>
            <a:ext uri="{FF2B5EF4-FFF2-40B4-BE49-F238E27FC236}">
              <a16:creationId xmlns:a16="http://schemas.microsoft.com/office/drawing/2014/main" xmlns="" id="{D22E42AD-1BF7-447C-BA2D-8BD1FE673040}"/>
            </a:ext>
          </a:extLst>
        </xdr:cNvPr>
        <xdr:cNvSpPr/>
      </xdr:nvSpPr>
      <xdr:spPr>
        <a:xfrm>
          <a:off x="162687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3192</xdr:rowOff>
    </xdr:from>
    <xdr:ext cx="405111" cy="259045"/>
    <xdr:sp macro="" textlink="">
      <xdr:nvSpPr>
        <xdr:cNvPr id="512" name="【認定こども園・幼稚園・保育所】&#10;有形固定資産減価償却率該当値テキスト">
          <a:extLst>
            <a:ext uri="{FF2B5EF4-FFF2-40B4-BE49-F238E27FC236}">
              <a16:creationId xmlns:a16="http://schemas.microsoft.com/office/drawing/2014/main" xmlns="" id="{84D108C0-44C5-4F00-90BE-42812C4E8ED6}"/>
            </a:ext>
          </a:extLst>
        </xdr:cNvPr>
        <xdr:cNvSpPr txBox="1"/>
      </xdr:nvSpPr>
      <xdr:spPr>
        <a:xfrm>
          <a:off x="16357600" y="686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59690</xdr:rowOff>
    </xdr:from>
    <xdr:to>
      <xdr:col>81</xdr:col>
      <xdr:colOff>101600</xdr:colOff>
      <xdr:row>40</xdr:row>
      <xdr:rowOff>161290</xdr:rowOff>
    </xdr:to>
    <xdr:sp macro="" textlink="">
      <xdr:nvSpPr>
        <xdr:cNvPr id="513" name="楕円 512">
          <a:extLst>
            <a:ext uri="{FF2B5EF4-FFF2-40B4-BE49-F238E27FC236}">
              <a16:creationId xmlns:a16="http://schemas.microsoft.com/office/drawing/2014/main" xmlns="" id="{C5831B29-A390-4DEA-9A23-0730061CE5BF}"/>
            </a:ext>
          </a:extLst>
        </xdr:cNvPr>
        <xdr:cNvSpPr/>
      </xdr:nvSpPr>
      <xdr:spPr>
        <a:xfrm>
          <a:off x="1543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110490</xdr:rowOff>
    </xdr:from>
    <xdr:to>
      <xdr:col>85</xdr:col>
      <xdr:colOff>127000</xdr:colOff>
      <xdr:row>40</xdr:row>
      <xdr:rowOff>139065</xdr:rowOff>
    </xdr:to>
    <xdr:cxnSp macro="">
      <xdr:nvCxnSpPr>
        <xdr:cNvPr id="514" name="直線コネクタ 513">
          <a:extLst>
            <a:ext uri="{FF2B5EF4-FFF2-40B4-BE49-F238E27FC236}">
              <a16:creationId xmlns:a16="http://schemas.microsoft.com/office/drawing/2014/main" xmlns="" id="{9A7C0920-67E8-4B62-9C2E-CE70FE9417FE}"/>
            </a:ext>
          </a:extLst>
        </xdr:cNvPr>
        <xdr:cNvCxnSpPr/>
      </xdr:nvCxnSpPr>
      <xdr:spPr>
        <a:xfrm>
          <a:off x="15481300" y="69684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33020</xdr:rowOff>
    </xdr:from>
    <xdr:to>
      <xdr:col>76</xdr:col>
      <xdr:colOff>165100</xdr:colOff>
      <xdr:row>40</xdr:row>
      <xdr:rowOff>134620</xdr:rowOff>
    </xdr:to>
    <xdr:sp macro="" textlink="">
      <xdr:nvSpPr>
        <xdr:cNvPr id="515" name="楕円 514">
          <a:extLst>
            <a:ext uri="{FF2B5EF4-FFF2-40B4-BE49-F238E27FC236}">
              <a16:creationId xmlns:a16="http://schemas.microsoft.com/office/drawing/2014/main" xmlns="" id="{0FF7897A-E5C3-473C-8F8D-4F7BECEFD60B}"/>
            </a:ext>
          </a:extLst>
        </xdr:cNvPr>
        <xdr:cNvSpPr/>
      </xdr:nvSpPr>
      <xdr:spPr>
        <a:xfrm>
          <a:off x="1454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83820</xdr:rowOff>
    </xdr:from>
    <xdr:to>
      <xdr:col>81</xdr:col>
      <xdr:colOff>50800</xdr:colOff>
      <xdr:row>40</xdr:row>
      <xdr:rowOff>110490</xdr:rowOff>
    </xdr:to>
    <xdr:cxnSp macro="">
      <xdr:nvCxnSpPr>
        <xdr:cNvPr id="516" name="直線コネクタ 515">
          <a:extLst>
            <a:ext uri="{FF2B5EF4-FFF2-40B4-BE49-F238E27FC236}">
              <a16:creationId xmlns:a16="http://schemas.microsoft.com/office/drawing/2014/main" xmlns="" id="{F7E174B4-605B-4A4A-9303-6700748C3B33}"/>
            </a:ext>
          </a:extLst>
        </xdr:cNvPr>
        <xdr:cNvCxnSpPr/>
      </xdr:nvCxnSpPr>
      <xdr:spPr>
        <a:xfrm>
          <a:off x="14592300" y="69418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6350</xdr:rowOff>
    </xdr:from>
    <xdr:to>
      <xdr:col>72</xdr:col>
      <xdr:colOff>38100</xdr:colOff>
      <xdr:row>40</xdr:row>
      <xdr:rowOff>107950</xdr:rowOff>
    </xdr:to>
    <xdr:sp macro="" textlink="">
      <xdr:nvSpPr>
        <xdr:cNvPr id="517" name="楕円 516">
          <a:extLst>
            <a:ext uri="{FF2B5EF4-FFF2-40B4-BE49-F238E27FC236}">
              <a16:creationId xmlns:a16="http://schemas.microsoft.com/office/drawing/2014/main" xmlns="" id="{A2EEDF8B-31CE-4D6D-B4BA-944765F90434}"/>
            </a:ext>
          </a:extLst>
        </xdr:cNvPr>
        <xdr:cNvSpPr/>
      </xdr:nvSpPr>
      <xdr:spPr>
        <a:xfrm>
          <a:off x="13652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57150</xdr:rowOff>
    </xdr:from>
    <xdr:to>
      <xdr:col>76</xdr:col>
      <xdr:colOff>114300</xdr:colOff>
      <xdr:row>40</xdr:row>
      <xdr:rowOff>83820</xdr:rowOff>
    </xdr:to>
    <xdr:cxnSp macro="">
      <xdr:nvCxnSpPr>
        <xdr:cNvPr id="518" name="直線コネクタ 517">
          <a:extLst>
            <a:ext uri="{FF2B5EF4-FFF2-40B4-BE49-F238E27FC236}">
              <a16:creationId xmlns:a16="http://schemas.microsoft.com/office/drawing/2014/main" xmlns="" id="{FFAB3F3B-C598-4246-ABAE-0F28A0AC366A}"/>
            </a:ext>
          </a:extLst>
        </xdr:cNvPr>
        <xdr:cNvCxnSpPr/>
      </xdr:nvCxnSpPr>
      <xdr:spPr>
        <a:xfrm>
          <a:off x="13703300" y="691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9" name="n_1aveValue【認定こども園・幼稚園・保育所】&#10;有形固定資産減価償却率">
          <a:extLst>
            <a:ext uri="{FF2B5EF4-FFF2-40B4-BE49-F238E27FC236}">
              <a16:creationId xmlns:a16="http://schemas.microsoft.com/office/drawing/2014/main" xmlns="" id="{5696F25D-5534-470B-BF28-DC1A28543F94}"/>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20" name="n_2aveValue【認定こども園・幼稚園・保育所】&#10;有形固定資産減価償却率">
          <a:extLst>
            <a:ext uri="{FF2B5EF4-FFF2-40B4-BE49-F238E27FC236}">
              <a16:creationId xmlns:a16="http://schemas.microsoft.com/office/drawing/2014/main" xmlns="" id="{CB6AD0DE-2E69-48ED-89AE-906C513A50DC}"/>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21" name="n_3aveValue【認定こども園・幼稚園・保育所】&#10;有形固定資産減価償却率">
          <a:extLst>
            <a:ext uri="{FF2B5EF4-FFF2-40B4-BE49-F238E27FC236}">
              <a16:creationId xmlns:a16="http://schemas.microsoft.com/office/drawing/2014/main" xmlns="" id="{730E8095-ABBA-49C2-94AC-D9B4CD0DEF69}"/>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22" name="n_4aveValue【認定こども園・幼稚園・保育所】&#10;有形固定資産減価償却率">
          <a:extLst>
            <a:ext uri="{FF2B5EF4-FFF2-40B4-BE49-F238E27FC236}">
              <a16:creationId xmlns:a16="http://schemas.microsoft.com/office/drawing/2014/main" xmlns="" id="{A3DBBC56-14B5-4500-B3FF-1BDA0C8FFF6C}"/>
            </a:ext>
          </a:extLst>
        </xdr:cNvPr>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152417</xdr:rowOff>
    </xdr:from>
    <xdr:ext cx="405111" cy="259045"/>
    <xdr:sp macro="" textlink="">
      <xdr:nvSpPr>
        <xdr:cNvPr id="523" name="n_1mainValue【認定こども園・幼稚園・保育所】&#10;有形固定資産減価償却率">
          <a:extLst>
            <a:ext uri="{FF2B5EF4-FFF2-40B4-BE49-F238E27FC236}">
              <a16:creationId xmlns:a16="http://schemas.microsoft.com/office/drawing/2014/main" xmlns="" id="{87EFB85C-7F8C-4FAB-B5D5-668DD42F608A}"/>
            </a:ext>
          </a:extLst>
        </xdr:cNvPr>
        <xdr:cNvSpPr txBox="1"/>
      </xdr:nvSpPr>
      <xdr:spPr>
        <a:xfrm>
          <a:off x="152660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125747</xdr:rowOff>
    </xdr:from>
    <xdr:ext cx="405111" cy="259045"/>
    <xdr:sp macro="" textlink="">
      <xdr:nvSpPr>
        <xdr:cNvPr id="524" name="n_2mainValue【認定こども園・幼稚園・保育所】&#10;有形固定資産減価償却率">
          <a:extLst>
            <a:ext uri="{FF2B5EF4-FFF2-40B4-BE49-F238E27FC236}">
              <a16:creationId xmlns:a16="http://schemas.microsoft.com/office/drawing/2014/main" xmlns="" id="{C0936E1A-9ED5-4D71-8D2C-327BA3C1B303}"/>
            </a:ext>
          </a:extLst>
        </xdr:cNvPr>
        <xdr:cNvSpPr txBox="1"/>
      </xdr:nvSpPr>
      <xdr:spPr>
        <a:xfrm>
          <a:off x="14389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99077</xdr:rowOff>
    </xdr:from>
    <xdr:ext cx="405111" cy="259045"/>
    <xdr:sp macro="" textlink="">
      <xdr:nvSpPr>
        <xdr:cNvPr id="525" name="n_3mainValue【認定こども園・幼稚園・保育所】&#10;有形固定資産減価償却率">
          <a:extLst>
            <a:ext uri="{FF2B5EF4-FFF2-40B4-BE49-F238E27FC236}">
              <a16:creationId xmlns:a16="http://schemas.microsoft.com/office/drawing/2014/main" xmlns="" id="{5A040E97-302C-4F6A-B970-562DF56EA17F}"/>
            </a:ext>
          </a:extLst>
        </xdr:cNvPr>
        <xdr:cNvSpPr txBox="1"/>
      </xdr:nvSpPr>
      <xdr:spPr>
        <a:xfrm>
          <a:off x="13500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a:extLst>
            <a:ext uri="{FF2B5EF4-FFF2-40B4-BE49-F238E27FC236}">
              <a16:creationId xmlns:a16="http://schemas.microsoft.com/office/drawing/2014/main" xmlns="" id="{6893980C-143C-4AF5-AE06-2AEBCB7D9B4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a:extLst>
            <a:ext uri="{FF2B5EF4-FFF2-40B4-BE49-F238E27FC236}">
              <a16:creationId xmlns:a16="http://schemas.microsoft.com/office/drawing/2014/main" xmlns="" id="{E424A575-03D9-41A0-8CE6-252EF5BAD9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a:extLst>
            <a:ext uri="{FF2B5EF4-FFF2-40B4-BE49-F238E27FC236}">
              <a16:creationId xmlns:a16="http://schemas.microsoft.com/office/drawing/2014/main" xmlns="" id="{EB5F9D1A-2ED4-4162-B2F7-739281770EF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a:extLst>
            <a:ext uri="{FF2B5EF4-FFF2-40B4-BE49-F238E27FC236}">
              <a16:creationId xmlns:a16="http://schemas.microsoft.com/office/drawing/2014/main" xmlns="" id="{35C78109-0C63-4F89-B4F8-E03F8A4E27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a:extLst>
            <a:ext uri="{FF2B5EF4-FFF2-40B4-BE49-F238E27FC236}">
              <a16:creationId xmlns:a16="http://schemas.microsoft.com/office/drawing/2014/main" xmlns="" id="{8DDDC7AA-0B57-4BD8-AF8C-BFA55BF37B6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a:extLst>
            <a:ext uri="{FF2B5EF4-FFF2-40B4-BE49-F238E27FC236}">
              <a16:creationId xmlns:a16="http://schemas.microsoft.com/office/drawing/2014/main" xmlns="" id="{0417E8B8-D6ED-46F4-99ED-B588C875AA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a:extLst>
            <a:ext uri="{FF2B5EF4-FFF2-40B4-BE49-F238E27FC236}">
              <a16:creationId xmlns:a16="http://schemas.microsoft.com/office/drawing/2014/main" xmlns="" id="{70C5D4B9-549F-4A81-AEB6-6732BA0F152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a:extLst>
            <a:ext uri="{FF2B5EF4-FFF2-40B4-BE49-F238E27FC236}">
              <a16:creationId xmlns:a16="http://schemas.microsoft.com/office/drawing/2014/main" xmlns="" id="{744F88D2-A25C-4EC0-80CD-DC55ED1CE16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a:extLst>
            <a:ext uri="{FF2B5EF4-FFF2-40B4-BE49-F238E27FC236}">
              <a16:creationId xmlns:a16="http://schemas.microsoft.com/office/drawing/2014/main" xmlns="" id="{B1CCB6F5-A20F-4B61-8C80-3447D92AEA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a:extLst>
            <a:ext uri="{FF2B5EF4-FFF2-40B4-BE49-F238E27FC236}">
              <a16:creationId xmlns:a16="http://schemas.microsoft.com/office/drawing/2014/main" xmlns="" id="{CADFE62E-F735-4835-9C6A-80FE96A4C65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6" name="直線コネクタ 535">
          <a:extLst>
            <a:ext uri="{FF2B5EF4-FFF2-40B4-BE49-F238E27FC236}">
              <a16:creationId xmlns:a16="http://schemas.microsoft.com/office/drawing/2014/main" xmlns="" id="{E1DAE0AC-9E69-4E72-99CE-13153823078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7" name="テキスト ボックス 536">
          <a:extLst>
            <a:ext uri="{FF2B5EF4-FFF2-40B4-BE49-F238E27FC236}">
              <a16:creationId xmlns:a16="http://schemas.microsoft.com/office/drawing/2014/main" xmlns="" id="{EFF5B7D0-3860-44DB-B5D5-C3F5CAA9209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8" name="直線コネクタ 537">
          <a:extLst>
            <a:ext uri="{FF2B5EF4-FFF2-40B4-BE49-F238E27FC236}">
              <a16:creationId xmlns:a16="http://schemas.microsoft.com/office/drawing/2014/main" xmlns="" id="{4B1CB17E-5B09-43FC-849E-076E5DF7694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9" name="テキスト ボックス 538">
          <a:extLst>
            <a:ext uri="{FF2B5EF4-FFF2-40B4-BE49-F238E27FC236}">
              <a16:creationId xmlns:a16="http://schemas.microsoft.com/office/drawing/2014/main" xmlns="" id="{133F5196-2A60-4DAC-99A3-E0040A08CAD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0" name="直線コネクタ 539">
          <a:extLst>
            <a:ext uri="{FF2B5EF4-FFF2-40B4-BE49-F238E27FC236}">
              <a16:creationId xmlns:a16="http://schemas.microsoft.com/office/drawing/2014/main" xmlns="" id="{7CAABEA6-5F8D-4A4C-8769-CD34D6FAD50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1" name="テキスト ボックス 540">
          <a:extLst>
            <a:ext uri="{FF2B5EF4-FFF2-40B4-BE49-F238E27FC236}">
              <a16:creationId xmlns:a16="http://schemas.microsoft.com/office/drawing/2014/main" xmlns="" id="{953E7744-2848-447A-BC50-0C88E7E6417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2" name="直線コネクタ 541">
          <a:extLst>
            <a:ext uri="{FF2B5EF4-FFF2-40B4-BE49-F238E27FC236}">
              <a16:creationId xmlns:a16="http://schemas.microsoft.com/office/drawing/2014/main" xmlns="" id="{964CF85F-0247-44D6-964D-27A2D7E9810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3" name="テキスト ボックス 542">
          <a:extLst>
            <a:ext uri="{FF2B5EF4-FFF2-40B4-BE49-F238E27FC236}">
              <a16:creationId xmlns:a16="http://schemas.microsoft.com/office/drawing/2014/main" xmlns="" id="{5595389F-CC1C-433B-B10C-757FEB3E83E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4" name="直線コネクタ 543">
          <a:extLst>
            <a:ext uri="{FF2B5EF4-FFF2-40B4-BE49-F238E27FC236}">
              <a16:creationId xmlns:a16="http://schemas.microsoft.com/office/drawing/2014/main" xmlns="" id="{96F86EFD-4973-43A5-97C7-FB5BCE605D3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5" name="テキスト ボックス 544">
          <a:extLst>
            <a:ext uri="{FF2B5EF4-FFF2-40B4-BE49-F238E27FC236}">
              <a16:creationId xmlns:a16="http://schemas.microsoft.com/office/drawing/2014/main" xmlns="" id="{8FFAADDB-3934-496E-8BC4-4DE9E666DE5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a:extLst>
            <a:ext uri="{FF2B5EF4-FFF2-40B4-BE49-F238E27FC236}">
              <a16:creationId xmlns:a16="http://schemas.microsoft.com/office/drawing/2014/main" xmlns="" id="{F066F48A-61F4-4116-83C4-4FC453251E5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a:extLst>
            <a:ext uri="{FF2B5EF4-FFF2-40B4-BE49-F238E27FC236}">
              <a16:creationId xmlns:a16="http://schemas.microsoft.com/office/drawing/2014/main" xmlns="" id="{3D349911-0606-4E4F-B214-68B40282360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a:extLst>
            <a:ext uri="{FF2B5EF4-FFF2-40B4-BE49-F238E27FC236}">
              <a16:creationId xmlns:a16="http://schemas.microsoft.com/office/drawing/2014/main" xmlns="" id="{81C7687C-8203-47A3-B7E0-CCB982CD18F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49" name="直線コネクタ 548">
          <a:extLst>
            <a:ext uri="{FF2B5EF4-FFF2-40B4-BE49-F238E27FC236}">
              <a16:creationId xmlns:a16="http://schemas.microsoft.com/office/drawing/2014/main" xmlns="" id="{89918811-60F8-4F06-9EDC-1393293F6FCE}"/>
            </a:ext>
          </a:extLst>
        </xdr:cNvPr>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50" name="【認定こども園・幼稚園・保育所】&#10;一人当たり面積最小値テキスト">
          <a:extLst>
            <a:ext uri="{FF2B5EF4-FFF2-40B4-BE49-F238E27FC236}">
              <a16:creationId xmlns:a16="http://schemas.microsoft.com/office/drawing/2014/main" xmlns="" id="{D5CD2F6A-DDF3-4974-946E-EB8573E10443}"/>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51" name="直線コネクタ 550">
          <a:extLst>
            <a:ext uri="{FF2B5EF4-FFF2-40B4-BE49-F238E27FC236}">
              <a16:creationId xmlns:a16="http://schemas.microsoft.com/office/drawing/2014/main" xmlns="" id="{1980CB6B-74FC-4FE2-BCF1-999B22002C8E}"/>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52" name="【認定こども園・幼稚園・保育所】&#10;一人当たり面積最大値テキスト">
          <a:extLst>
            <a:ext uri="{FF2B5EF4-FFF2-40B4-BE49-F238E27FC236}">
              <a16:creationId xmlns:a16="http://schemas.microsoft.com/office/drawing/2014/main" xmlns="" id="{37F3967C-C372-47FC-9FA9-B08C431F2AA4}"/>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53" name="直線コネクタ 552">
          <a:extLst>
            <a:ext uri="{FF2B5EF4-FFF2-40B4-BE49-F238E27FC236}">
              <a16:creationId xmlns:a16="http://schemas.microsoft.com/office/drawing/2014/main" xmlns="" id="{54B33BF3-9491-412D-94C0-9CCA4E7C3243}"/>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554" name="【認定こども園・幼稚園・保育所】&#10;一人当たり面積平均値テキスト">
          <a:extLst>
            <a:ext uri="{FF2B5EF4-FFF2-40B4-BE49-F238E27FC236}">
              <a16:creationId xmlns:a16="http://schemas.microsoft.com/office/drawing/2014/main" xmlns="" id="{77B6A141-AEC2-4BFB-82E5-A5FFE32F8CB3}"/>
            </a:ext>
          </a:extLst>
        </xdr:cNvPr>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55" name="フローチャート: 判断 554">
          <a:extLst>
            <a:ext uri="{FF2B5EF4-FFF2-40B4-BE49-F238E27FC236}">
              <a16:creationId xmlns:a16="http://schemas.microsoft.com/office/drawing/2014/main" xmlns="" id="{441159D7-AEA5-413A-8186-DC29C38640E8}"/>
            </a:ext>
          </a:extLst>
        </xdr:cNvPr>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56" name="フローチャート: 判断 555">
          <a:extLst>
            <a:ext uri="{FF2B5EF4-FFF2-40B4-BE49-F238E27FC236}">
              <a16:creationId xmlns:a16="http://schemas.microsoft.com/office/drawing/2014/main" xmlns="" id="{CE87C658-A92C-4BB7-B64D-F5C01266FA01}"/>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7" name="フローチャート: 判断 556">
          <a:extLst>
            <a:ext uri="{FF2B5EF4-FFF2-40B4-BE49-F238E27FC236}">
              <a16:creationId xmlns:a16="http://schemas.microsoft.com/office/drawing/2014/main" xmlns="" id="{DECDF44F-6471-412D-B3A2-23CC3B047DC9}"/>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58" name="フローチャート: 判断 557">
          <a:extLst>
            <a:ext uri="{FF2B5EF4-FFF2-40B4-BE49-F238E27FC236}">
              <a16:creationId xmlns:a16="http://schemas.microsoft.com/office/drawing/2014/main" xmlns="" id="{6AD9B648-42C3-4A02-8291-A236B30DC60A}"/>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59" name="フローチャート: 判断 558">
          <a:extLst>
            <a:ext uri="{FF2B5EF4-FFF2-40B4-BE49-F238E27FC236}">
              <a16:creationId xmlns:a16="http://schemas.microsoft.com/office/drawing/2014/main" xmlns="" id="{3F62E867-F439-458A-A4A0-EFDFEB58D86F}"/>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xmlns="" id="{DD470094-6969-4A4F-82FF-80FDC2B6899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xmlns="" id="{7542DAB3-5AE9-4E8B-A40D-F8AF469DEE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xmlns="" id="{23F904AE-EFC9-48CC-8A27-3E59AA54F49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xmlns="" id="{31932BB1-FCF2-4B8C-80F5-76A16BD68AF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xmlns="" id="{16AA9136-D4FE-4465-A492-12EF087714B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21590</xdr:rowOff>
    </xdr:from>
    <xdr:to>
      <xdr:col>116</xdr:col>
      <xdr:colOff>114300</xdr:colOff>
      <xdr:row>41</xdr:row>
      <xdr:rowOff>123190</xdr:rowOff>
    </xdr:to>
    <xdr:sp macro="" textlink="">
      <xdr:nvSpPr>
        <xdr:cNvPr id="565" name="楕円 564">
          <a:extLst>
            <a:ext uri="{FF2B5EF4-FFF2-40B4-BE49-F238E27FC236}">
              <a16:creationId xmlns:a16="http://schemas.microsoft.com/office/drawing/2014/main" xmlns="" id="{B567514C-88C6-4DA8-9E02-42E5EC561722}"/>
            </a:ext>
          </a:extLst>
        </xdr:cNvPr>
        <xdr:cNvSpPr/>
      </xdr:nvSpPr>
      <xdr:spPr>
        <a:xfrm>
          <a:off x="22110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107967</xdr:rowOff>
    </xdr:from>
    <xdr:ext cx="469744" cy="259045"/>
    <xdr:sp macro="" textlink="">
      <xdr:nvSpPr>
        <xdr:cNvPr id="566" name="【認定こども園・幼稚園・保育所】&#10;一人当たり面積該当値テキスト">
          <a:extLst>
            <a:ext uri="{FF2B5EF4-FFF2-40B4-BE49-F238E27FC236}">
              <a16:creationId xmlns:a16="http://schemas.microsoft.com/office/drawing/2014/main" xmlns="" id="{2BF9B77E-569A-4C21-A648-1B69192EB63B}"/>
            </a:ext>
          </a:extLst>
        </xdr:cNvPr>
        <xdr:cNvSpPr txBox="1"/>
      </xdr:nvSpPr>
      <xdr:spPr>
        <a:xfrm>
          <a:off x="22199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21590</xdr:rowOff>
    </xdr:from>
    <xdr:to>
      <xdr:col>112</xdr:col>
      <xdr:colOff>38100</xdr:colOff>
      <xdr:row>41</xdr:row>
      <xdr:rowOff>123190</xdr:rowOff>
    </xdr:to>
    <xdr:sp macro="" textlink="">
      <xdr:nvSpPr>
        <xdr:cNvPr id="567" name="楕円 566">
          <a:extLst>
            <a:ext uri="{FF2B5EF4-FFF2-40B4-BE49-F238E27FC236}">
              <a16:creationId xmlns:a16="http://schemas.microsoft.com/office/drawing/2014/main" xmlns="" id="{2706DC3A-4E2F-46C9-A32B-E51DC0ABA654}"/>
            </a:ext>
          </a:extLst>
        </xdr:cNvPr>
        <xdr:cNvSpPr/>
      </xdr:nvSpPr>
      <xdr:spPr>
        <a:xfrm>
          <a:off x="21272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72390</xdr:rowOff>
    </xdr:from>
    <xdr:to>
      <xdr:col>116</xdr:col>
      <xdr:colOff>63500</xdr:colOff>
      <xdr:row>41</xdr:row>
      <xdr:rowOff>72390</xdr:rowOff>
    </xdr:to>
    <xdr:cxnSp macro="">
      <xdr:nvCxnSpPr>
        <xdr:cNvPr id="568" name="直線コネクタ 567">
          <a:extLst>
            <a:ext uri="{FF2B5EF4-FFF2-40B4-BE49-F238E27FC236}">
              <a16:creationId xmlns:a16="http://schemas.microsoft.com/office/drawing/2014/main" xmlns="" id="{5F1E0080-06BF-4C0B-BE24-E3E9FB40D6C2}"/>
            </a:ext>
          </a:extLst>
        </xdr:cNvPr>
        <xdr:cNvCxnSpPr/>
      </xdr:nvCxnSpPr>
      <xdr:spPr>
        <a:xfrm>
          <a:off x="21323300" y="710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29210</xdr:rowOff>
    </xdr:from>
    <xdr:to>
      <xdr:col>107</xdr:col>
      <xdr:colOff>101600</xdr:colOff>
      <xdr:row>41</xdr:row>
      <xdr:rowOff>130810</xdr:rowOff>
    </xdr:to>
    <xdr:sp macro="" textlink="">
      <xdr:nvSpPr>
        <xdr:cNvPr id="569" name="楕円 568">
          <a:extLst>
            <a:ext uri="{FF2B5EF4-FFF2-40B4-BE49-F238E27FC236}">
              <a16:creationId xmlns:a16="http://schemas.microsoft.com/office/drawing/2014/main" xmlns="" id="{3DA458FD-D743-4041-83CE-7492EBCFE772}"/>
            </a:ext>
          </a:extLst>
        </xdr:cNvPr>
        <xdr:cNvSpPr/>
      </xdr:nvSpPr>
      <xdr:spPr>
        <a:xfrm>
          <a:off x="2038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72390</xdr:rowOff>
    </xdr:from>
    <xdr:to>
      <xdr:col>111</xdr:col>
      <xdr:colOff>177800</xdr:colOff>
      <xdr:row>41</xdr:row>
      <xdr:rowOff>80010</xdr:rowOff>
    </xdr:to>
    <xdr:cxnSp macro="">
      <xdr:nvCxnSpPr>
        <xdr:cNvPr id="570" name="直線コネクタ 569">
          <a:extLst>
            <a:ext uri="{FF2B5EF4-FFF2-40B4-BE49-F238E27FC236}">
              <a16:creationId xmlns:a16="http://schemas.microsoft.com/office/drawing/2014/main" xmlns="" id="{02F236A7-C0C9-4B6B-8F1F-3FE820DF1C58}"/>
            </a:ext>
          </a:extLst>
        </xdr:cNvPr>
        <xdr:cNvCxnSpPr/>
      </xdr:nvCxnSpPr>
      <xdr:spPr>
        <a:xfrm flipV="1">
          <a:off x="20434300" y="7101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29210</xdr:rowOff>
    </xdr:from>
    <xdr:to>
      <xdr:col>102</xdr:col>
      <xdr:colOff>165100</xdr:colOff>
      <xdr:row>41</xdr:row>
      <xdr:rowOff>130810</xdr:rowOff>
    </xdr:to>
    <xdr:sp macro="" textlink="">
      <xdr:nvSpPr>
        <xdr:cNvPr id="571" name="楕円 570">
          <a:extLst>
            <a:ext uri="{FF2B5EF4-FFF2-40B4-BE49-F238E27FC236}">
              <a16:creationId xmlns:a16="http://schemas.microsoft.com/office/drawing/2014/main" xmlns="" id="{22A63EBA-FA9D-4A97-B93E-F3A021ED1EFF}"/>
            </a:ext>
          </a:extLst>
        </xdr:cNvPr>
        <xdr:cNvSpPr/>
      </xdr:nvSpPr>
      <xdr:spPr>
        <a:xfrm>
          <a:off x="19494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80010</xdr:rowOff>
    </xdr:from>
    <xdr:to>
      <xdr:col>107</xdr:col>
      <xdr:colOff>50800</xdr:colOff>
      <xdr:row>41</xdr:row>
      <xdr:rowOff>80010</xdr:rowOff>
    </xdr:to>
    <xdr:cxnSp macro="">
      <xdr:nvCxnSpPr>
        <xdr:cNvPr id="572" name="直線コネクタ 571">
          <a:extLst>
            <a:ext uri="{FF2B5EF4-FFF2-40B4-BE49-F238E27FC236}">
              <a16:creationId xmlns:a16="http://schemas.microsoft.com/office/drawing/2014/main" xmlns="" id="{3DD9E316-5EBD-4F33-92D7-BC49611A5113}"/>
            </a:ext>
          </a:extLst>
        </xdr:cNvPr>
        <xdr:cNvCxnSpPr/>
      </xdr:nvCxnSpPr>
      <xdr:spPr>
        <a:xfrm>
          <a:off x="19545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73" name="n_1aveValue【認定こども園・幼稚園・保育所】&#10;一人当たり面積">
          <a:extLst>
            <a:ext uri="{FF2B5EF4-FFF2-40B4-BE49-F238E27FC236}">
              <a16:creationId xmlns:a16="http://schemas.microsoft.com/office/drawing/2014/main" xmlns="" id="{54D0964D-26F8-4D64-B851-F8FC3FD09F36}"/>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74" name="n_2aveValue【認定こども園・幼稚園・保育所】&#10;一人当たり面積">
          <a:extLst>
            <a:ext uri="{FF2B5EF4-FFF2-40B4-BE49-F238E27FC236}">
              <a16:creationId xmlns:a16="http://schemas.microsoft.com/office/drawing/2014/main" xmlns="" id="{4A602EC2-1FC9-4449-BE4B-EA42CF6025CE}"/>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75" name="n_3aveValue【認定こども園・幼稚園・保育所】&#10;一人当たり面積">
          <a:extLst>
            <a:ext uri="{FF2B5EF4-FFF2-40B4-BE49-F238E27FC236}">
              <a16:creationId xmlns:a16="http://schemas.microsoft.com/office/drawing/2014/main" xmlns="" id="{3A309564-5664-465A-ACD2-B2156E891333}"/>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76" name="n_4aveValue【認定こども園・幼稚園・保育所】&#10;一人当たり面積">
          <a:extLst>
            <a:ext uri="{FF2B5EF4-FFF2-40B4-BE49-F238E27FC236}">
              <a16:creationId xmlns:a16="http://schemas.microsoft.com/office/drawing/2014/main" xmlns="" id="{DA6D966A-E698-4565-BEAF-82157568F3C2}"/>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114317</xdr:rowOff>
    </xdr:from>
    <xdr:ext cx="469744" cy="259045"/>
    <xdr:sp macro="" textlink="">
      <xdr:nvSpPr>
        <xdr:cNvPr id="577" name="n_1mainValue【認定こども園・幼稚園・保育所】&#10;一人当たり面積">
          <a:extLst>
            <a:ext uri="{FF2B5EF4-FFF2-40B4-BE49-F238E27FC236}">
              <a16:creationId xmlns:a16="http://schemas.microsoft.com/office/drawing/2014/main" xmlns="" id="{49180060-0539-4EFE-8713-C6D1FFCC3D9C}"/>
            </a:ext>
          </a:extLst>
        </xdr:cNvPr>
        <xdr:cNvSpPr txBox="1"/>
      </xdr:nvSpPr>
      <xdr:spPr>
        <a:xfrm>
          <a:off x="21075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121937</xdr:rowOff>
    </xdr:from>
    <xdr:ext cx="469744" cy="259045"/>
    <xdr:sp macro="" textlink="">
      <xdr:nvSpPr>
        <xdr:cNvPr id="578" name="n_2mainValue【認定こども園・幼稚園・保育所】&#10;一人当たり面積">
          <a:extLst>
            <a:ext uri="{FF2B5EF4-FFF2-40B4-BE49-F238E27FC236}">
              <a16:creationId xmlns:a16="http://schemas.microsoft.com/office/drawing/2014/main" xmlns="" id="{95D3AFB5-56C2-4597-A54C-C95B7B7D7D1C}"/>
            </a:ext>
          </a:extLst>
        </xdr:cNvPr>
        <xdr:cNvSpPr txBox="1"/>
      </xdr:nvSpPr>
      <xdr:spPr>
        <a:xfrm>
          <a:off x="20199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121937</xdr:rowOff>
    </xdr:from>
    <xdr:ext cx="469744" cy="259045"/>
    <xdr:sp macro="" textlink="">
      <xdr:nvSpPr>
        <xdr:cNvPr id="579" name="n_3mainValue【認定こども園・幼稚園・保育所】&#10;一人当たり面積">
          <a:extLst>
            <a:ext uri="{FF2B5EF4-FFF2-40B4-BE49-F238E27FC236}">
              <a16:creationId xmlns:a16="http://schemas.microsoft.com/office/drawing/2014/main" xmlns="" id="{6B822F7C-F6E2-4E59-B328-7DFF0A9F21DA}"/>
            </a:ext>
          </a:extLst>
        </xdr:cNvPr>
        <xdr:cNvSpPr txBox="1"/>
      </xdr:nvSpPr>
      <xdr:spPr>
        <a:xfrm>
          <a:off x="19310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a:extLst>
            <a:ext uri="{FF2B5EF4-FFF2-40B4-BE49-F238E27FC236}">
              <a16:creationId xmlns:a16="http://schemas.microsoft.com/office/drawing/2014/main" xmlns="" id="{8AF4A3B6-418E-4154-86FC-2E9FEE29FE8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a:extLst>
            <a:ext uri="{FF2B5EF4-FFF2-40B4-BE49-F238E27FC236}">
              <a16:creationId xmlns:a16="http://schemas.microsoft.com/office/drawing/2014/main" xmlns="" id="{8FD74AA2-AB4D-4EFB-878D-12441DE57A8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a:extLst>
            <a:ext uri="{FF2B5EF4-FFF2-40B4-BE49-F238E27FC236}">
              <a16:creationId xmlns:a16="http://schemas.microsoft.com/office/drawing/2014/main" xmlns="" id="{42FFA84D-FC68-4461-9228-59E3BEBE354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a:extLst>
            <a:ext uri="{FF2B5EF4-FFF2-40B4-BE49-F238E27FC236}">
              <a16:creationId xmlns:a16="http://schemas.microsoft.com/office/drawing/2014/main" xmlns="" id="{102AAA24-6F47-4CA7-B21A-0232B6CD38F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a:extLst>
            <a:ext uri="{FF2B5EF4-FFF2-40B4-BE49-F238E27FC236}">
              <a16:creationId xmlns:a16="http://schemas.microsoft.com/office/drawing/2014/main" xmlns="" id="{1BDBB335-9B0A-4C55-8D78-EE2303C4B19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a:extLst>
            <a:ext uri="{FF2B5EF4-FFF2-40B4-BE49-F238E27FC236}">
              <a16:creationId xmlns:a16="http://schemas.microsoft.com/office/drawing/2014/main" xmlns="" id="{5097C680-39AD-4682-BDAD-88EF6F04CF4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a:extLst>
            <a:ext uri="{FF2B5EF4-FFF2-40B4-BE49-F238E27FC236}">
              <a16:creationId xmlns:a16="http://schemas.microsoft.com/office/drawing/2014/main" xmlns="" id="{8F7AE361-164F-4042-8782-4BC9E1F4E4C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a:extLst>
            <a:ext uri="{FF2B5EF4-FFF2-40B4-BE49-F238E27FC236}">
              <a16:creationId xmlns:a16="http://schemas.microsoft.com/office/drawing/2014/main" xmlns="" id="{7A5CD8D6-0AE6-4C09-A843-CE41F28BFA8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a:extLst>
            <a:ext uri="{FF2B5EF4-FFF2-40B4-BE49-F238E27FC236}">
              <a16:creationId xmlns:a16="http://schemas.microsoft.com/office/drawing/2014/main" xmlns="" id="{1235DF73-BDF4-4FD7-877B-F8ACE4B00A6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a:extLst>
            <a:ext uri="{FF2B5EF4-FFF2-40B4-BE49-F238E27FC236}">
              <a16:creationId xmlns:a16="http://schemas.microsoft.com/office/drawing/2014/main" xmlns="" id="{D6E0C935-F783-445D-9DB5-684CEE88139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0" name="テキスト ボックス 589">
          <a:extLst>
            <a:ext uri="{FF2B5EF4-FFF2-40B4-BE49-F238E27FC236}">
              <a16:creationId xmlns:a16="http://schemas.microsoft.com/office/drawing/2014/main" xmlns="" id="{EC456FBA-F6F9-4C1E-BFDE-D5C7F6A754DC}"/>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1" name="直線コネクタ 590">
          <a:extLst>
            <a:ext uri="{FF2B5EF4-FFF2-40B4-BE49-F238E27FC236}">
              <a16:creationId xmlns:a16="http://schemas.microsoft.com/office/drawing/2014/main" xmlns="" id="{66A81B73-2EF1-491E-B7C7-CA6D87ED3C9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2" name="テキスト ボックス 591">
          <a:extLst>
            <a:ext uri="{FF2B5EF4-FFF2-40B4-BE49-F238E27FC236}">
              <a16:creationId xmlns:a16="http://schemas.microsoft.com/office/drawing/2014/main" xmlns="" id="{DBC0554F-FF2B-4CFD-BBD6-B2BC62B3A6B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3" name="直線コネクタ 592">
          <a:extLst>
            <a:ext uri="{FF2B5EF4-FFF2-40B4-BE49-F238E27FC236}">
              <a16:creationId xmlns:a16="http://schemas.microsoft.com/office/drawing/2014/main" xmlns="" id="{101CC5AD-7462-4133-95D0-6AC9E22F041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4" name="テキスト ボックス 593">
          <a:extLst>
            <a:ext uri="{FF2B5EF4-FFF2-40B4-BE49-F238E27FC236}">
              <a16:creationId xmlns:a16="http://schemas.microsoft.com/office/drawing/2014/main" xmlns="" id="{20D04158-1608-4197-B2A2-DC538409894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5" name="直線コネクタ 594">
          <a:extLst>
            <a:ext uri="{FF2B5EF4-FFF2-40B4-BE49-F238E27FC236}">
              <a16:creationId xmlns:a16="http://schemas.microsoft.com/office/drawing/2014/main" xmlns="" id="{5269E14B-8925-4490-BA7E-D14101E180C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6" name="テキスト ボックス 595">
          <a:extLst>
            <a:ext uri="{FF2B5EF4-FFF2-40B4-BE49-F238E27FC236}">
              <a16:creationId xmlns:a16="http://schemas.microsoft.com/office/drawing/2014/main" xmlns="" id="{43018B5F-F47F-46CF-8285-28DE4A2CA2A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7" name="直線コネクタ 596">
          <a:extLst>
            <a:ext uri="{FF2B5EF4-FFF2-40B4-BE49-F238E27FC236}">
              <a16:creationId xmlns:a16="http://schemas.microsoft.com/office/drawing/2014/main" xmlns="" id="{5EA714D2-5A00-4249-92FC-83BDC9B12BD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8" name="テキスト ボックス 597">
          <a:extLst>
            <a:ext uri="{FF2B5EF4-FFF2-40B4-BE49-F238E27FC236}">
              <a16:creationId xmlns:a16="http://schemas.microsoft.com/office/drawing/2014/main" xmlns="" id="{91FCBD15-A310-4865-BF96-3B0A68EA80E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9" name="直線コネクタ 598">
          <a:extLst>
            <a:ext uri="{FF2B5EF4-FFF2-40B4-BE49-F238E27FC236}">
              <a16:creationId xmlns:a16="http://schemas.microsoft.com/office/drawing/2014/main" xmlns="" id="{ABE1BDEA-8A7B-4BDF-91AC-05CCEEB950A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0" name="テキスト ボックス 599">
          <a:extLst>
            <a:ext uri="{FF2B5EF4-FFF2-40B4-BE49-F238E27FC236}">
              <a16:creationId xmlns:a16="http://schemas.microsoft.com/office/drawing/2014/main" xmlns="" id="{712F0388-BB62-410E-AC6C-AADC2D670B5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a:extLst>
            <a:ext uri="{FF2B5EF4-FFF2-40B4-BE49-F238E27FC236}">
              <a16:creationId xmlns:a16="http://schemas.microsoft.com/office/drawing/2014/main" xmlns="" id="{9FB1E6DA-4FE7-4ACD-9262-F5573180777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2" name="テキスト ボックス 601">
          <a:extLst>
            <a:ext uri="{FF2B5EF4-FFF2-40B4-BE49-F238E27FC236}">
              <a16:creationId xmlns:a16="http://schemas.microsoft.com/office/drawing/2014/main" xmlns="" id="{A366F429-2B26-419F-8A1C-AE15F8F25A1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学校施設】&#10;有形固定資産減価償却率グラフ枠">
          <a:extLst>
            <a:ext uri="{FF2B5EF4-FFF2-40B4-BE49-F238E27FC236}">
              <a16:creationId xmlns:a16="http://schemas.microsoft.com/office/drawing/2014/main" xmlns="" id="{FC6D36CC-2027-4A29-B184-19719BBAC2A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04" name="直線コネクタ 603">
          <a:extLst>
            <a:ext uri="{FF2B5EF4-FFF2-40B4-BE49-F238E27FC236}">
              <a16:creationId xmlns:a16="http://schemas.microsoft.com/office/drawing/2014/main" xmlns="" id="{D5FFE37E-3E40-4CEF-94F4-7EC58489E353}"/>
            </a:ext>
          </a:extLst>
        </xdr:cNvPr>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05" name="【学校施設】&#10;有形固定資産減価償却率最小値テキスト">
          <a:extLst>
            <a:ext uri="{FF2B5EF4-FFF2-40B4-BE49-F238E27FC236}">
              <a16:creationId xmlns:a16="http://schemas.microsoft.com/office/drawing/2014/main" xmlns="" id="{67CDEB98-D9D9-4E1E-9330-91D0AD96A7B1}"/>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06" name="直線コネクタ 605">
          <a:extLst>
            <a:ext uri="{FF2B5EF4-FFF2-40B4-BE49-F238E27FC236}">
              <a16:creationId xmlns:a16="http://schemas.microsoft.com/office/drawing/2014/main" xmlns="" id="{255EF4FE-8FF2-4C56-8517-6F88F5D8EFE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07" name="【学校施設】&#10;有形固定資産減価償却率最大値テキスト">
          <a:extLst>
            <a:ext uri="{FF2B5EF4-FFF2-40B4-BE49-F238E27FC236}">
              <a16:creationId xmlns:a16="http://schemas.microsoft.com/office/drawing/2014/main" xmlns="" id="{AB7286C9-B5DC-431C-965B-3ADEFBDF0B79}"/>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8" name="直線コネクタ 607">
          <a:extLst>
            <a:ext uri="{FF2B5EF4-FFF2-40B4-BE49-F238E27FC236}">
              <a16:creationId xmlns:a16="http://schemas.microsoft.com/office/drawing/2014/main" xmlns="" id="{4DB4C2BF-856F-4A34-ADAE-D12BB360EFB4}"/>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609" name="【学校施設】&#10;有形固定資産減価償却率平均値テキスト">
          <a:extLst>
            <a:ext uri="{FF2B5EF4-FFF2-40B4-BE49-F238E27FC236}">
              <a16:creationId xmlns:a16="http://schemas.microsoft.com/office/drawing/2014/main" xmlns="" id="{D0F13ABB-1D23-4B5F-8D07-16149BA5427A}"/>
            </a:ext>
          </a:extLst>
        </xdr:cNvPr>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10" name="フローチャート: 判断 609">
          <a:extLst>
            <a:ext uri="{FF2B5EF4-FFF2-40B4-BE49-F238E27FC236}">
              <a16:creationId xmlns:a16="http://schemas.microsoft.com/office/drawing/2014/main" xmlns="" id="{78D2C94F-772E-46DC-9DE8-960BCA36BABF}"/>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11" name="フローチャート: 判断 610">
          <a:extLst>
            <a:ext uri="{FF2B5EF4-FFF2-40B4-BE49-F238E27FC236}">
              <a16:creationId xmlns:a16="http://schemas.microsoft.com/office/drawing/2014/main" xmlns="" id="{9EF3DE7F-5940-45EC-8BA3-3938C40371B4}"/>
            </a:ext>
          </a:extLst>
        </xdr:cNvPr>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12" name="フローチャート: 判断 611">
          <a:extLst>
            <a:ext uri="{FF2B5EF4-FFF2-40B4-BE49-F238E27FC236}">
              <a16:creationId xmlns:a16="http://schemas.microsoft.com/office/drawing/2014/main" xmlns="" id="{5BA4619B-82D5-4C45-9073-2977919DC380}"/>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13" name="フローチャート: 判断 612">
          <a:extLst>
            <a:ext uri="{FF2B5EF4-FFF2-40B4-BE49-F238E27FC236}">
              <a16:creationId xmlns:a16="http://schemas.microsoft.com/office/drawing/2014/main" xmlns="" id="{35A817EA-9E8F-4F0E-8EFD-CF00CA21BEA9}"/>
            </a:ext>
          </a:extLst>
        </xdr:cNvPr>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14" name="フローチャート: 判断 613">
          <a:extLst>
            <a:ext uri="{FF2B5EF4-FFF2-40B4-BE49-F238E27FC236}">
              <a16:creationId xmlns:a16="http://schemas.microsoft.com/office/drawing/2014/main" xmlns="" id="{73017BC2-B914-46CF-92FE-8BCA6FF5DECF}"/>
            </a:ext>
          </a:extLst>
        </xdr:cNvPr>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xmlns="" id="{A4F4EA6C-B9E6-4324-8810-BE4100F4811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xmlns="" id="{F7088AAB-39D3-4026-9F4E-01C5D7B1C9F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xmlns="" id="{69886796-8BE5-4878-82D5-A714B547B59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xmlns="" id="{F27A154B-FE0E-4CF1-BCBA-60F3FA27B7C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xmlns="" id="{89B7678C-2030-4D9F-9B0E-4F84E3FAA8B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158750</xdr:rowOff>
    </xdr:from>
    <xdr:to>
      <xdr:col>85</xdr:col>
      <xdr:colOff>177800</xdr:colOff>
      <xdr:row>64</xdr:row>
      <xdr:rowOff>88900</xdr:rowOff>
    </xdr:to>
    <xdr:sp macro="" textlink="">
      <xdr:nvSpPr>
        <xdr:cNvPr id="620" name="楕円 619">
          <a:extLst>
            <a:ext uri="{FF2B5EF4-FFF2-40B4-BE49-F238E27FC236}">
              <a16:creationId xmlns:a16="http://schemas.microsoft.com/office/drawing/2014/main" xmlns="" id="{F4B274B5-2174-4C3B-ACC5-443D4292A8E1}"/>
            </a:ext>
          </a:extLst>
        </xdr:cNvPr>
        <xdr:cNvSpPr/>
      </xdr:nvSpPr>
      <xdr:spPr>
        <a:xfrm>
          <a:off x="16268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73677</xdr:rowOff>
    </xdr:from>
    <xdr:ext cx="405111" cy="259045"/>
    <xdr:sp macro="" textlink="">
      <xdr:nvSpPr>
        <xdr:cNvPr id="621" name="【学校施設】&#10;有形固定資産減価償却率該当値テキスト">
          <a:extLst>
            <a:ext uri="{FF2B5EF4-FFF2-40B4-BE49-F238E27FC236}">
              <a16:creationId xmlns:a16="http://schemas.microsoft.com/office/drawing/2014/main" xmlns="" id="{20D51315-F695-49F4-ADAF-F097172F6AE6}"/>
            </a:ext>
          </a:extLst>
        </xdr:cNvPr>
        <xdr:cNvSpPr txBox="1"/>
      </xdr:nvSpPr>
      <xdr:spPr>
        <a:xfrm>
          <a:off x="16357600" y="1087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101600</xdr:rowOff>
    </xdr:from>
    <xdr:to>
      <xdr:col>81</xdr:col>
      <xdr:colOff>101600</xdr:colOff>
      <xdr:row>64</xdr:row>
      <xdr:rowOff>31750</xdr:rowOff>
    </xdr:to>
    <xdr:sp macro="" textlink="">
      <xdr:nvSpPr>
        <xdr:cNvPr id="622" name="楕円 621">
          <a:extLst>
            <a:ext uri="{FF2B5EF4-FFF2-40B4-BE49-F238E27FC236}">
              <a16:creationId xmlns:a16="http://schemas.microsoft.com/office/drawing/2014/main" xmlns="" id="{436BA30F-5B17-422D-8BD2-319BC1F3E3C0}"/>
            </a:ext>
          </a:extLst>
        </xdr:cNvPr>
        <xdr:cNvSpPr/>
      </xdr:nvSpPr>
      <xdr:spPr>
        <a:xfrm>
          <a:off x="15430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152400</xdr:rowOff>
    </xdr:from>
    <xdr:to>
      <xdr:col>85</xdr:col>
      <xdr:colOff>127000</xdr:colOff>
      <xdr:row>64</xdr:row>
      <xdr:rowOff>38100</xdr:rowOff>
    </xdr:to>
    <xdr:cxnSp macro="">
      <xdr:nvCxnSpPr>
        <xdr:cNvPr id="623" name="直線コネクタ 622">
          <a:extLst>
            <a:ext uri="{FF2B5EF4-FFF2-40B4-BE49-F238E27FC236}">
              <a16:creationId xmlns:a16="http://schemas.microsoft.com/office/drawing/2014/main" xmlns="" id="{4AF30B78-A220-4E43-A6BF-0C328B170ADF}"/>
            </a:ext>
          </a:extLst>
        </xdr:cNvPr>
        <xdr:cNvCxnSpPr/>
      </xdr:nvCxnSpPr>
      <xdr:spPr>
        <a:xfrm>
          <a:off x="15481300" y="10953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40640</xdr:rowOff>
    </xdr:from>
    <xdr:to>
      <xdr:col>76</xdr:col>
      <xdr:colOff>165100</xdr:colOff>
      <xdr:row>63</xdr:row>
      <xdr:rowOff>142240</xdr:rowOff>
    </xdr:to>
    <xdr:sp macro="" textlink="">
      <xdr:nvSpPr>
        <xdr:cNvPr id="624" name="楕円 623">
          <a:extLst>
            <a:ext uri="{FF2B5EF4-FFF2-40B4-BE49-F238E27FC236}">
              <a16:creationId xmlns:a16="http://schemas.microsoft.com/office/drawing/2014/main" xmlns="" id="{D71DD6C2-0A1D-4DF6-875D-4D716CE41BDD}"/>
            </a:ext>
          </a:extLst>
        </xdr:cNvPr>
        <xdr:cNvSpPr/>
      </xdr:nvSpPr>
      <xdr:spPr>
        <a:xfrm>
          <a:off x="14541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91440</xdr:rowOff>
    </xdr:from>
    <xdr:to>
      <xdr:col>81</xdr:col>
      <xdr:colOff>50800</xdr:colOff>
      <xdr:row>63</xdr:row>
      <xdr:rowOff>152400</xdr:rowOff>
    </xdr:to>
    <xdr:cxnSp macro="">
      <xdr:nvCxnSpPr>
        <xdr:cNvPr id="625" name="直線コネクタ 624">
          <a:extLst>
            <a:ext uri="{FF2B5EF4-FFF2-40B4-BE49-F238E27FC236}">
              <a16:creationId xmlns:a16="http://schemas.microsoft.com/office/drawing/2014/main" xmlns="" id="{9FF3AF5E-EF96-4486-A06C-BCB95EA59E98}"/>
            </a:ext>
          </a:extLst>
        </xdr:cNvPr>
        <xdr:cNvCxnSpPr/>
      </xdr:nvCxnSpPr>
      <xdr:spPr>
        <a:xfrm>
          <a:off x="14592300" y="108927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147320</xdr:rowOff>
    </xdr:from>
    <xdr:to>
      <xdr:col>72</xdr:col>
      <xdr:colOff>38100</xdr:colOff>
      <xdr:row>63</xdr:row>
      <xdr:rowOff>77470</xdr:rowOff>
    </xdr:to>
    <xdr:sp macro="" textlink="">
      <xdr:nvSpPr>
        <xdr:cNvPr id="626" name="楕円 625">
          <a:extLst>
            <a:ext uri="{FF2B5EF4-FFF2-40B4-BE49-F238E27FC236}">
              <a16:creationId xmlns:a16="http://schemas.microsoft.com/office/drawing/2014/main" xmlns="" id="{9E2980ED-DE20-4BF7-B093-30322E973123}"/>
            </a:ext>
          </a:extLst>
        </xdr:cNvPr>
        <xdr:cNvSpPr/>
      </xdr:nvSpPr>
      <xdr:spPr>
        <a:xfrm>
          <a:off x="13652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26670</xdr:rowOff>
    </xdr:from>
    <xdr:to>
      <xdr:col>76</xdr:col>
      <xdr:colOff>114300</xdr:colOff>
      <xdr:row>63</xdr:row>
      <xdr:rowOff>91440</xdr:rowOff>
    </xdr:to>
    <xdr:cxnSp macro="">
      <xdr:nvCxnSpPr>
        <xdr:cNvPr id="627" name="直線コネクタ 626">
          <a:extLst>
            <a:ext uri="{FF2B5EF4-FFF2-40B4-BE49-F238E27FC236}">
              <a16:creationId xmlns:a16="http://schemas.microsoft.com/office/drawing/2014/main" xmlns="" id="{A104DD63-6982-48FB-88FB-B8F7ABF4CF4F}"/>
            </a:ext>
          </a:extLst>
        </xdr:cNvPr>
        <xdr:cNvCxnSpPr/>
      </xdr:nvCxnSpPr>
      <xdr:spPr>
        <a:xfrm>
          <a:off x="13703300" y="108280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628" name="n_1aveValue【学校施設】&#10;有形固定資産減価償却率">
          <a:extLst>
            <a:ext uri="{FF2B5EF4-FFF2-40B4-BE49-F238E27FC236}">
              <a16:creationId xmlns:a16="http://schemas.microsoft.com/office/drawing/2014/main" xmlns="" id="{9FF2D898-8EBA-4B3F-9226-2BE1D00FD22D}"/>
            </a:ext>
          </a:extLst>
        </xdr:cNvPr>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629" name="n_2aveValue【学校施設】&#10;有形固定資産減価償却率">
          <a:extLst>
            <a:ext uri="{FF2B5EF4-FFF2-40B4-BE49-F238E27FC236}">
              <a16:creationId xmlns:a16="http://schemas.microsoft.com/office/drawing/2014/main" xmlns="" id="{811357BE-5962-4308-BB1E-46D9E8E5476D}"/>
            </a:ext>
          </a:extLst>
        </xdr:cNvPr>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630" name="n_3aveValue【学校施設】&#10;有形固定資産減価償却率">
          <a:extLst>
            <a:ext uri="{FF2B5EF4-FFF2-40B4-BE49-F238E27FC236}">
              <a16:creationId xmlns:a16="http://schemas.microsoft.com/office/drawing/2014/main" xmlns="" id="{028A9C0D-B58D-4C4D-A1A2-2D332E9A4313}"/>
            </a:ext>
          </a:extLst>
        </xdr:cNvPr>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31" name="n_4aveValue【学校施設】&#10;有形固定資産減価償却率">
          <a:extLst>
            <a:ext uri="{FF2B5EF4-FFF2-40B4-BE49-F238E27FC236}">
              <a16:creationId xmlns:a16="http://schemas.microsoft.com/office/drawing/2014/main" xmlns="" id="{CC1B326D-2910-43D5-BB5E-BB5E906C319E}"/>
            </a:ext>
          </a:extLst>
        </xdr:cNvPr>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22877</xdr:rowOff>
    </xdr:from>
    <xdr:ext cx="405111" cy="259045"/>
    <xdr:sp macro="" textlink="">
      <xdr:nvSpPr>
        <xdr:cNvPr id="632" name="n_1mainValue【学校施設】&#10;有形固定資産減価償却率">
          <a:extLst>
            <a:ext uri="{FF2B5EF4-FFF2-40B4-BE49-F238E27FC236}">
              <a16:creationId xmlns:a16="http://schemas.microsoft.com/office/drawing/2014/main" xmlns="" id="{5DE1A71A-4EE7-4211-80F5-E89D0116EB94}"/>
            </a:ext>
          </a:extLst>
        </xdr:cNvPr>
        <xdr:cNvSpPr txBox="1"/>
      </xdr:nvSpPr>
      <xdr:spPr>
        <a:xfrm>
          <a:off x="152660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633" name="n_2mainValue【学校施設】&#10;有形固定資産減価償却率">
          <a:extLst>
            <a:ext uri="{FF2B5EF4-FFF2-40B4-BE49-F238E27FC236}">
              <a16:creationId xmlns:a16="http://schemas.microsoft.com/office/drawing/2014/main" xmlns="" id="{2F3060D5-A956-4A29-A78D-08B48FA48AA8}"/>
            </a:ext>
          </a:extLst>
        </xdr:cNvPr>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68597</xdr:rowOff>
    </xdr:from>
    <xdr:ext cx="405111" cy="259045"/>
    <xdr:sp macro="" textlink="">
      <xdr:nvSpPr>
        <xdr:cNvPr id="634" name="n_3mainValue【学校施設】&#10;有形固定資産減価償却率">
          <a:extLst>
            <a:ext uri="{FF2B5EF4-FFF2-40B4-BE49-F238E27FC236}">
              <a16:creationId xmlns:a16="http://schemas.microsoft.com/office/drawing/2014/main" xmlns="" id="{BE8E820C-1F19-46F7-BA03-E37A8700D76A}"/>
            </a:ext>
          </a:extLst>
        </xdr:cNvPr>
        <xdr:cNvSpPr txBox="1"/>
      </xdr:nvSpPr>
      <xdr:spPr>
        <a:xfrm>
          <a:off x="135007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a:extLst>
            <a:ext uri="{FF2B5EF4-FFF2-40B4-BE49-F238E27FC236}">
              <a16:creationId xmlns:a16="http://schemas.microsoft.com/office/drawing/2014/main" xmlns="" id="{0E7C5A58-4BB0-4C9C-A7C0-08F352945C1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a:extLst>
            <a:ext uri="{FF2B5EF4-FFF2-40B4-BE49-F238E27FC236}">
              <a16:creationId xmlns:a16="http://schemas.microsoft.com/office/drawing/2014/main" xmlns="" id="{1CD57C7F-1EB3-42C2-A1C4-E85DD2876D3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a:extLst>
            <a:ext uri="{FF2B5EF4-FFF2-40B4-BE49-F238E27FC236}">
              <a16:creationId xmlns:a16="http://schemas.microsoft.com/office/drawing/2014/main" xmlns="" id="{14B417A7-52FC-4240-A96C-0A5D2525115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a:extLst>
            <a:ext uri="{FF2B5EF4-FFF2-40B4-BE49-F238E27FC236}">
              <a16:creationId xmlns:a16="http://schemas.microsoft.com/office/drawing/2014/main" xmlns="" id="{DE0A06DC-015D-4D98-8766-41387EF1CB7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a:extLst>
            <a:ext uri="{FF2B5EF4-FFF2-40B4-BE49-F238E27FC236}">
              <a16:creationId xmlns:a16="http://schemas.microsoft.com/office/drawing/2014/main" xmlns="" id="{99AD286F-3DC9-4DDF-9A4F-9FEC4A26A64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a:extLst>
            <a:ext uri="{FF2B5EF4-FFF2-40B4-BE49-F238E27FC236}">
              <a16:creationId xmlns:a16="http://schemas.microsoft.com/office/drawing/2014/main" xmlns="" id="{1D132B43-B345-4A8A-81A7-B82857F6A4B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a:extLst>
            <a:ext uri="{FF2B5EF4-FFF2-40B4-BE49-F238E27FC236}">
              <a16:creationId xmlns:a16="http://schemas.microsoft.com/office/drawing/2014/main" xmlns="" id="{E3EC85B1-78E0-401F-B97C-25E990586CA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a:extLst>
            <a:ext uri="{FF2B5EF4-FFF2-40B4-BE49-F238E27FC236}">
              <a16:creationId xmlns:a16="http://schemas.microsoft.com/office/drawing/2014/main" xmlns="" id="{E8DC55B1-568D-4541-B3A7-8C5ED6E82CC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a:extLst>
            <a:ext uri="{FF2B5EF4-FFF2-40B4-BE49-F238E27FC236}">
              <a16:creationId xmlns:a16="http://schemas.microsoft.com/office/drawing/2014/main" xmlns="" id="{5DC59DFF-B363-4B71-9C74-3995B91952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a:extLst>
            <a:ext uri="{FF2B5EF4-FFF2-40B4-BE49-F238E27FC236}">
              <a16:creationId xmlns:a16="http://schemas.microsoft.com/office/drawing/2014/main" xmlns="" id="{CD05D799-1E13-4926-B39A-9C8418D5F6E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5" name="テキスト ボックス 644">
          <a:extLst>
            <a:ext uri="{FF2B5EF4-FFF2-40B4-BE49-F238E27FC236}">
              <a16:creationId xmlns:a16="http://schemas.microsoft.com/office/drawing/2014/main" xmlns="" id="{8E8667A5-7D45-4A91-A383-A3F5C9AAD61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46" name="直線コネクタ 645">
          <a:extLst>
            <a:ext uri="{FF2B5EF4-FFF2-40B4-BE49-F238E27FC236}">
              <a16:creationId xmlns:a16="http://schemas.microsoft.com/office/drawing/2014/main" xmlns="" id="{64F7FDAA-A527-43EE-98E1-EFCD48A8D97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7" name="テキスト ボックス 646">
          <a:extLst>
            <a:ext uri="{FF2B5EF4-FFF2-40B4-BE49-F238E27FC236}">
              <a16:creationId xmlns:a16="http://schemas.microsoft.com/office/drawing/2014/main" xmlns="" id="{D08D55A7-46CE-49F6-87C7-B4DDDCB1EA4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8" name="直線コネクタ 647">
          <a:extLst>
            <a:ext uri="{FF2B5EF4-FFF2-40B4-BE49-F238E27FC236}">
              <a16:creationId xmlns:a16="http://schemas.microsoft.com/office/drawing/2014/main" xmlns="" id="{30C3E1A4-13D7-4F6A-8B7F-83FCEC6A493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9" name="テキスト ボックス 648">
          <a:extLst>
            <a:ext uri="{FF2B5EF4-FFF2-40B4-BE49-F238E27FC236}">
              <a16:creationId xmlns:a16="http://schemas.microsoft.com/office/drawing/2014/main" xmlns="" id="{7C035F7F-719C-4CFB-AA5C-81F1F52A9F2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0" name="直線コネクタ 649">
          <a:extLst>
            <a:ext uri="{FF2B5EF4-FFF2-40B4-BE49-F238E27FC236}">
              <a16:creationId xmlns:a16="http://schemas.microsoft.com/office/drawing/2014/main" xmlns="" id="{FA8106C8-E162-41E8-A2CC-0E6420F3A7E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1" name="テキスト ボックス 650">
          <a:extLst>
            <a:ext uri="{FF2B5EF4-FFF2-40B4-BE49-F238E27FC236}">
              <a16:creationId xmlns:a16="http://schemas.microsoft.com/office/drawing/2014/main" xmlns="" id="{B5C21817-C511-444C-8B96-14ED5E451F6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2" name="直線コネクタ 651">
          <a:extLst>
            <a:ext uri="{FF2B5EF4-FFF2-40B4-BE49-F238E27FC236}">
              <a16:creationId xmlns:a16="http://schemas.microsoft.com/office/drawing/2014/main" xmlns="" id="{7B9FFA73-AB7B-4B04-A7BC-0C8432D9460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3" name="テキスト ボックス 652">
          <a:extLst>
            <a:ext uri="{FF2B5EF4-FFF2-40B4-BE49-F238E27FC236}">
              <a16:creationId xmlns:a16="http://schemas.microsoft.com/office/drawing/2014/main" xmlns="" id="{C6F5E271-1EB9-4BE5-B3FE-8AD056231AA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4" name="直線コネクタ 653">
          <a:extLst>
            <a:ext uri="{FF2B5EF4-FFF2-40B4-BE49-F238E27FC236}">
              <a16:creationId xmlns:a16="http://schemas.microsoft.com/office/drawing/2014/main" xmlns="" id="{54F53513-9495-44F8-89E2-5F4661BD6C2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5" name="テキスト ボックス 654">
          <a:extLst>
            <a:ext uri="{FF2B5EF4-FFF2-40B4-BE49-F238E27FC236}">
              <a16:creationId xmlns:a16="http://schemas.microsoft.com/office/drawing/2014/main" xmlns="" id="{64D00B27-A37C-4E60-A250-0A23278E3E1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6" name="直線コネクタ 655">
          <a:extLst>
            <a:ext uri="{FF2B5EF4-FFF2-40B4-BE49-F238E27FC236}">
              <a16:creationId xmlns:a16="http://schemas.microsoft.com/office/drawing/2014/main" xmlns="" id="{67320563-60CB-4C80-AF18-F7EC0F8BAB9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7" name="テキスト ボックス 656">
          <a:extLst>
            <a:ext uri="{FF2B5EF4-FFF2-40B4-BE49-F238E27FC236}">
              <a16:creationId xmlns:a16="http://schemas.microsoft.com/office/drawing/2014/main" xmlns="" id="{2B24FD89-75E2-40F0-B86D-1549D3CC47C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a:extLst>
            <a:ext uri="{FF2B5EF4-FFF2-40B4-BE49-F238E27FC236}">
              <a16:creationId xmlns:a16="http://schemas.microsoft.com/office/drawing/2014/main" xmlns="" id="{07B0F5BE-702E-4475-B61F-D489D0FA5B0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a:extLst>
            <a:ext uri="{FF2B5EF4-FFF2-40B4-BE49-F238E27FC236}">
              <a16:creationId xmlns:a16="http://schemas.microsoft.com/office/drawing/2014/main" xmlns="" id="{9E1023E1-7AC9-4E49-855F-BE0319E6EF5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学校施設】&#10;一人当たり面積グラフ枠">
          <a:extLst>
            <a:ext uri="{FF2B5EF4-FFF2-40B4-BE49-F238E27FC236}">
              <a16:creationId xmlns:a16="http://schemas.microsoft.com/office/drawing/2014/main" xmlns="" id="{30F5D4F4-8B45-4DF8-BF47-F6210271252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61" name="直線コネクタ 660">
          <a:extLst>
            <a:ext uri="{FF2B5EF4-FFF2-40B4-BE49-F238E27FC236}">
              <a16:creationId xmlns:a16="http://schemas.microsoft.com/office/drawing/2014/main" xmlns="" id="{E4811483-497A-4ED1-98CB-FA48F5B752CF}"/>
            </a:ext>
          </a:extLst>
        </xdr:cNvPr>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62" name="【学校施設】&#10;一人当たり面積最小値テキスト">
          <a:extLst>
            <a:ext uri="{FF2B5EF4-FFF2-40B4-BE49-F238E27FC236}">
              <a16:creationId xmlns:a16="http://schemas.microsoft.com/office/drawing/2014/main" xmlns="" id="{1EEA118B-787D-4896-A54A-CCEA5C7B3B68}"/>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63" name="直線コネクタ 662">
          <a:extLst>
            <a:ext uri="{FF2B5EF4-FFF2-40B4-BE49-F238E27FC236}">
              <a16:creationId xmlns:a16="http://schemas.microsoft.com/office/drawing/2014/main" xmlns="" id="{D4156284-A0EB-4073-B166-7470C0410B77}"/>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64" name="【学校施設】&#10;一人当たり面積最大値テキスト">
          <a:extLst>
            <a:ext uri="{FF2B5EF4-FFF2-40B4-BE49-F238E27FC236}">
              <a16:creationId xmlns:a16="http://schemas.microsoft.com/office/drawing/2014/main" xmlns="" id="{837EC196-DB44-4C1D-9A83-D15E48C95C22}"/>
            </a:ext>
          </a:extLst>
        </xdr:cNvPr>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65" name="直線コネクタ 664">
          <a:extLst>
            <a:ext uri="{FF2B5EF4-FFF2-40B4-BE49-F238E27FC236}">
              <a16:creationId xmlns:a16="http://schemas.microsoft.com/office/drawing/2014/main" xmlns="" id="{4258984B-8013-4933-851A-A99964177B43}"/>
            </a:ext>
          </a:extLst>
        </xdr:cNvPr>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666" name="【学校施設】&#10;一人当たり面積平均値テキスト">
          <a:extLst>
            <a:ext uri="{FF2B5EF4-FFF2-40B4-BE49-F238E27FC236}">
              <a16:creationId xmlns:a16="http://schemas.microsoft.com/office/drawing/2014/main" xmlns="" id="{8E7197E3-E34D-47D1-9A44-39CD9B0E6815}"/>
            </a:ext>
          </a:extLst>
        </xdr:cNvPr>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667" name="フローチャート: 判断 666">
          <a:extLst>
            <a:ext uri="{FF2B5EF4-FFF2-40B4-BE49-F238E27FC236}">
              <a16:creationId xmlns:a16="http://schemas.microsoft.com/office/drawing/2014/main" xmlns="" id="{D537C87F-9A35-422D-A95D-D52CC9FAAB5D}"/>
            </a:ext>
          </a:extLst>
        </xdr:cNvPr>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668" name="フローチャート: 判断 667">
          <a:extLst>
            <a:ext uri="{FF2B5EF4-FFF2-40B4-BE49-F238E27FC236}">
              <a16:creationId xmlns:a16="http://schemas.microsoft.com/office/drawing/2014/main" xmlns="" id="{F6AC4075-9349-4630-9CF9-9F8506529987}"/>
            </a:ext>
          </a:extLst>
        </xdr:cNvPr>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69" name="フローチャート: 判断 668">
          <a:extLst>
            <a:ext uri="{FF2B5EF4-FFF2-40B4-BE49-F238E27FC236}">
              <a16:creationId xmlns:a16="http://schemas.microsoft.com/office/drawing/2014/main" xmlns="" id="{2E29ABFC-7628-4464-98A3-7008166E40A5}"/>
            </a:ext>
          </a:extLst>
        </xdr:cNvPr>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70" name="フローチャート: 判断 669">
          <a:extLst>
            <a:ext uri="{FF2B5EF4-FFF2-40B4-BE49-F238E27FC236}">
              <a16:creationId xmlns:a16="http://schemas.microsoft.com/office/drawing/2014/main" xmlns="" id="{19220067-FC29-4598-B375-CFAB6333DDDA}"/>
            </a:ext>
          </a:extLst>
        </xdr:cNvPr>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71" name="フローチャート: 判断 670">
          <a:extLst>
            <a:ext uri="{FF2B5EF4-FFF2-40B4-BE49-F238E27FC236}">
              <a16:creationId xmlns:a16="http://schemas.microsoft.com/office/drawing/2014/main" xmlns="" id="{4BC7CF2B-51AD-45F6-A153-6A05261ABCD7}"/>
            </a:ext>
          </a:extLst>
        </xdr:cNvPr>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xmlns="" id="{116A6297-EAE6-4320-865A-CF42369CCDD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xmlns="" id="{A7F17344-290B-45A9-BE90-204AECAB171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xmlns="" id="{B190C25B-6574-4CCB-B756-4F677791B6C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xmlns="" id="{AC0FDD2A-9D7C-4B96-A86C-0883C42E95C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xmlns="" id="{79FD8886-79D4-4C2B-9AB1-29618FEE9FB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16147</xdr:rowOff>
    </xdr:from>
    <xdr:to>
      <xdr:col>116</xdr:col>
      <xdr:colOff>114300</xdr:colOff>
      <xdr:row>59</xdr:row>
      <xdr:rowOff>117747</xdr:rowOff>
    </xdr:to>
    <xdr:sp macro="" textlink="">
      <xdr:nvSpPr>
        <xdr:cNvPr id="677" name="楕円 676">
          <a:extLst>
            <a:ext uri="{FF2B5EF4-FFF2-40B4-BE49-F238E27FC236}">
              <a16:creationId xmlns:a16="http://schemas.microsoft.com/office/drawing/2014/main" xmlns="" id="{304C2815-1DB3-4B49-9752-8E2CAAFCBB2C}"/>
            </a:ext>
          </a:extLst>
        </xdr:cNvPr>
        <xdr:cNvSpPr/>
      </xdr:nvSpPr>
      <xdr:spPr>
        <a:xfrm>
          <a:off x="22110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39024</xdr:rowOff>
    </xdr:from>
    <xdr:ext cx="469744" cy="259045"/>
    <xdr:sp macro="" textlink="">
      <xdr:nvSpPr>
        <xdr:cNvPr id="678" name="【学校施設】&#10;一人当たり面積該当値テキスト">
          <a:extLst>
            <a:ext uri="{FF2B5EF4-FFF2-40B4-BE49-F238E27FC236}">
              <a16:creationId xmlns:a16="http://schemas.microsoft.com/office/drawing/2014/main" xmlns="" id="{50B9073B-B35C-4ACF-B8FC-E14205BBCE9A}"/>
            </a:ext>
          </a:extLst>
        </xdr:cNvPr>
        <xdr:cNvSpPr txBox="1"/>
      </xdr:nvSpPr>
      <xdr:spPr>
        <a:xfrm>
          <a:off x="22199600" y="998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45538</xdr:rowOff>
    </xdr:from>
    <xdr:to>
      <xdr:col>112</xdr:col>
      <xdr:colOff>38100</xdr:colOff>
      <xdr:row>59</xdr:row>
      <xdr:rowOff>147138</xdr:rowOff>
    </xdr:to>
    <xdr:sp macro="" textlink="">
      <xdr:nvSpPr>
        <xdr:cNvPr id="679" name="楕円 678">
          <a:extLst>
            <a:ext uri="{FF2B5EF4-FFF2-40B4-BE49-F238E27FC236}">
              <a16:creationId xmlns:a16="http://schemas.microsoft.com/office/drawing/2014/main" xmlns="" id="{18782D84-6F80-40B7-8FC1-A159A588255B}"/>
            </a:ext>
          </a:extLst>
        </xdr:cNvPr>
        <xdr:cNvSpPr/>
      </xdr:nvSpPr>
      <xdr:spPr>
        <a:xfrm>
          <a:off x="21272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66947</xdr:rowOff>
    </xdr:from>
    <xdr:to>
      <xdr:col>116</xdr:col>
      <xdr:colOff>63500</xdr:colOff>
      <xdr:row>59</xdr:row>
      <xdr:rowOff>96338</xdr:rowOff>
    </xdr:to>
    <xdr:cxnSp macro="">
      <xdr:nvCxnSpPr>
        <xdr:cNvPr id="680" name="直線コネクタ 679">
          <a:extLst>
            <a:ext uri="{FF2B5EF4-FFF2-40B4-BE49-F238E27FC236}">
              <a16:creationId xmlns:a16="http://schemas.microsoft.com/office/drawing/2014/main" xmlns="" id="{DC66CEAC-B5B7-4FC7-9CD2-F763FB9FBFE9}"/>
            </a:ext>
          </a:extLst>
        </xdr:cNvPr>
        <xdr:cNvCxnSpPr/>
      </xdr:nvCxnSpPr>
      <xdr:spPr>
        <a:xfrm flipV="1">
          <a:off x="21323300" y="1018249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37374</xdr:rowOff>
    </xdr:from>
    <xdr:to>
      <xdr:col>107</xdr:col>
      <xdr:colOff>101600</xdr:colOff>
      <xdr:row>59</xdr:row>
      <xdr:rowOff>138974</xdr:rowOff>
    </xdr:to>
    <xdr:sp macro="" textlink="">
      <xdr:nvSpPr>
        <xdr:cNvPr id="681" name="楕円 680">
          <a:extLst>
            <a:ext uri="{FF2B5EF4-FFF2-40B4-BE49-F238E27FC236}">
              <a16:creationId xmlns:a16="http://schemas.microsoft.com/office/drawing/2014/main" xmlns="" id="{CF5AE8DC-D782-4655-A21A-901DCAE704B3}"/>
            </a:ext>
          </a:extLst>
        </xdr:cNvPr>
        <xdr:cNvSpPr/>
      </xdr:nvSpPr>
      <xdr:spPr>
        <a:xfrm>
          <a:off x="20383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88174</xdr:rowOff>
    </xdr:from>
    <xdr:to>
      <xdr:col>111</xdr:col>
      <xdr:colOff>177800</xdr:colOff>
      <xdr:row>59</xdr:row>
      <xdr:rowOff>96338</xdr:rowOff>
    </xdr:to>
    <xdr:cxnSp macro="">
      <xdr:nvCxnSpPr>
        <xdr:cNvPr id="682" name="直線コネクタ 681">
          <a:extLst>
            <a:ext uri="{FF2B5EF4-FFF2-40B4-BE49-F238E27FC236}">
              <a16:creationId xmlns:a16="http://schemas.microsoft.com/office/drawing/2014/main" xmlns="" id="{BE6F2D67-A14B-477D-9AF7-8C42F4A5557F}"/>
            </a:ext>
          </a:extLst>
        </xdr:cNvPr>
        <xdr:cNvCxnSpPr/>
      </xdr:nvCxnSpPr>
      <xdr:spPr>
        <a:xfrm>
          <a:off x="20434300" y="102037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83" name="楕円 682">
          <a:extLst>
            <a:ext uri="{FF2B5EF4-FFF2-40B4-BE49-F238E27FC236}">
              <a16:creationId xmlns:a16="http://schemas.microsoft.com/office/drawing/2014/main" xmlns="" id="{C22EA878-CFB9-4FFA-955E-EF6C44233B34}"/>
            </a:ext>
          </a:extLst>
        </xdr:cNvPr>
        <xdr:cNvSpPr/>
      </xdr:nvSpPr>
      <xdr:spPr>
        <a:xfrm>
          <a:off x="19494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88174</xdr:rowOff>
    </xdr:from>
    <xdr:to>
      <xdr:col>107</xdr:col>
      <xdr:colOff>50800</xdr:colOff>
      <xdr:row>59</xdr:row>
      <xdr:rowOff>106135</xdr:rowOff>
    </xdr:to>
    <xdr:cxnSp macro="">
      <xdr:nvCxnSpPr>
        <xdr:cNvPr id="684" name="直線コネクタ 683">
          <a:extLst>
            <a:ext uri="{FF2B5EF4-FFF2-40B4-BE49-F238E27FC236}">
              <a16:creationId xmlns:a16="http://schemas.microsoft.com/office/drawing/2014/main" xmlns="" id="{D50B1FF2-B8D8-41B6-B836-F2A33BF0963C}"/>
            </a:ext>
          </a:extLst>
        </xdr:cNvPr>
        <xdr:cNvCxnSpPr/>
      </xdr:nvCxnSpPr>
      <xdr:spPr>
        <a:xfrm flipV="1">
          <a:off x="19545300" y="1020372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685" name="n_1aveValue【学校施設】&#10;一人当たり面積">
          <a:extLst>
            <a:ext uri="{FF2B5EF4-FFF2-40B4-BE49-F238E27FC236}">
              <a16:creationId xmlns:a16="http://schemas.microsoft.com/office/drawing/2014/main" xmlns="" id="{9445D037-3662-4166-B85A-C5E530800DCB}"/>
            </a:ext>
          </a:extLst>
        </xdr:cNvPr>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86" name="n_2aveValue【学校施設】&#10;一人当たり面積">
          <a:extLst>
            <a:ext uri="{FF2B5EF4-FFF2-40B4-BE49-F238E27FC236}">
              <a16:creationId xmlns:a16="http://schemas.microsoft.com/office/drawing/2014/main" xmlns="" id="{85578907-BE7C-4117-94F9-75F58F16E35F}"/>
            </a:ext>
          </a:extLst>
        </xdr:cNvPr>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687" name="n_3aveValue【学校施設】&#10;一人当たり面積">
          <a:extLst>
            <a:ext uri="{FF2B5EF4-FFF2-40B4-BE49-F238E27FC236}">
              <a16:creationId xmlns:a16="http://schemas.microsoft.com/office/drawing/2014/main" xmlns="" id="{2584BE7B-D68D-4F29-B210-281E000786E7}"/>
            </a:ext>
          </a:extLst>
        </xdr:cNvPr>
        <xdr:cNvSpPr txBox="1"/>
      </xdr:nvSpPr>
      <xdr:spPr>
        <a:xfrm>
          <a:off x="19310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88" name="n_4aveValue【学校施設】&#10;一人当たり面積">
          <a:extLst>
            <a:ext uri="{FF2B5EF4-FFF2-40B4-BE49-F238E27FC236}">
              <a16:creationId xmlns:a16="http://schemas.microsoft.com/office/drawing/2014/main" xmlns="" id="{13796D74-668A-42D4-B69F-BDACBD57AC7B}"/>
            </a:ext>
          </a:extLst>
        </xdr:cNvPr>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163665</xdr:rowOff>
    </xdr:from>
    <xdr:ext cx="469744" cy="259045"/>
    <xdr:sp macro="" textlink="">
      <xdr:nvSpPr>
        <xdr:cNvPr id="689" name="n_1mainValue【学校施設】&#10;一人当たり面積">
          <a:extLst>
            <a:ext uri="{FF2B5EF4-FFF2-40B4-BE49-F238E27FC236}">
              <a16:creationId xmlns:a16="http://schemas.microsoft.com/office/drawing/2014/main" xmlns="" id="{1627BD2B-5626-4705-B3E1-A0923FBF4F06}"/>
            </a:ext>
          </a:extLst>
        </xdr:cNvPr>
        <xdr:cNvSpPr txBox="1"/>
      </xdr:nvSpPr>
      <xdr:spPr>
        <a:xfrm>
          <a:off x="21075727" y="993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130101</xdr:rowOff>
    </xdr:from>
    <xdr:ext cx="469744" cy="259045"/>
    <xdr:sp macro="" textlink="">
      <xdr:nvSpPr>
        <xdr:cNvPr id="690" name="n_2mainValue【学校施設】&#10;一人当たり面積">
          <a:extLst>
            <a:ext uri="{FF2B5EF4-FFF2-40B4-BE49-F238E27FC236}">
              <a16:creationId xmlns:a16="http://schemas.microsoft.com/office/drawing/2014/main" xmlns="" id="{E6A6F919-B4F5-4C39-A0D0-1A85867392A0}"/>
            </a:ext>
          </a:extLst>
        </xdr:cNvPr>
        <xdr:cNvSpPr txBox="1"/>
      </xdr:nvSpPr>
      <xdr:spPr>
        <a:xfrm>
          <a:off x="20199427" y="1024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91" name="n_3mainValue【学校施設】&#10;一人当たり面積">
          <a:extLst>
            <a:ext uri="{FF2B5EF4-FFF2-40B4-BE49-F238E27FC236}">
              <a16:creationId xmlns:a16="http://schemas.microsoft.com/office/drawing/2014/main" xmlns="" id="{932B75B1-3926-4D2F-A254-7F5C43593CD4}"/>
            </a:ext>
          </a:extLst>
        </xdr:cNvPr>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a:extLst>
            <a:ext uri="{FF2B5EF4-FFF2-40B4-BE49-F238E27FC236}">
              <a16:creationId xmlns:a16="http://schemas.microsoft.com/office/drawing/2014/main" xmlns="" id="{778B87D2-4953-417E-97E5-E387F9D3043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a:extLst>
            <a:ext uri="{FF2B5EF4-FFF2-40B4-BE49-F238E27FC236}">
              <a16:creationId xmlns:a16="http://schemas.microsoft.com/office/drawing/2014/main" xmlns="" id="{EB111644-B9C7-4816-A655-94A284475F1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a:extLst>
            <a:ext uri="{FF2B5EF4-FFF2-40B4-BE49-F238E27FC236}">
              <a16:creationId xmlns:a16="http://schemas.microsoft.com/office/drawing/2014/main" xmlns="" id="{6C6F19BB-BC2D-49D1-871E-9DD91933EC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a:extLst>
            <a:ext uri="{FF2B5EF4-FFF2-40B4-BE49-F238E27FC236}">
              <a16:creationId xmlns:a16="http://schemas.microsoft.com/office/drawing/2014/main" xmlns="" id="{B41F7AA7-20D7-4287-BF1C-0DE1F4EA673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a:extLst>
            <a:ext uri="{FF2B5EF4-FFF2-40B4-BE49-F238E27FC236}">
              <a16:creationId xmlns:a16="http://schemas.microsoft.com/office/drawing/2014/main" xmlns="" id="{59DFCC73-E1C3-4CC4-8FFD-93D91F35919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a:extLst>
            <a:ext uri="{FF2B5EF4-FFF2-40B4-BE49-F238E27FC236}">
              <a16:creationId xmlns:a16="http://schemas.microsoft.com/office/drawing/2014/main" xmlns="" id="{8C736813-52FC-42ED-92C0-A11AB8E6510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a:extLst>
            <a:ext uri="{FF2B5EF4-FFF2-40B4-BE49-F238E27FC236}">
              <a16:creationId xmlns:a16="http://schemas.microsoft.com/office/drawing/2014/main" xmlns="" id="{13F7FB82-34B6-4579-A3EB-36805A5B475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a:extLst>
            <a:ext uri="{FF2B5EF4-FFF2-40B4-BE49-F238E27FC236}">
              <a16:creationId xmlns:a16="http://schemas.microsoft.com/office/drawing/2014/main" xmlns="" id="{26C11013-A05C-4D9B-8B03-4A47D0F5923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a:extLst>
            <a:ext uri="{FF2B5EF4-FFF2-40B4-BE49-F238E27FC236}">
              <a16:creationId xmlns:a16="http://schemas.microsoft.com/office/drawing/2014/main" xmlns="" id="{487EB72D-AF80-4D4B-9D64-BC731E1A24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a:extLst>
            <a:ext uri="{FF2B5EF4-FFF2-40B4-BE49-F238E27FC236}">
              <a16:creationId xmlns:a16="http://schemas.microsoft.com/office/drawing/2014/main" xmlns="" id="{F0739F22-3EC9-49B4-AFD6-B8B6DDB9FE3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a:extLst>
            <a:ext uri="{FF2B5EF4-FFF2-40B4-BE49-F238E27FC236}">
              <a16:creationId xmlns:a16="http://schemas.microsoft.com/office/drawing/2014/main" xmlns="" id="{D07A1B29-C02F-47E3-A003-9359CE570B6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a:extLst>
            <a:ext uri="{FF2B5EF4-FFF2-40B4-BE49-F238E27FC236}">
              <a16:creationId xmlns:a16="http://schemas.microsoft.com/office/drawing/2014/main" xmlns="" id="{58B49213-72B6-4952-AEFF-6DA0D36AFA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a:extLst>
            <a:ext uri="{FF2B5EF4-FFF2-40B4-BE49-F238E27FC236}">
              <a16:creationId xmlns:a16="http://schemas.microsoft.com/office/drawing/2014/main" xmlns="" id="{159AA16E-3912-4E84-8A81-8796954BC74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a:extLst>
            <a:ext uri="{FF2B5EF4-FFF2-40B4-BE49-F238E27FC236}">
              <a16:creationId xmlns:a16="http://schemas.microsoft.com/office/drawing/2014/main" xmlns="" id="{9C37BF77-D27F-49DC-8BEE-BEAE7DC7A61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a:extLst>
            <a:ext uri="{FF2B5EF4-FFF2-40B4-BE49-F238E27FC236}">
              <a16:creationId xmlns:a16="http://schemas.microsoft.com/office/drawing/2014/main" xmlns="" id="{4D98B92B-BB8B-4714-84D5-104E7F97474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a:extLst>
            <a:ext uri="{FF2B5EF4-FFF2-40B4-BE49-F238E27FC236}">
              <a16:creationId xmlns:a16="http://schemas.microsoft.com/office/drawing/2014/main" xmlns="" id="{9EE80780-A2F7-4867-9C4A-9196284ACF6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xmlns="" id="{0B8B02F8-B01C-4325-9AF6-747F706061F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xmlns="" id="{B08AECD6-9089-4D3B-9AE1-AB583C3C324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xmlns="" id="{E7494D22-7B1F-4EC0-AE8A-4A30970D6C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xmlns="" id="{376042B3-61EA-4CBF-9201-3BF56E27A0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xmlns="" id="{87977E28-D3DA-46CD-98A7-064E25245C3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xmlns="" id="{F6747206-115C-4F94-8783-F7CE8288BC8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xmlns="" id="{43E81563-A742-4565-B369-BF1C5C1110B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xmlns="" id="{8933242A-7D2A-49A8-8D5F-F5367A0B1D7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a:extLst>
            <a:ext uri="{FF2B5EF4-FFF2-40B4-BE49-F238E27FC236}">
              <a16:creationId xmlns:a16="http://schemas.microsoft.com/office/drawing/2014/main" xmlns="" id="{CF34B2E5-1422-479B-8E49-21E975CC609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a:extLst>
            <a:ext uri="{FF2B5EF4-FFF2-40B4-BE49-F238E27FC236}">
              <a16:creationId xmlns:a16="http://schemas.microsoft.com/office/drawing/2014/main" xmlns="" id="{CF837158-F61B-45FD-BB65-1EEE8E6B865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a:extLst>
            <a:ext uri="{FF2B5EF4-FFF2-40B4-BE49-F238E27FC236}">
              <a16:creationId xmlns:a16="http://schemas.microsoft.com/office/drawing/2014/main" xmlns="" id="{A48AE242-1B48-4753-9334-B2D61889DFD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a:extLst>
            <a:ext uri="{FF2B5EF4-FFF2-40B4-BE49-F238E27FC236}">
              <a16:creationId xmlns:a16="http://schemas.microsoft.com/office/drawing/2014/main" xmlns="" id="{3BEC0D08-97B8-4A3F-B9E9-0323451A10A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a:extLst>
            <a:ext uri="{FF2B5EF4-FFF2-40B4-BE49-F238E27FC236}">
              <a16:creationId xmlns:a16="http://schemas.microsoft.com/office/drawing/2014/main" xmlns="" id="{F990BEA4-D973-42B1-B1D8-92DBD2A4F57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a:extLst>
            <a:ext uri="{FF2B5EF4-FFF2-40B4-BE49-F238E27FC236}">
              <a16:creationId xmlns:a16="http://schemas.microsoft.com/office/drawing/2014/main" xmlns="" id="{36CB1A78-CA7E-46A2-9477-AD2FBF29BF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a:extLst>
            <a:ext uri="{FF2B5EF4-FFF2-40B4-BE49-F238E27FC236}">
              <a16:creationId xmlns:a16="http://schemas.microsoft.com/office/drawing/2014/main" xmlns="" id="{3E320D30-A423-4FC4-8F8F-F3119C9E5D7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a:extLst>
            <a:ext uri="{FF2B5EF4-FFF2-40B4-BE49-F238E27FC236}">
              <a16:creationId xmlns:a16="http://schemas.microsoft.com/office/drawing/2014/main" xmlns="" id="{618D85BC-EACA-4459-9AB7-93F6BAD45B3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xmlns="" id="{C5746194-1EA0-4A23-981E-F386079625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xmlns="" id="{D507880F-4CC7-4FBA-95C3-43969A86305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xmlns="" id="{D0D0F91C-7FB9-4095-94DC-F051E1C88A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類似団体と比較して認定こども園・幼稚園</a:t>
          </a:r>
          <a:r>
            <a:rPr kumimoji="1" lang="ja-JP" altLang="en-US" sz="1100">
              <a:solidFill>
                <a:schemeClr val="dk1"/>
              </a:solidFill>
              <a:effectLst/>
              <a:latin typeface="+mn-lt"/>
              <a:ea typeface="+mn-ea"/>
              <a:cs typeface="+mn-cs"/>
            </a:rPr>
            <a:t>・保育所</a:t>
          </a:r>
          <a:r>
            <a:rPr kumimoji="1" lang="ja-JP" altLang="ja-JP" sz="1100">
              <a:solidFill>
                <a:schemeClr val="dk1"/>
              </a:solidFill>
              <a:effectLst/>
              <a:latin typeface="+mn-lt"/>
              <a:ea typeface="+mn-ea"/>
              <a:cs typeface="+mn-cs"/>
            </a:rPr>
            <a:t>、学校施設、公営住宅の有形固定資産減価償却率が高くなっている。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保育</a:t>
          </a:r>
          <a:r>
            <a:rPr kumimoji="1" lang="ja-JP" altLang="en-US" sz="1100">
              <a:solidFill>
                <a:schemeClr val="dk1"/>
              </a:solidFill>
              <a:effectLst/>
              <a:latin typeface="+mn-lt"/>
              <a:ea typeface="+mn-ea"/>
              <a:cs typeface="+mn-cs"/>
            </a:rPr>
            <a:t>所</a:t>
          </a:r>
          <a:r>
            <a:rPr kumimoji="1" lang="ja-JP" altLang="ja-JP" sz="1100">
              <a:solidFill>
                <a:schemeClr val="dk1"/>
              </a:solidFill>
              <a:effectLst/>
              <a:latin typeface="+mn-lt"/>
              <a:ea typeface="+mn-ea"/>
              <a:cs typeface="+mn-cs"/>
            </a:rPr>
            <a:t>、学校施設、公営住宅ともに個別の更新・再編等の計画を策定しており、</a:t>
          </a:r>
          <a:r>
            <a:rPr kumimoji="1" lang="en-US" altLang="ja-JP" sz="1100">
              <a:solidFill>
                <a:schemeClr val="dk1"/>
              </a:solidFill>
              <a:effectLst/>
              <a:latin typeface="+mn-lt"/>
              <a:ea typeface="+mn-ea"/>
              <a:cs typeface="+mn-cs"/>
            </a:rPr>
            <a:t>FM</a:t>
          </a:r>
          <a:r>
            <a:rPr kumimoji="1" lang="ja-JP" altLang="ja-JP" sz="1100">
              <a:solidFill>
                <a:schemeClr val="dk1"/>
              </a:solidFill>
              <a:effectLst/>
              <a:latin typeface="+mn-lt"/>
              <a:ea typeface="+mn-ea"/>
              <a:cs typeface="+mn-cs"/>
            </a:rPr>
            <a:t>戦略プランとともに着実に推進することで、限られた財源の中、公共施設の量を需要に応じた適正な規模にしていくとともに、施設の利便性を高めていく。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33860FA-ED38-420D-89C7-76829F6A434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BAD971B-3049-4F41-9239-A727D0D928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3A520B6-4B0E-4A80-8E9D-7A5EEB03C62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C8EC402E-A816-4271-91BE-E238AD4DD1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94AA1E4-9204-46FF-8559-1D8EC783C9C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9EE744B-9D0E-4222-90F7-3305CD505B6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0596BF2-7FA8-4A69-8431-509BCA0C8D4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F097192-5AF2-411E-B13A-1FBD7AB64B8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106C1E3-4EFB-4C6A-88F6-1EBF114CE51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A6280A4-5E82-4754-863A-34FFAC54A55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401,050
395,092
100.82
164,111,768
160,949,339
2,805,076
82,779,959
186,196,465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BBB54FF-3F0B-409C-9759-10AFCE3F7FB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3E2BDD0-5C22-4A22-B02B-6D7CDA25C7D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68833E7-061A-4E5F-83BC-082840C8409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DA945CB-FFE7-4674-8BC1-1DDC06179BE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457C1F8-9D5F-4A5E-92C7-6C6B435DB93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1D1E66FE-BF34-4413-89D6-02279E2F57B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5E27050-D0D9-46BD-8315-90FB107A8F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47E71ADF-8739-4192-82D0-5E8E2BBD7D7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CC9C068-BAD2-4728-B5B0-2A1BA9C135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910F119-93ED-417A-BDD2-2CD87D6EC7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7C612A5-5C86-459E-9778-497AD38C88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2A461ED-45BF-4126-8524-BABE4ECFED2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EBE4945-C9B5-4350-8EE4-D9693906E3D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81ECD3D-1687-4593-8297-02CC1CCD2D6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3E53C75-F368-47C9-9925-5D7D841F81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57C3603-4D7F-44DA-A0B0-5A13DE8712E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148E46E-F6AE-4BDA-A96A-77561939B0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EAC36BB-4927-488B-A745-4E9B7BE348F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4BF951A-7CEA-4A45-8CB8-D8A3F43C3EE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AFCEA3C-0685-4664-8730-FF6354E4E23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5ABB7A7C-DCAA-4212-9469-371DC37F374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D639523-F809-4840-A5F3-9E65891BB2E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471BA454-46CA-4E40-B5F6-AB68387A40A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EA6991CB-82C0-48FE-A49B-50301EAFDA7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A1789F10-F998-4037-A9C5-0E81E1A979E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74F42EA-AFD3-49B0-8A87-58E4824FB3C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C125F06A-A479-4835-9E36-8BE5C280CA3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70587769-61A9-4768-9CC6-185474768BD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A0713356-7535-4414-9CCD-56F12B60D2F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A448D0B6-97F4-44B5-BE89-86F76B26732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E99B57E-DA6C-4C3E-BBD9-9A409E05B82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25C2ED54-B34B-47D0-9526-57CF993BC48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B576E229-00F3-49B3-A4A7-FAB7AECF2FD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649096DC-B147-4C4B-882F-9C51BFDDBE0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22876994-CCB2-4127-8B2A-E936C3F2BE6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21E4F0F6-17B6-4A0E-BEEA-CD2E3D87ABA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B3FF581E-1FCF-4F62-B408-95D1EEB3D64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4C6E8C8D-BD48-4A88-834B-3E49133DF97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14682C9B-7252-4B8D-9359-A57EBE2597F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13D85B56-CF71-443D-ABF1-4FE22716198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B32A5BF2-507A-4A40-B514-EFAC5B5B873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16A8666D-4CC6-41F3-A709-0CFB8E890B6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19EF0B46-1B62-4C95-BAE9-386809F7159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91923511-3678-4462-BD1F-016B9D06212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EBF52BAD-53A8-4D41-BF0A-382369A773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89F2B088-4B85-4C1C-9003-FBC01BF123B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xmlns="" id="{AF1BA713-E312-4B47-9E23-2EDEE9894D42}"/>
            </a:ext>
          </a:extLst>
        </xdr:cNvPr>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5D13AC2F-1872-478A-8F1C-F0737B950371}"/>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xmlns="" id="{5705ADC8-09FE-4260-9203-B25253503F56}"/>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136042AE-48F4-4CEC-B797-B35F1B13464E}"/>
            </a:ext>
          </a:extLst>
        </xdr:cNvPr>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a:extLst>
            <a:ext uri="{FF2B5EF4-FFF2-40B4-BE49-F238E27FC236}">
              <a16:creationId xmlns:a16="http://schemas.microsoft.com/office/drawing/2014/main" xmlns="" id="{CEB6400D-1BCB-49E8-9848-6572B2670261}"/>
            </a:ext>
          </a:extLst>
        </xdr:cNvPr>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678FB058-FCBB-4962-8603-A04D295B3602}"/>
            </a:ext>
          </a:extLst>
        </xdr:cNvPr>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a:extLst>
            <a:ext uri="{FF2B5EF4-FFF2-40B4-BE49-F238E27FC236}">
              <a16:creationId xmlns:a16="http://schemas.microsoft.com/office/drawing/2014/main" xmlns="" id="{464C9E06-9731-4FD6-878B-FD94F536C510}"/>
            </a:ext>
          </a:extLst>
        </xdr:cNvPr>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xmlns="" id="{DF6E410C-2559-4487-BFB5-D1DD76A9C500}"/>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a:extLst>
            <a:ext uri="{FF2B5EF4-FFF2-40B4-BE49-F238E27FC236}">
              <a16:creationId xmlns:a16="http://schemas.microsoft.com/office/drawing/2014/main" xmlns="" id="{4C1B49C2-EBE9-4112-AAE1-ED9773CC3727}"/>
            </a:ext>
          </a:extLst>
        </xdr:cNvPr>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a:extLst>
            <a:ext uri="{FF2B5EF4-FFF2-40B4-BE49-F238E27FC236}">
              <a16:creationId xmlns:a16="http://schemas.microsoft.com/office/drawing/2014/main" xmlns="" id="{A3D8641B-306F-45DF-AEC3-5211EA004054}"/>
            </a:ext>
          </a:extLst>
        </xdr:cNvPr>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xmlns="" id="{40583EBF-0825-4B8C-8C9D-65DAF31C365E}"/>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E91D1C8-F22C-421A-B493-8F9E6561FBB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89E247EF-4886-4208-8459-276F7EA1669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DE2F3BEE-E18E-4694-96E7-6B8647792A8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9DAC823D-9B8C-4933-8301-08934EB9FDE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614CA29F-F912-470E-A80E-F460D8AC77C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10704</xdr:rowOff>
    </xdr:from>
    <xdr:to>
      <xdr:col>24</xdr:col>
      <xdr:colOff>114300</xdr:colOff>
      <xdr:row>40</xdr:row>
      <xdr:rowOff>112304</xdr:rowOff>
    </xdr:to>
    <xdr:sp macro="" textlink="">
      <xdr:nvSpPr>
        <xdr:cNvPr id="74" name="楕円 73">
          <a:extLst>
            <a:ext uri="{FF2B5EF4-FFF2-40B4-BE49-F238E27FC236}">
              <a16:creationId xmlns:a16="http://schemas.microsoft.com/office/drawing/2014/main" xmlns="" id="{4B0CFFBC-475A-45A5-AA5F-697830543F70}"/>
            </a:ext>
          </a:extLst>
        </xdr:cNvPr>
        <xdr:cNvSpPr/>
      </xdr:nvSpPr>
      <xdr:spPr>
        <a:xfrm>
          <a:off x="45847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160581</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93B10EAD-C02F-440D-8B36-F3986906017A}"/>
            </a:ext>
          </a:extLst>
        </xdr:cNvPr>
        <xdr:cNvSpPr txBox="1"/>
      </xdr:nvSpPr>
      <xdr:spPr>
        <a:xfrm>
          <a:off x="4673600"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156028</xdr:rowOff>
    </xdr:from>
    <xdr:to>
      <xdr:col>20</xdr:col>
      <xdr:colOff>38100</xdr:colOff>
      <xdr:row>40</xdr:row>
      <xdr:rowOff>86178</xdr:rowOff>
    </xdr:to>
    <xdr:sp macro="" textlink="">
      <xdr:nvSpPr>
        <xdr:cNvPr id="76" name="楕円 75">
          <a:extLst>
            <a:ext uri="{FF2B5EF4-FFF2-40B4-BE49-F238E27FC236}">
              <a16:creationId xmlns:a16="http://schemas.microsoft.com/office/drawing/2014/main" xmlns="" id="{7DC0A2AA-6069-4C1F-BCB4-78C6E1A335DC}"/>
            </a:ext>
          </a:extLst>
        </xdr:cNvPr>
        <xdr:cNvSpPr/>
      </xdr:nvSpPr>
      <xdr:spPr>
        <a:xfrm>
          <a:off x="3746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35378</xdr:rowOff>
    </xdr:from>
    <xdr:to>
      <xdr:col>24</xdr:col>
      <xdr:colOff>63500</xdr:colOff>
      <xdr:row>40</xdr:row>
      <xdr:rowOff>61504</xdr:rowOff>
    </xdr:to>
    <xdr:cxnSp macro="">
      <xdr:nvCxnSpPr>
        <xdr:cNvPr id="77" name="直線コネクタ 76">
          <a:extLst>
            <a:ext uri="{FF2B5EF4-FFF2-40B4-BE49-F238E27FC236}">
              <a16:creationId xmlns:a16="http://schemas.microsoft.com/office/drawing/2014/main" xmlns="" id="{4F34D9F0-90E6-4F30-BF9E-2EF57F97C6F7}"/>
            </a:ext>
          </a:extLst>
        </xdr:cNvPr>
        <xdr:cNvCxnSpPr/>
      </xdr:nvCxnSpPr>
      <xdr:spPr>
        <a:xfrm>
          <a:off x="3797300" y="689337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128270</xdr:rowOff>
    </xdr:from>
    <xdr:to>
      <xdr:col>15</xdr:col>
      <xdr:colOff>101600</xdr:colOff>
      <xdr:row>40</xdr:row>
      <xdr:rowOff>58420</xdr:rowOff>
    </xdr:to>
    <xdr:sp macro="" textlink="">
      <xdr:nvSpPr>
        <xdr:cNvPr id="78" name="楕円 77">
          <a:extLst>
            <a:ext uri="{FF2B5EF4-FFF2-40B4-BE49-F238E27FC236}">
              <a16:creationId xmlns:a16="http://schemas.microsoft.com/office/drawing/2014/main" xmlns="" id="{2285013C-BBF0-4224-99AC-E237E3EA0303}"/>
            </a:ext>
          </a:extLst>
        </xdr:cNvPr>
        <xdr:cNvSpPr/>
      </xdr:nvSpPr>
      <xdr:spPr>
        <a:xfrm>
          <a:off x="2857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xdr:rowOff>
    </xdr:from>
    <xdr:to>
      <xdr:col>19</xdr:col>
      <xdr:colOff>177800</xdr:colOff>
      <xdr:row>40</xdr:row>
      <xdr:rowOff>35378</xdr:rowOff>
    </xdr:to>
    <xdr:cxnSp macro="">
      <xdr:nvCxnSpPr>
        <xdr:cNvPr id="79" name="直線コネクタ 78">
          <a:extLst>
            <a:ext uri="{FF2B5EF4-FFF2-40B4-BE49-F238E27FC236}">
              <a16:creationId xmlns:a16="http://schemas.microsoft.com/office/drawing/2014/main" xmlns="" id="{5BF02989-7720-4EF7-AF2A-4AC2089D911C}"/>
            </a:ext>
          </a:extLst>
        </xdr:cNvPr>
        <xdr:cNvCxnSpPr/>
      </xdr:nvCxnSpPr>
      <xdr:spPr>
        <a:xfrm>
          <a:off x="2908300" y="68656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102144</xdr:rowOff>
    </xdr:from>
    <xdr:to>
      <xdr:col>10</xdr:col>
      <xdr:colOff>165100</xdr:colOff>
      <xdr:row>40</xdr:row>
      <xdr:rowOff>32294</xdr:rowOff>
    </xdr:to>
    <xdr:sp macro="" textlink="">
      <xdr:nvSpPr>
        <xdr:cNvPr id="80" name="楕円 79">
          <a:extLst>
            <a:ext uri="{FF2B5EF4-FFF2-40B4-BE49-F238E27FC236}">
              <a16:creationId xmlns:a16="http://schemas.microsoft.com/office/drawing/2014/main" xmlns="" id="{5E9826E9-01BA-4BE8-B841-9789F9BED629}"/>
            </a:ext>
          </a:extLst>
        </xdr:cNvPr>
        <xdr:cNvSpPr/>
      </xdr:nvSpPr>
      <xdr:spPr>
        <a:xfrm>
          <a:off x="1968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152944</xdr:rowOff>
    </xdr:from>
    <xdr:to>
      <xdr:col>15</xdr:col>
      <xdr:colOff>50800</xdr:colOff>
      <xdr:row>40</xdr:row>
      <xdr:rowOff>7620</xdr:rowOff>
    </xdr:to>
    <xdr:cxnSp macro="">
      <xdr:nvCxnSpPr>
        <xdr:cNvPr id="81" name="直線コネクタ 80">
          <a:extLst>
            <a:ext uri="{FF2B5EF4-FFF2-40B4-BE49-F238E27FC236}">
              <a16:creationId xmlns:a16="http://schemas.microsoft.com/office/drawing/2014/main" xmlns="" id="{0E93753D-053F-499B-8B57-6F35C38A90F8}"/>
            </a:ext>
          </a:extLst>
        </xdr:cNvPr>
        <xdr:cNvCxnSpPr/>
      </xdr:nvCxnSpPr>
      <xdr:spPr>
        <a:xfrm>
          <a:off x="2019300" y="68394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a:extLst>
            <a:ext uri="{FF2B5EF4-FFF2-40B4-BE49-F238E27FC236}">
              <a16:creationId xmlns:a16="http://schemas.microsoft.com/office/drawing/2014/main" xmlns="" id="{4408E9D9-1BBC-4E4A-89CB-A5FEA106E2B3}"/>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3" name="n_2aveValue【図書館】&#10;有形固定資産減価償却率">
          <a:extLst>
            <a:ext uri="{FF2B5EF4-FFF2-40B4-BE49-F238E27FC236}">
              <a16:creationId xmlns:a16="http://schemas.microsoft.com/office/drawing/2014/main" xmlns="" id="{DA260F98-425F-4D79-B38B-3738CCA42520}"/>
            </a:ext>
          </a:extLst>
        </xdr:cNvPr>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4" name="n_3aveValue【図書館】&#10;有形固定資産減価償却率">
          <a:extLst>
            <a:ext uri="{FF2B5EF4-FFF2-40B4-BE49-F238E27FC236}">
              <a16:creationId xmlns:a16="http://schemas.microsoft.com/office/drawing/2014/main" xmlns="" id="{A3FB2E81-2C39-4637-BBBC-1D37A24CE2C6}"/>
            </a:ext>
          </a:extLst>
        </xdr:cNvPr>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a:extLst>
            <a:ext uri="{FF2B5EF4-FFF2-40B4-BE49-F238E27FC236}">
              <a16:creationId xmlns:a16="http://schemas.microsoft.com/office/drawing/2014/main" xmlns="" id="{26B4EC19-8875-4673-B625-BBB05AC35359}"/>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77305</xdr:rowOff>
    </xdr:from>
    <xdr:ext cx="405111" cy="259045"/>
    <xdr:sp macro="" textlink="">
      <xdr:nvSpPr>
        <xdr:cNvPr id="86" name="n_1mainValue【図書館】&#10;有形固定資産減価償却率">
          <a:extLst>
            <a:ext uri="{FF2B5EF4-FFF2-40B4-BE49-F238E27FC236}">
              <a16:creationId xmlns:a16="http://schemas.microsoft.com/office/drawing/2014/main" xmlns="" id="{9FA577E0-EE91-4D74-8966-D769E193BC9A}"/>
            </a:ext>
          </a:extLst>
        </xdr:cNvPr>
        <xdr:cNvSpPr txBox="1"/>
      </xdr:nvSpPr>
      <xdr:spPr>
        <a:xfrm>
          <a:off x="35820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49547</xdr:rowOff>
    </xdr:from>
    <xdr:ext cx="405111" cy="259045"/>
    <xdr:sp macro="" textlink="">
      <xdr:nvSpPr>
        <xdr:cNvPr id="87" name="n_2mainValue【図書館】&#10;有形固定資産減価償却率">
          <a:extLst>
            <a:ext uri="{FF2B5EF4-FFF2-40B4-BE49-F238E27FC236}">
              <a16:creationId xmlns:a16="http://schemas.microsoft.com/office/drawing/2014/main" xmlns="" id="{9B0C3354-6CF2-4381-8C29-7086265AA3E9}"/>
            </a:ext>
          </a:extLst>
        </xdr:cNvPr>
        <xdr:cNvSpPr txBox="1"/>
      </xdr:nvSpPr>
      <xdr:spPr>
        <a:xfrm>
          <a:off x="2705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23421</xdr:rowOff>
    </xdr:from>
    <xdr:ext cx="405111" cy="259045"/>
    <xdr:sp macro="" textlink="">
      <xdr:nvSpPr>
        <xdr:cNvPr id="88" name="n_3mainValue【図書館】&#10;有形固定資産減価償却率">
          <a:extLst>
            <a:ext uri="{FF2B5EF4-FFF2-40B4-BE49-F238E27FC236}">
              <a16:creationId xmlns:a16="http://schemas.microsoft.com/office/drawing/2014/main" xmlns="" id="{D33777C5-C591-4D24-BDDC-C98EB8D4B438}"/>
            </a:ext>
          </a:extLst>
        </xdr:cNvPr>
        <xdr:cNvSpPr txBox="1"/>
      </xdr:nvSpPr>
      <xdr:spPr>
        <a:xfrm>
          <a:off x="1816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14CCED84-E8E5-4F04-880A-15F04D2774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6B7923C1-02A3-4703-82B8-65ED4C73C8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AAD0FB95-9BB3-4DAA-91F7-00621904FBF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5E7E5712-9C66-44AE-82AC-8D91238121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3392146A-5E68-40A8-8B68-3EC0DC23FA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D131EDC9-D6BA-4BD6-A126-529D6FBFC2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597208B5-086D-4FD1-8B1D-497CA38D65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89125B01-871B-4BA6-B396-2BD279FDDDC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xmlns="" id="{412F1D5E-D0E6-41B8-B570-F69B73E4EBF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29CD550B-2F7C-478E-9D9A-9E6FF4216BE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xmlns="" id="{7CAFF9C9-7578-4CAC-8A52-DCBCDB4B913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xmlns="" id="{68BBC37B-416D-48B7-9743-6EE1AB7F63B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xmlns="" id="{96398C2D-09B1-43CA-9BA0-ED83406961B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xmlns="" id="{D0DC5999-31FD-45EE-BCE6-6D308868721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xmlns="" id="{934905F6-D276-4D41-928E-BC767DB0C27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xmlns="" id="{2CAF1675-6BC6-417C-AAA9-C05487C1EFC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xmlns="" id="{025AE94D-B947-4C91-BF63-F16E5CFC8FF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xmlns="" id="{A49EACD7-6932-4FE4-A797-D7061D53693B}"/>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xmlns="" id="{E75AD6DB-B03B-473A-96A0-0339B14B43B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xmlns="" id="{0B50442F-61E4-4823-8EDA-9E4AF5A5727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xmlns="" id="{54061534-C2EF-4834-94C2-242B3FC803F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a:extLst>
            <a:ext uri="{FF2B5EF4-FFF2-40B4-BE49-F238E27FC236}">
              <a16:creationId xmlns:a16="http://schemas.microsoft.com/office/drawing/2014/main" xmlns="" id="{65C47D28-292A-48D0-B05A-0DF1109710F8}"/>
            </a:ext>
          </a:extLst>
        </xdr:cNvPr>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a:extLst>
            <a:ext uri="{FF2B5EF4-FFF2-40B4-BE49-F238E27FC236}">
              <a16:creationId xmlns:a16="http://schemas.microsoft.com/office/drawing/2014/main" xmlns="" id="{36823219-757B-47B8-8627-6609EAF9ECD4}"/>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a:extLst>
            <a:ext uri="{FF2B5EF4-FFF2-40B4-BE49-F238E27FC236}">
              <a16:creationId xmlns:a16="http://schemas.microsoft.com/office/drawing/2014/main" xmlns="" id="{F44886A5-5BDB-4FEC-B8D9-4FE136744668}"/>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a:extLst>
            <a:ext uri="{FF2B5EF4-FFF2-40B4-BE49-F238E27FC236}">
              <a16:creationId xmlns:a16="http://schemas.microsoft.com/office/drawing/2014/main" xmlns="" id="{5229D5DE-A624-4793-93E1-C1A3508C891D}"/>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a:extLst>
            <a:ext uri="{FF2B5EF4-FFF2-40B4-BE49-F238E27FC236}">
              <a16:creationId xmlns:a16="http://schemas.microsoft.com/office/drawing/2014/main" xmlns="" id="{38F49D8E-22E7-40A5-91FA-F5ED0D287B03}"/>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a:extLst>
            <a:ext uri="{FF2B5EF4-FFF2-40B4-BE49-F238E27FC236}">
              <a16:creationId xmlns:a16="http://schemas.microsoft.com/office/drawing/2014/main" xmlns="" id="{EBAB5B27-6DA5-4BCD-B2AF-18C2F069C1AC}"/>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a:extLst>
            <a:ext uri="{FF2B5EF4-FFF2-40B4-BE49-F238E27FC236}">
              <a16:creationId xmlns:a16="http://schemas.microsoft.com/office/drawing/2014/main" xmlns="" id="{DBF69A70-A2F0-405C-9FF4-188D3EDAE658}"/>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a:extLst>
            <a:ext uri="{FF2B5EF4-FFF2-40B4-BE49-F238E27FC236}">
              <a16:creationId xmlns:a16="http://schemas.microsoft.com/office/drawing/2014/main" xmlns="" id="{069537E4-D09C-4401-87C1-C6BF5D6C406C}"/>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a:extLst>
            <a:ext uri="{FF2B5EF4-FFF2-40B4-BE49-F238E27FC236}">
              <a16:creationId xmlns:a16="http://schemas.microsoft.com/office/drawing/2014/main" xmlns="" id="{B97A17BE-CCA6-4C2A-A008-AF8ACAD4E37B}"/>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a:extLst>
            <a:ext uri="{FF2B5EF4-FFF2-40B4-BE49-F238E27FC236}">
              <a16:creationId xmlns:a16="http://schemas.microsoft.com/office/drawing/2014/main" xmlns="" id="{15238540-2FAE-4AD9-9732-B42782C1553C}"/>
            </a:ext>
          </a:extLst>
        </xdr:cNvPr>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a:extLst>
            <a:ext uri="{FF2B5EF4-FFF2-40B4-BE49-F238E27FC236}">
              <a16:creationId xmlns:a16="http://schemas.microsoft.com/office/drawing/2014/main" xmlns="" id="{89F85A90-1750-4D5D-84B5-1F86B993B13D}"/>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57C68A04-5ECA-49DA-8458-36886A216AD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93395161-77FE-4D66-BA37-2823C4477E8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34FE6DCF-F29D-4644-9C23-930E00C5D46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20FE0679-8D06-4BC8-99D2-E75731EA13B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119ED71A-F0F5-40E0-8B20-1D87CFB64EB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6" name="楕円 125">
          <a:extLst>
            <a:ext uri="{FF2B5EF4-FFF2-40B4-BE49-F238E27FC236}">
              <a16:creationId xmlns:a16="http://schemas.microsoft.com/office/drawing/2014/main" xmlns="" id="{967EF8C8-238B-4674-99FA-1F771EF6230C}"/>
            </a:ext>
          </a:extLst>
        </xdr:cNvPr>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7" name="【図書館】&#10;一人当たり面積該当値テキスト">
          <a:extLst>
            <a:ext uri="{FF2B5EF4-FFF2-40B4-BE49-F238E27FC236}">
              <a16:creationId xmlns:a16="http://schemas.microsoft.com/office/drawing/2014/main" xmlns="" id="{69E0E1F8-F2E7-4A56-B63B-AA31AD6F69F3}"/>
            </a:ext>
          </a:extLst>
        </xdr:cNvPr>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28" name="楕円 127">
          <a:extLst>
            <a:ext uri="{FF2B5EF4-FFF2-40B4-BE49-F238E27FC236}">
              <a16:creationId xmlns:a16="http://schemas.microsoft.com/office/drawing/2014/main" xmlns="" id="{6C7BBBEE-593D-4F6D-95DD-45E97631CF7E}"/>
            </a:ext>
          </a:extLst>
        </xdr:cNvPr>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29" name="直線コネクタ 128">
          <a:extLst>
            <a:ext uri="{FF2B5EF4-FFF2-40B4-BE49-F238E27FC236}">
              <a16:creationId xmlns:a16="http://schemas.microsoft.com/office/drawing/2014/main" xmlns="" id="{0E29B21B-FD8F-456E-9748-34D5F602B6B4}"/>
            </a:ext>
          </a:extLst>
        </xdr:cNvPr>
        <xdr:cNvCxnSpPr/>
      </xdr:nvCxnSpPr>
      <xdr:spPr>
        <a:xfrm>
          <a:off x="9639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0" name="楕円 129">
          <a:extLst>
            <a:ext uri="{FF2B5EF4-FFF2-40B4-BE49-F238E27FC236}">
              <a16:creationId xmlns:a16="http://schemas.microsoft.com/office/drawing/2014/main" xmlns="" id="{54540BDE-67B3-4167-B268-84EEE1958AEA}"/>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1" name="直線コネクタ 130">
          <a:extLst>
            <a:ext uri="{FF2B5EF4-FFF2-40B4-BE49-F238E27FC236}">
              <a16:creationId xmlns:a16="http://schemas.microsoft.com/office/drawing/2014/main" xmlns="" id="{0680638F-6BB5-4DBC-B781-6B6B93655007}"/>
            </a:ext>
          </a:extLst>
        </xdr:cNvPr>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2" name="楕円 131">
          <a:extLst>
            <a:ext uri="{FF2B5EF4-FFF2-40B4-BE49-F238E27FC236}">
              <a16:creationId xmlns:a16="http://schemas.microsoft.com/office/drawing/2014/main" xmlns="" id="{E4940B02-464F-45FE-B1E7-CAB265BF1BC3}"/>
            </a:ext>
          </a:extLst>
        </xdr:cNvPr>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3" name="直線コネクタ 132">
          <a:extLst>
            <a:ext uri="{FF2B5EF4-FFF2-40B4-BE49-F238E27FC236}">
              <a16:creationId xmlns:a16="http://schemas.microsoft.com/office/drawing/2014/main" xmlns="" id="{36A22B75-D346-40DB-B61E-4440444C5A22}"/>
            </a:ext>
          </a:extLst>
        </xdr:cNvPr>
        <xdr:cNvCxnSpPr/>
      </xdr:nvCxnSpPr>
      <xdr:spPr>
        <a:xfrm>
          <a:off x="7861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4" name="n_1aveValue【図書館】&#10;一人当たり面積">
          <a:extLst>
            <a:ext uri="{FF2B5EF4-FFF2-40B4-BE49-F238E27FC236}">
              <a16:creationId xmlns:a16="http://schemas.microsoft.com/office/drawing/2014/main" xmlns="" id="{8453BF9E-447B-458A-BB12-11B53BEB0F7F}"/>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5" name="n_2aveValue【図書館】&#10;一人当たり面積">
          <a:extLst>
            <a:ext uri="{FF2B5EF4-FFF2-40B4-BE49-F238E27FC236}">
              <a16:creationId xmlns:a16="http://schemas.microsoft.com/office/drawing/2014/main" xmlns="" id="{09E9B058-FE98-4482-83B6-2C6C33705214}"/>
            </a:ext>
          </a:extLst>
        </xdr:cNvPr>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36" name="n_3aveValue【図書館】&#10;一人当たり面積">
          <a:extLst>
            <a:ext uri="{FF2B5EF4-FFF2-40B4-BE49-F238E27FC236}">
              <a16:creationId xmlns:a16="http://schemas.microsoft.com/office/drawing/2014/main" xmlns="" id="{A1944824-B947-4286-BDA0-0A484897ABEB}"/>
            </a:ext>
          </a:extLst>
        </xdr:cNvPr>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a:extLst>
            <a:ext uri="{FF2B5EF4-FFF2-40B4-BE49-F238E27FC236}">
              <a16:creationId xmlns:a16="http://schemas.microsoft.com/office/drawing/2014/main" xmlns="" id="{595166E4-ACA9-48EC-8D37-F35E430FAB2E}"/>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38" name="n_1mainValue【図書館】&#10;一人当たり面積">
          <a:extLst>
            <a:ext uri="{FF2B5EF4-FFF2-40B4-BE49-F238E27FC236}">
              <a16:creationId xmlns:a16="http://schemas.microsoft.com/office/drawing/2014/main" xmlns="" id="{EAD319EA-0E6C-4CDB-91C3-7BFC127DEA0E}"/>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9" name="n_2mainValue【図書館】&#10;一人当たり面積">
          <a:extLst>
            <a:ext uri="{FF2B5EF4-FFF2-40B4-BE49-F238E27FC236}">
              <a16:creationId xmlns:a16="http://schemas.microsoft.com/office/drawing/2014/main" xmlns="" id="{F964C668-1B2E-40D5-A9C4-2A5F7A415B33}"/>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0" name="n_3mainValue【図書館】&#10;一人当たり面積">
          <a:extLst>
            <a:ext uri="{FF2B5EF4-FFF2-40B4-BE49-F238E27FC236}">
              <a16:creationId xmlns:a16="http://schemas.microsoft.com/office/drawing/2014/main" xmlns="" id="{CEDA6116-D192-4CFB-B7A9-8C23A52EE2D5}"/>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xmlns="" id="{01DDB0EB-8ACD-4B79-BC0D-86B2A9753D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xmlns="" id="{744516C2-E0F9-48FA-AA79-44984C63D4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xmlns="" id="{77E1002B-AFA8-42A3-A190-A71EE525244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xmlns="" id="{4ECF8FD6-D857-48D3-B05E-F3444A6DDA7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xmlns="" id="{C386E9D7-6194-4BFE-9307-113EC05A426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xmlns="" id="{561F5CDC-1BA5-401E-AABD-D02A367A854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xmlns="" id="{25EF3A2E-AC02-49F0-8F12-DEC3D750C51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xmlns="" id="{4C34D3A5-0975-44F4-842D-D36E9AE9C01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xmlns="" id="{650A3AA8-2089-48C8-9AA3-6B31688C2DF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xmlns="" id="{D0B8DCF5-71B5-46B5-B39E-34F5DCBB53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xmlns="" id="{72C4EB70-B06C-475C-B0F0-DA890856577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xmlns="" id="{C75D7F5E-7449-4D5E-BA0B-0C6B3F278DB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xmlns="" id="{8D69C0EC-EA01-4250-B986-A78777286B0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xmlns="" id="{C655083F-4BCE-4407-800C-4EBEDE9BF67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xmlns="" id="{6DDFC0FB-96B1-4AF4-96D2-02D7E8EAD1D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xmlns="" id="{813DFA2D-8CB7-49B8-9D79-FB1F9052939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xmlns="" id="{C66AB9E2-2A8B-4639-BA86-62FACCB2486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xmlns="" id="{7A34FDB3-7D97-4733-8216-BE266042415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xmlns="" id="{93A60B82-8935-4757-9D3B-CE1D04D6B4D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xmlns="" id="{B768F7FD-E1C3-4F0B-9762-A82B1C69138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xmlns="" id="{6366FDC8-7208-4EC8-81D1-7A6F394EDD3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xmlns="" id="{64027B81-77CC-49A6-8D00-5CB4870A7E6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xmlns="" id="{4C89B5AD-6F44-4730-8077-34B9E60ACEF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xmlns="" id="{30F929E5-7117-4AD0-9988-70DE4D78BB4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a:extLst>
            <a:ext uri="{FF2B5EF4-FFF2-40B4-BE49-F238E27FC236}">
              <a16:creationId xmlns:a16="http://schemas.microsoft.com/office/drawing/2014/main" xmlns="" id="{24929C75-0B5A-4DED-8670-D5E9A932D8B3}"/>
            </a:ext>
          </a:extLst>
        </xdr:cNvPr>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xmlns="" id="{B41E0556-72E3-4E7C-8F5A-4B830A044B00}"/>
            </a:ext>
          </a:extLst>
        </xdr:cNvPr>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a:extLst>
            <a:ext uri="{FF2B5EF4-FFF2-40B4-BE49-F238E27FC236}">
              <a16:creationId xmlns:a16="http://schemas.microsoft.com/office/drawing/2014/main" xmlns="" id="{9BCA117D-ECF9-43B7-AEF0-058C6D01B815}"/>
            </a:ext>
          </a:extLst>
        </xdr:cNvPr>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xmlns="" id="{05B96C3B-D814-49F3-A5C3-B0344B7BE4DF}"/>
            </a:ext>
          </a:extLst>
        </xdr:cNvPr>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a:extLst>
            <a:ext uri="{FF2B5EF4-FFF2-40B4-BE49-F238E27FC236}">
              <a16:creationId xmlns:a16="http://schemas.microsoft.com/office/drawing/2014/main" xmlns="" id="{63DE54E3-CA24-4F52-AF00-3B5B8A6120E7}"/>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xmlns="" id="{AE923977-1CFC-49CF-8A5D-BDEE4BA185D3}"/>
            </a:ext>
          </a:extLst>
        </xdr:cNvPr>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a:extLst>
            <a:ext uri="{FF2B5EF4-FFF2-40B4-BE49-F238E27FC236}">
              <a16:creationId xmlns:a16="http://schemas.microsoft.com/office/drawing/2014/main" xmlns="" id="{E738A043-6796-44BE-B6E9-F8159AD73615}"/>
            </a:ext>
          </a:extLst>
        </xdr:cNvPr>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a:extLst>
            <a:ext uri="{FF2B5EF4-FFF2-40B4-BE49-F238E27FC236}">
              <a16:creationId xmlns:a16="http://schemas.microsoft.com/office/drawing/2014/main" xmlns="" id="{2F3BDA78-12AA-46D4-A21B-D57A77372C5D}"/>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a:extLst>
            <a:ext uri="{FF2B5EF4-FFF2-40B4-BE49-F238E27FC236}">
              <a16:creationId xmlns:a16="http://schemas.microsoft.com/office/drawing/2014/main" xmlns="" id="{08794E72-0083-49B8-A2DD-833DD536CD89}"/>
            </a:ext>
          </a:extLst>
        </xdr:cNvPr>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a:extLst>
            <a:ext uri="{FF2B5EF4-FFF2-40B4-BE49-F238E27FC236}">
              <a16:creationId xmlns:a16="http://schemas.microsoft.com/office/drawing/2014/main" xmlns="" id="{1081D43F-4531-46D7-AEB2-B3BBD6964E1D}"/>
            </a:ext>
          </a:extLst>
        </xdr:cNvPr>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a:extLst>
            <a:ext uri="{FF2B5EF4-FFF2-40B4-BE49-F238E27FC236}">
              <a16:creationId xmlns:a16="http://schemas.microsoft.com/office/drawing/2014/main" xmlns="" id="{44447740-03DA-4978-8BE4-94A08E2C7E1E}"/>
            </a:ext>
          </a:extLst>
        </xdr:cNvPr>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9EE14AC4-325B-439D-B46C-4235052DC2F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7FC468E9-8CEB-4A70-A64F-3AEECDC0207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233351A1-2E50-4214-B876-F6E674EA2B4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1AC99B43-753C-4074-87F0-04D2CEA4C58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7F800C5C-D5B5-465C-B4C8-E75CB637B8E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80645</xdr:rowOff>
    </xdr:from>
    <xdr:to>
      <xdr:col>24</xdr:col>
      <xdr:colOff>114300</xdr:colOff>
      <xdr:row>61</xdr:row>
      <xdr:rowOff>10795</xdr:rowOff>
    </xdr:to>
    <xdr:sp macro="" textlink="">
      <xdr:nvSpPr>
        <xdr:cNvPr id="181" name="楕円 180">
          <a:extLst>
            <a:ext uri="{FF2B5EF4-FFF2-40B4-BE49-F238E27FC236}">
              <a16:creationId xmlns:a16="http://schemas.microsoft.com/office/drawing/2014/main" xmlns="" id="{6E05C195-1BC1-423E-8D7A-2613724E6A8D}"/>
            </a:ext>
          </a:extLst>
        </xdr:cNvPr>
        <xdr:cNvSpPr/>
      </xdr:nvSpPr>
      <xdr:spPr>
        <a:xfrm>
          <a:off x="45847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59072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xmlns="" id="{ED00BDB4-3C18-4254-8F14-E392D9D4353B}"/>
            </a:ext>
          </a:extLst>
        </xdr:cNvPr>
        <xdr:cNvSpPr txBox="1"/>
      </xdr:nvSpPr>
      <xdr:spPr>
        <a:xfrm>
          <a:off x="4673600"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38735</xdr:rowOff>
    </xdr:from>
    <xdr:to>
      <xdr:col>20</xdr:col>
      <xdr:colOff>38100</xdr:colOff>
      <xdr:row>60</xdr:row>
      <xdr:rowOff>140335</xdr:rowOff>
    </xdr:to>
    <xdr:sp macro="" textlink="">
      <xdr:nvSpPr>
        <xdr:cNvPr id="183" name="楕円 182">
          <a:extLst>
            <a:ext uri="{FF2B5EF4-FFF2-40B4-BE49-F238E27FC236}">
              <a16:creationId xmlns:a16="http://schemas.microsoft.com/office/drawing/2014/main" xmlns="" id="{D4B4A4FF-8555-4E76-B5B4-7C90B2B44A30}"/>
            </a:ext>
          </a:extLst>
        </xdr:cNvPr>
        <xdr:cNvSpPr/>
      </xdr:nvSpPr>
      <xdr:spPr>
        <a:xfrm>
          <a:off x="3746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89535</xdr:rowOff>
    </xdr:from>
    <xdr:to>
      <xdr:col>24</xdr:col>
      <xdr:colOff>63500</xdr:colOff>
      <xdr:row>60</xdr:row>
      <xdr:rowOff>131445</xdr:rowOff>
    </xdr:to>
    <xdr:cxnSp macro="">
      <xdr:nvCxnSpPr>
        <xdr:cNvPr id="184" name="直線コネクタ 183">
          <a:extLst>
            <a:ext uri="{FF2B5EF4-FFF2-40B4-BE49-F238E27FC236}">
              <a16:creationId xmlns:a16="http://schemas.microsoft.com/office/drawing/2014/main" xmlns="" id="{85E74856-F8A6-4BFB-B7F8-3234F3D65C8C}"/>
            </a:ext>
          </a:extLst>
        </xdr:cNvPr>
        <xdr:cNvCxnSpPr/>
      </xdr:nvCxnSpPr>
      <xdr:spPr>
        <a:xfrm>
          <a:off x="3797300" y="103765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xdr:rowOff>
    </xdr:from>
    <xdr:to>
      <xdr:col>15</xdr:col>
      <xdr:colOff>101600</xdr:colOff>
      <xdr:row>60</xdr:row>
      <xdr:rowOff>115570</xdr:rowOff>
    </xdr:to>
    <xdr:sp macro="" textlink="">
      <xdr:nvSpPr>
        <xdr:cNvPr id="185" name="楕円 184">
          <a:extLst>
            <a:ext uri="{FF2B5EF4-FFF2-40B4-BE49-F238E27FC236}">
              <a16:creationId xmlns:a16="http://schemas.microsoft.com/office/drawing/2014/main" xmlns="" id="{7B97AA76-A0F1-4F05-92E9-6CFD8975E3AD}"/>
            </a:ext>
          </a:extLst>
        </xdr:cNvPr>
        <xdr:cNvSpPr/>
      </xdr:nvSpPr>
      <xdr:spPr>
        <a:xfrm>
          <a:off x="2857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64770</xdr:rowOff>
    </xdr:from>
    <xdr:to>
      <xdr:col>19</xdr:col>
      <xdr:colOff>177800</xdr:colOff>
      <xdr:row>60</xdr:row>
      <xdr:rowOff>89535</xdr:rowOff>
    </xdr:to>
    <xdr:cxnSp macro="">
      <xdr:nvCxnSpPr>
        <xdr:cNvPr id="186" name="直線コネクタ 185">
          <a:extLst>
            <a:ext uri="{FF2B5EF4-FFF2-40B4-BE49-F238E27FC236}">
              <a16:creationId xmlns:a16="http://schemas.microsoft.com/office/drawing/2014/main" xmlns="" id="{2E175BE4-FE98-47DC-934B-C907B9F1D9A2}"/>
            </a:ext>
          </a:extLst>
        </xdr:cNvPr>
        <xdr:cNvCxnSpPr/>
      </xdr:nvCxnSpPr>
      <xdr:spPr>
        <a:xfrm>
          <a:off x="2908300" y="103517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7" name="楕円 186">
          <a:extLst>
            <a:ext uri="{FF2B5EF4-FFF2-40B4-BE49-F238E27FC236}">
              <a16:creationId xmlns:a16="http://schemas.microsoft.com/office/drawing/2014/main" xmlns="" id="{529BC4CE-4A5A-42BB-B1D9-7C0FE07EC1EA}"/>
            </a:ext>
          </a:extLst>
        </xdr:cNvPr>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30480</xdr:rowOff>
    </xdr:from>
    <xdr:to>
      <xdr:col>15</xdr:col>
      <xdr:colOff>50800</xdr:colOff>
      <xdr:row>60</xdr:row>
      <xdr:rowOff>64770</xdr:rowOff>
    </xdr:to>
    <xdr:cxnSp macro="">
      <xdr:nvCxnSpPr>
        <xdr:cNvPr id="188" name="直線コネクタ 187">
          <a:extLst>
            <a:ext uri="{FF2B5EF4-FFF2-40B4-BE49-F238E27FC236}">
              <a16:creationId xmlns:a16="http://schemas.microsoft.com/office/drawing/2014/main" xmlns="" id="{945EEF91-E2B0-4441-B11E-106803CF0736}"/>
            </a:ext>
          </a:extLst>
        </xdr:cNvPr>
        <xdr:cNvCxnSpPr/>
      </xdr:nvCxnSpPr>
      <xdr:spPr>
        <a:xfrm>
          <a:off x="2019300" y="10317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89" name="n_1aveValue【体育館・プール】&#10;有形固定資産減価償却率">
          <a:extLst>
            <a:ext uri="{FF2B5EF4-FFF2-40B4-BE49-F238E27FC236}">
              <a16:creationId xmlns:a16="http://schemas.microsoft.com/office/drawing/2014/main" xmlns="" id="{51944F94-2544-4C71-ADEE-7B50E6AE9619}"/>
            </a:ext>
          </a:extLst>
        </xdr:cNvPr>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0" name="n_2aveValue【体育館・プール】&#10;有形固定資産減価償却率">
          <a:extLst>
            <a:ext uri="{FF2B5EF4-FFF2-40B4-BE49-F238E27FC236}">
              <a16:creationId xmlns:a16="http://schemas.microsoft.com/office/drawing/2014/main" xmlns="" id="{0E7F54D2-C5C4-4F1E-81DE-A0436B807BC3}"/>
            </a:ext>
          </a:extLst>
        </xdr:cNvPr>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1" name="n_3aveValue【体育館・プール】&#10;有形固定資産減価償却率">
          <a:extLst>
            <a:ext uri="{FF2B5EF4-FFF2-40B4-BE49-F238E27FC236}">
              <a16:creationId xmlns:a16="http://schemas.microsoft.com/office/drawing/2014/main" xmlns="" id="{7DAA3BCF-9357-4D30-B364-5E8A09D0DEEA}"/>
            </a:ext>
          </a:extLst>
        </xdr:cNvPr>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a:extLst>
            <a:ext uri="{FF2B5EF4-FFF2-40B4-BE49-F238E27FC236}">
              <a16:creationId xmlns:a16="http://schemas.microsoft.com/office/drawing/2014/main" xmlns="" id="{C6AAB676-9139-47D6-B11B-00F199DC1EFD}"/>
            </a:ext>
          </a:extLst>
        </xdr:cNvPr>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131462</xdr:rowOff>
    </xdr:from>
    <xdr:ext cx="405111" cy="259045"/>
    <xdr:sp macro="" textlink="">
      <xdr:nvSpPr>
        <xdr:cNvPr id="193" name="n_1mainValue【体育館・プール】&#10;有形固定資産減価償却率">
          <a:extLst>
            <a:ext uri="{FF2B5EF4-FFF2-40B4-BE49-F238E27FC236}">
              <a16:creationId xmlns:a16="http://schemas.microsoft.com/office/drawing/2014/main" xmlns="" id="{F5EA7D21-87DA-4737-B8F5-172C247AF255}"/>
            </a:ext>
          </a:extLst>
        </xdr:cNvPr>
        <xdr:cNvSpPr txBox="1"/>
      </xdr:nvSpPr>
      <xdr:spPr>
        <a:xfrm>
          <a:off x="3582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194" name="n_2mainValue【体育館・プール】&#10;有形固定資産減価償却率">
          <a:extLst>
            <a:ext uri="{FF2B5EF4-FFF2-40B4-BE49-F238E27FC236}">
              <a16:creationId xmlns:a16="http://schemas.microsoft.com/office/drawing/2014/main" xmlns="" id="{2DFF84B1-5EF1-4A3E-AD4B-DA6A9A3B34FD}"/>
            </a:ext>
          </a:extLst>
        </xdr:cNvPr>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195" name="n_3mainValue【体育館・プール】&#10;有形固定資産減価償却率">
          <a:extLst>
            <a:ext uri="{FF2B5EF4-FFF2-40B4-BE49-F238E27FC236}">
              <a16:creationId xmlns:a16="http://schemas.microsoft.com/office/drawing/2014/main" xmlns="" id="{FCE683F4-E938-4458-8ACB-2B0F0B0151C9}"/>
            </a:ext>
          </a:extLst>
        </xdr:cNvPr>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xmlns="" id="{90C7583C-2920-46D0-8F04-63EA38F4441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xmlns="" id="{75844408-A42C-488D-8302-A8314C84BEC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xmlns="" id="{8838F219-A254-425E-AF20-C093474B0F7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xmlns="" id="{2ADD02F7-2914-477F-B588-8F78D0B333C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xmlns="" id="{961C4A7C-EF14-4F89-953A-5401981263A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xmlns="" id="{FE290D84-E882-4439-AE48-3CF0DC98BAC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xmlns="" id="{B85A43C0-99AA-411A-A07B-A8972D6F07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xmlns="" id="{91CF03E3-BD89-46B4-973E-DE3BE647EA2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xmlns="" id="{7E132DDA-B0B5-41F8-912D-E09C3E6B334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xmlns="" id="{3AD09B3E-F643-483E-9291-D79DE150E2A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xmlns="" id="{81BA9F25-1886-4FF6-A090-5A15BB3ADBA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xmlns="" id="{EE3C7ECA-4392-4EBB-A670-723FAFC9A49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xmlns="" id="{78BE39D9-57D5-48DC-8372-5BF79F003D0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xmlns="" id="{39836AE3-5ACC-4194-A080-55E6834894D8}"/>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xmlns="" id="{937F7343-CECA-43A8-8183-308652102E6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xmlns="" id="{8CD29E90-6E4D-4045-8FD2-081548C3A3B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xmlns="" id="{0704A567-FFD9-45FF-96B8-3F554A0F86F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xmlns="" id="{ABA577D7-4904-4116-8D58-F531EC5A5E19}"/>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xmlns="" id="{F036E889-3498-43D2-B5E0-27D07DCD1CF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xmlns="" id="{E43A9A63-7BEE-4D6E-9463-5AF82F9AEB2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xmlns="" id="{3745CA24-2DD3-415E-AB45-1B34CF16E7E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a:extLst>
            <a:ext uri="{FF2B5EF4-FFF2-40B4-BE49-F238E27FC236}">
              <a16:creationId xmlns:a16="http://schemas.microsoft.com/office/drawing/2014/main" xmlns="" id="{FF03A59B-BBB9-4F65-A37C-F5B4AE72A4B7}"/>
            </a:ext>
          </a:extLst>
        </xdr:cNvPr>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a:extLst>
            <a:ext uri="{FF2B5EF4-FFF2-40B4-BE49-F238E27FC236}">
              <a16:creationId xmlns:a16="http://schemas.microsoft.com/office/drawing/2014/main" xmlns="" id="{E50CDFB0-335A-4561-B6ED-D175E7511BEA}"/>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a:extLst>
            <a:ext uri="{FF2B5EF4-FFF2-40B4-BE49-F238E27FC236}">
              <a16:creationId xmlns:a16="http://schemas.microsoft.com/office/drawing/2014/main" xmlns="" id="{9A975911-2D14-46CB-82D2-2EC5E665EB2B}"/>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a:extLst>
            <a:ext uri="{FF2B5EF4-FFF2-40B4-BE49-F238E27FC236}">
              <a16:creationId xmlns:a16="http://schemas.microsoft.com/office/drawing/2014/main" xmlns="" id="{4091FFF8-98AC-4B25-9DAA-679042AB26C4}"/>
            </a:ext>
          </a:extLst>
        </xdr:cNvPr>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a:extLst>
            <a:ext uri="{FF2B5EF4-FFF2-40B4-BE49-F238E27FC236}">
              <a16:creationId xmlns:a16="http://schemas.microsoft.com/office/drawing/2014/main" xmlns="" id="{73C9652D-9EBF-4FC9-9891-A6CA1ADBEBB3}"/>
            </a:ext>
          </a:extLst>
        </xdr:cNvPr>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a:extLst>
            <a:ext uri="{FF2B5EF4-FFF2-40B4-BE49-F238E27FC236}">
              <a16:creationId xmlns:a16="http://schemas.microsoft.com/office/drawing/2014/main" xmlns="" id="{C30EFCF2-B3C6-4B1A-B61F-F41BFA46255C}"/>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a:extLst>
            <a:ext uri="{FF2B5EF4-FFF2-40B4-BE49-F238E27FC236}">
              <a16:creationId xmlns:a16="http://schemas.microsoft.com/office/drawing/2014/main" xmlns="" id="{B073E486-B4CE-4291-BCF6-D3D6597F3F3B}"/>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a:extLst>
            <a:ext uri="{FF2B5EF4-FFF2-40B4-BE49-F238E27FC236}">
              <a16:creationId xmlns:a16="http://schemas.microsoft.com/office/drawing/2014/main" xmlns="" id="{2C903A0A-68D6-4E4B-892D-F8B5344995D8}"/>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a:extLst>
            <a:ext uri="{FF2B5EF4-FFF2-40B4-BE49-F238E27FC236}">
              <a16:creationId xmlns:a16="http://schemas.microsoft.com/office/drawing/2014/main" xmlns="" id="{D3A7CE41-4D33-4E75-8AFF-41240598422F}"/>
            </a:ext>
          </a:extLst>
        </xdr:cNvPr>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a:extLst>
            <a:ext uri="{FF2B5EF4-FFF2-40B4-BE49-F238E27FC236}">
              <a16:creationId xmlns:a16="http://schemas.microsoft.com/office/drawing/2014/main" xmlns="" id="{C9E5215B-5C5A-4034-B172-2588892CA218}"/>
            </a:ext>
          </a:extLst>
        </xdr:cNvPr>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a:extLst>
            <a:ext uri="{FF2B5EF4-FFF2-40B4-BE49-F238E27FC236}">
              <a16:creationId xmlns:a16="http://schemas.microsoft.com/office/drawing/2014/main" xmlns="" id="{F431D09E-E7FF-4D61-8A58-BE74B2C050F6}"/>
            </a:ext>
          </a:extLst>
        </xdr:cNvPr>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7A5D1149-92A0-4508-A502-F0E69A1DF01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B904F4AB-55B3-4765-85D2-D4EC23FBAF7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F8EF7B67-36D7-4213-89F3-20E2211D4D9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xmlns="" id="{5A856C52-E0DE-416A-94E5-109D37B2D2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7CACC81E-3162-47B0-8891-2B4094FE98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233" name="楕円 232">
          <a:extLst>
            <a:ext uri="{FF2B5EF4-FFF2-40B4-BE49-F238E27FC236}">
              <a16:creationId xmlns:a16="http://schemas.microsoft.com/office/drawing/2014/main" xmlns="" id="{6BC15AD4-8A19-4DB9-BEBD-29190C7D238A}"/>
            </a:ext>
          </a:extLst>
        </xdr:cNvPr>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64787</xdr:rowOff>
    </xdr:from>
    <xdr:ext cx="469744" cy="259045"/>
    <xdr:sp macro="" textlink="">
      <xdr:nvSpPr>
        <xdr:cNvPr id="234" name="【体育館・プール】&#10;一人当たり面積該当値テキスト">
          <a:extLst>
            <a:ext uri="{FF2B5EF4-FFF2-40B4-BE49-F238E27FC236}">
              <a16:creationId xmlns:a16="http://schemas.microsoft.com/office/drawing/2014/main" xmlns="" id="{0082F3FA-27AD-4D47-AA8C-28FAEA4CA89F}"/>
            </a:ext>
          </a:extLst>
        </xdr:cNvPr>
        <xdr:cNvSpPr txBox="1"/>
      </xdr:nvSpPr>
      <xdr:spPr>
        <a:xfrm>
          <a:off x="10515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88646</xdr:rowOff>
    </xdr:from>
    <xdr:to>
      <xdr:col>50</xdr:col>
      <xdr:colOff>165100</xdr:colOff>
      <xdr:row>63</xdr:row>
      <xdr:rowOff>18796</xdr:rowOff>
    </xdr:to>
    <xdr:sp macro="" textlink="">
      <xdr:nvSpPr>
        <xdr:cNvPr id="235" name="楕円 234">
          <a:extLst>
            <a:ext uri="{FF2B5EF4-FFF2-40B4-BE49-F238E27FC236}">
              <a16:creationId xmlns:a16="http://schemas.microsoft.com/office/drawing/2014/main" xmlns="" id="{FD256ED5-6759-41A0-BBCE-E10B74FE5B3D}"/>
            </a:ext>
          </a:extLst>
        </xdr:cNvPr>
        <xdr:cNvSpPr/>
      </xdr:nvSpPr>
      <xdr:spPr>
        <a:xfrm>
          <a:off x="9588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139446</xdr:rowOff>
    </xdr:to>
    <xdr:cxnSp macro="">
      <xdr:nvCxnSpPr>
        <xdr:cNvPr id="236" name="直線コネクタ 235">
          <a:extLst>
            <a:ext uri="{FF2B5EF4-FFF2-40B4-BE49-F238E27FC236}">
              <a16:creationId xmlns:a16="http://schemas.microsoft.com/office/drawing/2014/main" xmlns="" id="{9F606FE7-E705-42DD-AC7D-8216445B1A19}"/>
            </a:ext>
          </a:extLst>
        </xdr:cNvPr>
        <xdr:cNvCxnSpPr/>
      </xdr:nvCxnSpPr>
      <xdr:spPr>
        <a:xfrm flipV="1">
          <a:off x="9639300" y="1076706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93218</xdr:rowOff>
    </xdr:from>
    <xdr:to>
      <xdr:col>46</xdr:col>
      <xdr:colOff>38100</xdr:colOff>
      <xdr:row>63</xdr:row>
      <xdr:rowOff>23368</xdr:rowOff>
    </xdr:to>
    <xdr:sp macro="" textlink="">
      <xdr:nvSpPr>
        <xdr:cNvPr id="237" name="楕円 236">
          <a:extLst>
            <a:ext uri="{FF2B5EF4-FFF2-40B4-BE49-F238E27FC236}">
              <a16:creationId xmlns:a16="http://schemas.microsoft.com/office/drawing/2014/main" xmlns="" id="{301F4AC6-B814-436C-BC2D-D7BF9946BD61}"/>
            </a:ext>
          </a:extLst>
        </xdr:cNvPr>
        <xdr:cNvSpPr/>
      </xdr:nvSpPr>
      <xdr:spPr>
        <a:xfrm>
          <a:off x="8699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139446</xdr:rowOff>
    </xdr:from>
    <xdr:to>
      <xdr:col>50</xdr:col>
      <xdr:colOff>114300</xdr:colOff>
      <xdr:row>62</xdr:row>
      <xdr:rowOff>144018</xdr:rowOff>
    </xdr:to>
    <xdr:cxnSp macro="">
      <xdr:nvCxnSpPr>
        <xdr:cNvPr id="238" name="直線コネクタ 237">
          <a:extLst>
            <a:ext uri="{FF2B5EF4-FFF2-40B4-BE49-F238E27FC236}">
              <a16:creationId xmlns:a16="http://schemas.microsoft.com/office/drawing/2014/main" xmlns="" id="{0474CBFD-EEA8-48D7-B917-CA74F526111B}"/>
            </a:ext>
          </a:extLst>
        </xdr:cNvPr>
        <xdr:cNvCxnSpPr/>
      </xdr:nvCxnSpPr>
      <xdr:spPr>
        <a:xfrm flipV="1">
          <a:off x="8750300" y="107693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93218</xdr:rowOff>
    </xdr:from>
    <xdr:to>
      <xdr:col>41</xdr:col>
      <xdr:colOff>101600</xdr:colOff>
      <xdr:row>63</xdr:row>
      <xdr:rowOff>23368</xdr:rowOff>
    </xdr:to>
    <xdr:sp macro="" textlink="">
      <xdr:nvSpPr>
        <xdr:cNvPr id="239" name="楕円 238">
          <a:extLst>
            <a:ext uri="{FF2B5EF4-FFF2-40B4-BE49-F238E27FC236}">
              <a16:creationId xmlns:a16="http://schemas.microsoft.com/office/drawing/2014/main" xmlns="" id="{C802CDA9-6107-497A-B9F0-B40C5763C9E4}"/>
            </a:ext>
          </a:extLst>
        </xdr:cNvPr>
        <xdr:cNvSpPr/>
      </xdr:nvSpPr>
      <xdr:spPr>
        <a:xfrm>
          <a:off x="7810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144018</xdr:rowOff>
    </xdr:from>
    <xdr:to>
      <xdr:col>45</xdr:col>
      <xdr:colOff>177800</xdr:colOff>
      <xdr:row>62</xdr:row>
      <xdr:rowOff>144018</xdr:rowOff>
    </xdr:to>
    <xdr:cxnSp macro="">
      <xdr:nvCxnSpPr>
        <xdr:cNvPr id="240" name="直線コネクタ 239">
          <a:extLst>
            <a:ext uri="{FF2B5EF4-FFF2-40B4-BE49-F238E27FC236}">
              <a16:creationId xmlns:a16="http://schemas.microsoft.com/office/drawing/2014/main" xmlns="" id="{6114BF11-9FD2-43F0-AF2D-66FB81853B26}"/>
            </a:ext>
          </a:extLst>
        </xdr:cNvPr>
        <xdr:cNvCxnSpPr/>
      </xdr:nvCxnSpPr>
      <xdr:spPr>
        <a:xfrm>
          <a:off x="7861300" y="10773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1" name="n_1aveValue【体育館・プール】&#10;一人当たり面積">
          <a:extLst>
            <a:ext uri="{FF2B5EF4-FFF2-40B4-BE49-F238E27FC236}">
              <a16:creationId xmlns:a16="http://schemas.microsoft.com/office/drawing/2014/main" xmlns="" id="{B7296E63-5C4E-4F19-BB16-36312EE396F3}"/>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a:extLst>
            <a:ext uri="{FF2B5EF4-FFF2-40B4-BE49-F238E27FC236}">
              <a16:creationId xmlns:a16="http://schemas.microsoft.com/office/drawing/2014/main" xmlns="" id="{C1A703C9-AC31-4E50-AC13-9A061662FDF7}"/>
            </a:ext>
          </a:extLst>
        </xdr:cNvPr>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43" name="n_3aveValue【体育館・プール】&#10;一人当たり面積">
          <a:extLst>
            <a:ext uri="{FF2B5EF4-FFF2-40B4-BE49-F238E27FC236}">
              <a16:creationId xmlns:a16="http://schemas.microsoft.com/office/drawing/2014/main" xmlns="" id="{D765DAA3-9444-45D4-886D-6FD0DE41A1A2}"/>
            </a:ext>
          </a:extLst>
        </xdr:cNvPr>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a:extLst>
            <a:ext uri="{FF2B5EF4-FFF2-40B4-BE49-F238E27FC236}">
              <a16:creationId xmlns:a16="http://schemas.microsoft.com/office/drawing/2014/main" xmlns="" id="{23C4C1D4-1179-4393-A8F3-22D738B74D58}"/>
            </a:ext>
          </a:extLst>
        </xdr:cNvPr>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9923</xdr:rowOff>
    </xdr:from>
    <xdr:ext cx="469744" cy="259045"/>
    <xdr:sp macro="" textlink="">
      <xdr:nvSpPr>
        <xdr:cNvPr id="245" name="n_1mainValue【体育館・プール】&#10;一人当たり面積">
          <a:extLst>
            <a:ext uri="{FF2B5EF4-FFF2-40B4-BE49-F238E27FC236}">
              <a16:creationId xmlns:a16="http://schemas.microsoft.com/office/drawing/2014/main" xmlns="" id="{05BCB5A8-4763-4B91-8FB3-A95FF9F3DA01}"/>
            </a:ext>
          </a:extLst>
        </xdr:cNvPr>
        <xdr:cNvSpPr txBox="1"/>
      </xdr:nvSpPr>
      <xdr:spPr>
        <a:xfrm>
          <a:off x="93917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14495</xdr:rowOff>
    </xdr:from>
    <xdr:ext cx="469744" cy="259045"/>
    <xdr:sp macro="" textlink="">
      <xdr:nvSpPr>
        <xdr:cNvPr id="246" name="n_2mainValue【体育館・プール】&#10;一人当たり面積">
          <a:extLst>
            <a:ext uri="{FF2B5EF4-FFF2-40B4-BE49-F238E27FC236}">
              <a16:creationId xmlns:a16="http://schemas.microsoft.com/office/drawing/2014/main" xmlns="" id="{6A5A8FCE-9FB8-4F36-B7B3-03C2F28D86BD}"/>
            </a:ext>
          </a:extLst>
        </xdr:cNvPr>
        <xdr:cNvSpPr txBox="1"/>
      </xdr:nvSpPr>
      <xdr:spPr>
        <a:xfrm>
          <a:off x="8515427"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14495</xdr:rowOff>
    </xdr:from>
    <xdr:ext cx="469744" cy="259045"/>
    <xdr:sp macro="" textlink="">
      <xdr:nvSpPr>
        <xdr:cNvPr id="247" name="n_3mainValue【体育館・プール】&#10;一人当たり面積">
          <a:extLst>
            <a:ext uri="{FF2B5EF4-FFF2-40B4-BE49-F238E27FC236}">
              <a16:creationId xmlns:a16="http://schemas.microsoft.com/office/drawing/2014/main" xmlns="" id="{8108BC11-4B1A-4C74-A3AB-3C1530B99C50}"/>
            </a:ext>
          </a:extLst>
        </xdr:cNvPr>
        <xdr:cNvSpPr txBox="1"/>
      </xdr:nvSpPr>
      <xdr:spPr>
        <a:xfrm>
          <a:off x="7626427"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xmlns="" id="{645BD258-EEBB-47B9-A4A0-951E41B03A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xmlns="" id="{B2A99E41-58DC-4BFF-A08D-0B686F7F904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xmlns="" id="{CAF333CE-6089-4D2C-883A-3D2159BF676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xmlns="" id="{837DC499-566C-4300-989E-55C17CA1B02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xmlns="" id="{F356BB35-5EEA-46FE-9207-915A2989870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xmlns="" id="{CF4003E7-BAAE-4753-8541-A208D953C0B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xmlns="" id="{02BB1F7C-F802-4845-A6E8-DC3E593176B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xmlns="" id="{26BB8099-49FD-4065-9FC4-304560B5FA1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xmlns="" id="{C5D2D31D-3FE6-4F2F-B865-4124F196B0A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xmlns="" id="{65571429-15C9-45EF-B1D9-74A0731089F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xmlns="" id="{0F14376D-CF55-498B-B8B2-67BF4C5C164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a:extLst>
            <a:ext uri="{FF2B5EF4-FFF2-40B4-BE49-F238E27FC236}">
              <a16:creationId xmlns:a16="http://schemas.microsoft.com/office/drawing/2014/main" xmlns="" id="{59FBD620-607F-450E-8B38-D3AE1CDF9A4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a:extLst>
            <a:ext uri="{FF2B5EF4-FFF2-40B4-BE49-F238E27FC236}">
              <a16:creationId xmlns:a16="http://schemas.microsoft.com/office/drawing/2014/main" xmlns="" id="{D5F10137-D488-4466-BC90-1522516CF30C}"/>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a:extLst>
            <a:ext uri="{FF2B5EF4-FFF2-40B4-BE49-F238E27FC236}">
              <a16:creationId xmlns:a16="http://schemas.microsoft.com/office/drawing/2014/main" xmlns="" id="{72EAC7EE-CDA0-422D-9181-A3EF97409EB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a:extLst>
            <a:ext uri="{FF2B5EF4-FFF2-40B4-BE49-F238E27FC236}">
              <a16:creationId xmlns:a16="http://schemas.microsoft.com/office/drawing/2014/main" xmlns="" id="{7A7BE7C6-43CC-4345-8E78-5DD525F54C9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a:extLst>
            <a:ext uri="{FF2B5EF4-FFF2-40B4-BE49-F238E27FC236}">
              <a16:creationId xmlns:a16="http://schemas.microsoft.com/office/drawing/2014/main" xmlns="" id="{D6F4B339-9CA2-4E11-A5D9-A9A474073D1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a:extLst>
            <a:ext uri="{FF2B5EF4-FFF2-40B4-BE49-F238E27FC236}">
              <a16:creationId xmlns:a16="http://schemas.microsoft.com/office/drawing/2014/main" xmlns="" id="{54F73A71-3CCA-484D-9ED5-40A9E88D2F3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a:extLst>
            <a:ext uri="{FF2B5EF4-FFF2-40B4-BE49-F238E27FC236}">
              <a16:creationId xmlns:a16="http://schemas.microsoft.com/office/drawing/2014/main" xmlns="" id="{9012DE52-AAB9-4E6B-B79F-B66F047DE291}"/>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a:extLst>
            <a:ext uri="{FF2B5EF4-FFF2-40B4-BE49-F238E27FC236}">
              <a16:creationId xmlns:a16="http://schemas.microsoft.com/office/drawing/2014/main" xmlns="" id="{81A10C95-2BAE-42F5-A402-337672B12D3E}"/>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xmlns="" id="{8B4B79BA-3B15-4817-AF44-E18279CFE39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a:extLst>
            <a:ext uri="{FF2B5EF4-FFF2-40B4-BE49-F238E27FC236}">
              <a16:creationId xmlns:a16="http://schemas.microsoft.com/office/drawing/2014/main" xmlns="" id="{47C1E7E3-BFB8-48DF-9607-C18B417AD2F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xmlns="" id="{3A548484-C6A6-41E1-8E53-FBE2F5799AE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a:extLst>
            <a:ext uri="{FF2B5EF4-FFF2-40B4-BE49-F238E27FC236}">
              <a16:creationId xmlns:a16="http://schemas.microsoft.com/office/drawing/2014/main" xmlns="" id="{7AB5FCD0-4B82-43C7-A306-D982F9D2A3D1}"/>
            </a:ext>
          </a:extLst>
        </xdr:cNvPr>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a:extLst>
            <a:ext uri="{FF2B5EF4-FFF2-40B4-BE49-F238E27FC236}">
              <a16:creationId xmlns:a16="http://schemas.microsoft.com/office/drawing/2014/main" xmlns="" id="{0B61D497-699C-4D1C-9B74-CD67B87F5AA9}"/>
            </a:ext>
          </a:extLst>
        </xdr:cNvPr>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a:extLst>
            <a:ext uri="{FF2B5EF4-FFF2-40B4-BE49-F238E27FC236}">
              <a16:creationId xmlns:a16="http://schemas.microsoft.com/office/drawing/2014/main" xmlns="" id="{CA236BB7-B4B7-48BA-8845-B37FEEC910AA}"/>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a:extLst>
            <a:ext uri="{FF2B5EF4-FFF2-40B4-BE49-F238E27FC236}">
              <a16:creationId xmlns:a16="http://schemas.microsoft.com/office/drawing/2014/main" xmlns="" id="{2B5A588E-43A0-4FBB-A8C4-A08F899F6E98}"/>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a:extLst>
            <a:ext uri="{FF2B5EF4-FFF2-40B4-BE49-F238E27FC236}">
              <a16:creationId xmlns:a16="http://schemas.microsoft.com/office/drawing/2014/main" xmlns="" id="{C4CAFF05-22F1-4A44-BFC1-5B135C3ED6B4}"/>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75" name="【福祉施設】&#10;有形固定資産減価償却率平均値テキスト">
          <a:extLst>
            <a:ext uri="{FF2B5EF4-FFF2-40B4-BE49-F238E27FC236}">
              <a16:creationId xmlns:a16="http://schemas.microsoft.com/office/drawing/2014/main" xmlns="" id="{C2C458C7-0BA4-4429-BC4B-71FBF6F7ACD0}"/>
            </a:ext>
          </a:extLst>
        </xdr:cNvPr>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a:extLst>
            <a:ext uri="{FF2B5EF4-FFF2-40B4-BE49-F238E27FC236}">
              <a16:creationId xmlns:a16="http://schemas.microsoft.com/office/drawing/2014/main" xmlns="" id="{B1937511-5FA4-4449-A2DE-CAFB851BEE01}"/>
            </a:ext>
          </a:extLst>
        </xdr:cNvPr>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a:extLst>
            <a:ext uri="{FF2B5EF4-FFF2-40B4-BE49-F238E27FC236}">
              <a16:creationId xmlns:a16="http://schemas.microsoft.com/office/drawing/2014/main" xmlns="" id="{0F4D6581-DBA6-44FC-B546-03F1569CE82B}"/>
            </a:ext>
          </a:extLst>
        </xdr:cNvPr>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a:extLst>
            <a:ext uri="{FF2B5EF4-FFF2-40B4-BE49-F238E27FC236}">
              <a16:creationId xmlns:a16="http://schemas.microsoft.com/office/drawing/2014/main" xmlns="" id="{A58A83DF-4007-463F-8582-E27EFADC781E}"/>
            </a:ext>
          </a:extLst>
        </xdr:cNvPr>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a:extLst>
            <a:ext uri="{FF2B5EF4-FFF2-40B4-BE49-F238E27FC236}">
              <a16:creationId xmlns:a16="http://schemas.microsoft.com/office/drawing/2014/main" xmlns="" id="{430D69DA-86D7-4AC6-B07F-9CFC04119195}"/>
            </a:ext>
          </a:extLst>
        </xdr:cNvPr>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a:extLst>
            <a:ext uri="{FF2B5EF4-FFF2-40B4-BE49-F238E27FC236}">
              <a16:creationId xmlns:a16="http://schemas.microsoft.com/office/drawing/2014/main" xmlns="" id="{DF0ACAD3-CF58-4D58-BBE2-6A797E037D34}"/>
            </a:ext>
          </a:extLst>
        </xdr:cNvPr>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9FBC4B98-4AFD-4A5C-AC5D-B04732F3C4A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3FF1961F-6C95-49AA-9795-001BC54125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xmlns="" id="{929156F3-01A0-4A3B-B07A-75D6FF16855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xmlns="" id="{A2234BE3-1DEE-4B03-8DEC-2063BC9874C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47E4F405-9F8B-4BA9-B713-6A5EFB2332D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86" name="楕円 285">
          <a:extLst>
            <a:ext uri="{FF2B5EF4-FFF2-40B4-BE49-F238E27FC236}">
              <a16:creationId xmlns:a16="http://schemas.microsoft.com/office/drawing/2014/main" xmlns="" id="{5AAFFFD2-AB98-49C3-BF92-63F2A15E0E80}"/>
            </a:ext>
          </a:extLst>
        </xdr:cNvPr>
        <xdr:cNvSpPr/>
      </xdr:nvSpPr>
      <xdr:spPr>
        <a:xfrm>
          <a:off x="45847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164609</xdr:rowOff>
    </xdr:from>
    <xdr:ext cx="405111" cy="259045"/>
    <xdr:sp macro="" textlink="">
      <xdr:nvSpPr>
        <xdr:cNvPr id="287" name="【福祉施設】&#10;有形固定資産減価償却率該当値テキスト">
          <a:extLst>
            <a:ext uri="{FF2B5EF4-FFF2-40B4-BE49-F238E27FC236}">
              <a16:creationId xmlns:a16="http://schemas.microsoft.com/office/drawing/2014/main" xmlns="" id="{BC662CB7-0A27-4895-B63C-6F03E6733186}"/>
            </a:ext>
          </a:extLst>
        </xdr:cNvPr>
        <xdr:cNvSpPr txBox="1"/>
      </xdr:nvSpPr>
      <xdr:spPr>
        <a:xfrm>
          <a:off x="4673600" y="1370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140463</xdr:rowOff>
    </xdr:from>
    <xdr:to>
      <xdr:col>20</xdr:col>
      <xdr:colOff>38100</xdr:colOff>
      <xdr:row>80</xdr:row>
      <xdr:rowOff>70613</xdr:rowOff>
    </xdr:to>
    <xdr:sp macro="" textlink="">
      <xdr:nvSpPr>
        <xdr:cNvPr id="288" name="楕円 287">
          <a:extLst>
            <a:ext uri="{FF2B5EF4-FFF2-40B4-BE49-F238E27FC236}">
              <a16:creationId xmlns:a16="http://schemas.microsoft.com/office/drawing/2014/main" xmlns="" id="{93B28AD8-21C7-4A94-8721-276A1249E8B7}"/>
            </a:ext>
          </a:extLst>
        </xdr:cNvPr>
        <xdr:cNvSpPr/>
      </xdr:nvSpPr>
      <xdr:spPr>
        <a:xfrm>
          <a:off x="37465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19813</xdr:rowOff>
    </xdr:from>
    <xdr:to>
      <xdr:col>24</xdr:col>
      <xdr:colOff>63500</xdr:colOff>
      <xdr:row>80</xdr:row>
      <xdr:rowOff>65532</xdr:rowOff>
    </xdr:to>
    <xdr:cxnSp macro="">
      <xdr:nvCxnSpPr>
        <xdr:cNvPr id="289" name="直線コネクタ 288">
          <a:extLst>
            <a:ext uri="{FF2B5EF4-FFF2-40B4-BE49-F238E27FC236}">
              <a16:creationId xmlns:a16="http://schemas.microsoft.com/office/drawing/2014/main" xmlns="" id="{03994351-0356-4519-A1E5-0D6634305CBB}"/>
            </a:ext>
          </a:extLst>
        </xdr:cNvPr>
        <xdr:cNvCxnSpPr/>
      </xdr:nvCxnSpPr>
      <xdr:spPr>
        <a:xfrm>
          <a:off x="3797300" y="1373581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94742</xdr:rowOff>
    </xdr:from>
    <xdr:to>
      <xdr:col>15</xdr:col>
      <xdr:colOff>101600</xdr:colOff>
      <xdr:row>80</xdr:row>
      <xdr:rowOff>24892</xdr:rowOff>
    </xdr:to>
    <xdr:sp macro="" textlink="">
      <xdr:nvSpPr>
        <xdr:cNvPr id="290" name="楕円 289">
          <a:extLst>
            <a:ext uri="{FF2B5EF4-FFF2-40B4-BE49-F238E27FC236}">
              <a16:creationId xmlns:a16="http://schemas.microsoft.com/office/drawing/2014/main" xmlns="" id="{FC7E4DE7-5B4E-4F5D-AA5B-36600D80B4F4}"/>
            </a:ext>
          </a:extLst>
        </xdr:cNvPr>
        <xdr:cNvSpPr/>
      </xdr:nvSpPr>
      <xdr:spPr>
        <a:xfrm>
          <a:off x="2857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145542</xdr:rowOff>
    </xdr:from>
    <xdr:to>
      <xdr:col>19</xdr:col>
      <xdr:colOff>177800</xdr:colOff>
      <xdr:row>80</xdr:row>
      <xdr:rowOff>19813</xdr:rowOff>
    </xdr:to>
    <xdr:cxnSp macro="">
      <xdr:nvCxnSpPr>
        <xdr:cNvPr id="291" name="直線コネクタ 290">
          <a:extLst>
            <a:ext uri="{FF2B5EF4-FFF2-40B4-BE49-F238E27FC236}">
              <a16:creationId xmlns:a16="http://schemas.microsoft.com/office/drawing/2014/main" xmlns="" id="{4DCB1AE5-6057-4B33-BCC3-ADFA1D8FB1B3}"/>
            </a:ext>
          </a:extLst>
        </xdr:cNvPr>
        <xdr:cNvCxnSpPr/>
      </xdr:nvCxnSpPr>
      <xdr:spPr>
        <a:xfrm>
          <a:off x="2908300" y="136900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2" name="楕円 291">
          <a:extLst>
            <a:ext uri="{FF2B5EF4-FFF2-40B4-BE49-F238E27FC236}">
              <a16:creationId xmlns:a16="http://schemas.microsoft.com/office/drawing/2014/main" xmlns="" id="{AA8A0100-AEB0-400B-B2F7-79D9EACF8CB6}"/>
            </a:ext>
          </a:extLst>
        </xdr:cNvPr>
        <xdr:cNvSpPr/>
      </xdr:nvSpPr>
      <xdr:spPr>
        <a:xfrm>
          <a:off x="1968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99822</xdr:rowOff>
    </xdr:from>
    <xdr:to>
      <xdr:col>15</xdr:col>
      <xdr:colOff>50800</xdr:colOff>
      <xdr:row>79</xdr:row>
      <xdr:rowOff>145542</xdr:rowOff>
    </xdr:to>
    <xdr:cxnSp macro="">
      <xdr:nvCxnSpPr>
        <xdr:cNvPr id="293" name="直線コネクタ 292">
          <a:extLst>
            <a:ext uri="{FF2B5EF4-FFF2-40B4-BE49-F238E27FC236}">
              <a16:creationId xmlns:a16="http://schemas.microsoft.com/office/drawing/2014/main" xmlns="" id="{48536242-08B7-4C10-838A-0CBADAB13677}"/>
            </a:ext>
          </a:extLst>
        </xdr:cNvPr>
        <xdr:cNvCxnSpPr/>
      </xdr:nvCxnSpPr>
      <xdr:spPr>
        <a:xfrm>
          <a:off x="2019300" y="13644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94" name="n_1aveValue【福祉施設】&#10;有形固定資産減価償却率">
          <a:extLst>
            <a:ext uri="{FF2B5EF4-FFF2-40B4-BE49-F238E27FC236}">
              <a16:creationId xmlns:a16="http://schemas.microsoft.com/office/drawing/2014/main" xmlns="" id="{DFD3A0B9-539D-4DDA-89B8-EC9D06FCF5F5}"/>
            </a:ext>
          </a:extLst>
        </xdr:cNvPr>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95" name="n_2aveValue【福祉施設】&#10;有形固定資産減価償却率">
          <a:extLst>
            <a:ext uri="{FF2B5EF4-FFF2-40B4-BE49-F238E27FC236}">
              <a16:creationId xmlns:a16="http://schemas.microsoft.com/office/drawing/2014/main" xmlns="" id="{36C76A42-94FF-42C5-9103-A6DA72CD25BA}"/>
            </a:ext>
          </a:extLst>
        </xdr:cNvPr>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141749</xdr:rowOff>
    </xdr:from>
    <xdr:ext cx="405111" cy="259045"/>
    <xdr:sp macro="" textlink="">
      <xdr:nvSpPr>
        <xdr:cNvPr id="296" name="n_3aveValue【福祉施設】&#10;有形固定資産減価償却率">
          <a:extLst>
            <a:ext uri="{FF2B5EF4-FFF2-40B4-BE49-F238E27FC236}">
              <a16:creationId xmlns:a16="http://schemas.microsoft.com/office/drawing/2014/main" xmlns="" id="{150C6985-145B-4925-BCA5-3761C0992BA5}"/>
            </a:ext>
          </a:extLst>
        </xdr:cNvPr>
        <xdr:cNvSpPr txBox="1"/>
      </xdr:nvSpPr>
      <xdr:spPr>
        <a:xfrm>
          <a:off x="1816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a:extLst>
            <a:ext uri="{FF2B5EF4-FFF2-40B4-BE49-F238E27FC236}">
              <a16:creationId xmlns:a16="http://schemas.microsoft.com/office/drawing/2014/main" xmlns="" id="{582E9646-1126-4CA7-839A-7625DA57855B}"/>
            </a:ext>
          </a:extLst>
        </xdr:cNvPr>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61740</xdr:rowOff>
    </xdr:from>
    <xdr:ext cx="405111" cy="259045"/>
    <xdr:sp macro="" textlink="">
      <xdr:nvSpPr>
        <xdr:cNvPr id="298" name="n_1mainValue【福祉施設】&#10;有形固定資産減価償却率">
          <a:extLst>
            <a:ext uri="{FF2B5EF4-FFF2-40B4-BE49-F238E27FC236}">
              <a16:creationId xmlns:a16="http://schemas.microsoft.com/office/drawing/2014/main" xmlns="" id="{AAF3D4E4-6772-4A38-9DC0-04B15F91860D}"/>
            </a:ext>
          </a:extLst>
        </xdr:cNvPr>
        <xdr:cNvSpPr txBox="1"/>
      </xdr:nvSpPr>
      <xdr:spPr>
        <a:xfrm>
          <a:off x="35820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16019</xdr:rowOff>
    </xdr:from>
    <xdr:ext cx="405111" cy="259045"/>
    <xdr:sp macro="" textlink="">
      <xdr:nvSpPr>
        <xdr:cNvPr id="299" name="n_2mainValue【福祉施設】&#10;有形固定資産減価償却率">
          <a:extLst>
            <a:ext uri="{FF2B5EF4-FFF2-40B4-BE49-F238E27FC236}">
              <a16:creationId xmlns:a16="http://schemas.microsoft.com/office/drawing/2014/main" xmlns="" id="{9DA29A3E-5778-4DA8-8674-0DEDA8626958}"/>
            </a:ext>
          </a:extLst>
        </xdr:cNvPr>
        <xdr:cNvSpPr txBox="1"/>
      </xdr:nvSpPr>
      <xdr:spPr>
        <a:xfrm>
          <a:off x="2705744" y="1373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00" name="n_3mainValue【福祉施設】&#10;有形固定資産減価償却率">
          <a:extLst>
            <a:ext uri="{FF2B5EF4-FFF2-40B4-BE49-F238E27FC236}">
              <a16:creationId xmlns:a16="http://schemas.microsoft.com/office/drawing/2014/main" xmlns="" id="{B6928435-BF06-41EB-B95B-0D51D649AD28}"/>
            </a:ext>
          </a:extLst>
        </xdr:cNvPr>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xmlns="" id="{7F7E415F-A02A-4A85-9429-28323322D1D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xmlns="" id="{B551FFEC-6E26-454E-A4D6-C01DB24393A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xmlns="" id="{D5E55D0B-00E8-41F9-B084-D5E77ACD228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xmlns="" id="{BBAB6D09-DD44-4DEA-819D-D4C8790283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xmlns="" id="{3BDC5109-953C-4B28-BAB7-C64BBB19FDC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xmlns="" id="{3CD6FBC4-0799-48B2-96DF-504142CA40D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xmlns="" id="{4F2F2125-90F2-4C26-9798-F564D4CF150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xmlns="" id="{8C3221AD-AB84-42B7-8187-2360A5E9D56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xmlns="" id="{D3655F1B-7A04-4985-B8F3-8D277A0AB31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xmlns="" id="{4244C7D1-1FF5-4F00-8459-6B495F5E32E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a:extLst>
            <a:ext uri="{FF2B5EF4-FFF2-40B4-BE49-F238E27FC236}">
              <a16:creationId xmlns:a16="http://schemas.microsoft.com/office/drawing/2014/main" xmlns="" id="{0914AE80-9EC2-4DB0-80D7-10EE3A6F016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a:extLst>
            <a:ext uri="{FF2B5EF4-FFF2-40B4-BE49-F238E27FC236}">
              <a16:creationId xmlns:a16="http://schemas.microsoft.com/office/drawing/2014/main" xmlns="" id="{EF8C8E36-6491-4024-AD2E-3A6B62796C7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a:extLst>
            <a:ext uri="{FF2B5EF4-FFF2-40B4-BE49-F238E27FC236}">
              <a16:creationId xmlns:a16="http://schemas.microsoft.com/office/drawing/2014/main" xmlns="" id="{5958BF41-2E8B-475C-B2E8-B44A96B5E57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a:extLst>
            <a:ext uri="{FF2B5EF4-FFF2-40B4-BE49-F238E27FC236}">
              <a16:creationId xmlns:a16="http://schemas.microsoft.com/office/drawing/2014/main" xmlns="" id="{EDBC04DD-4BD3-43D0-B278-9BAD1ED1C40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a:extLst>
            <a:ext uri="{FF2B5EF4-FFF2-40B4-BE49-F238E27FC236}">
              <a16:creationId xmlns:a16="http://schemas.microsoft.com/office/drawing/2014/main" xmlns="" id="{47F19770-828B-413E-8927-9CC20004D7D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a:extLst>
            <a:ext uri="{FF2B5EF4-FFF2-40B4-BE49-F238E27FC236}">
              <a16:creationId xmlns:a16="http://schemas.microsoft.com/office/drawing/2014/main" xmlns="" id="{AC3C5522-68F4-4516-8A90-6B0DEF1ED72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a:extLst>
            <a:ext uri="{FF2B5EF4-FFF2-40B4-BE49-F238E27FC236}">
              <a16:creationId xmlns:a16="http://schemas.microsoft.com/office/drawing/2014/main" xmlns="" id="{1884B61F-0484-4D14-9BD5-194DA29BCF8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a:extLst>
            <a:ext uri="{FF2B5EF4-FFF2-40B4-BE49-F238E27FC236}">
              <a16:creationId xmlns:a16="http://schemas.microsoft.com/office/drawing/2014/main" xmlns="" id="{34E55B2A-858D-49A2-AA82-E8CF3D1C5E3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a:extLst>
            <a:ext uri="{FF2B5EF4-FFF2-40B4-BE49-F238E27FC236}">
              <a16:creationId xmlns:a16="http://schemas.microsoft.com/office/drawing/2014/main" xmlns="" id="{D9E700E5-C9BC-4A11-9A35-98C0DB578F7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a:extLst>
            <a:ext uri="{FF2B5EF4-FFF2-40B4-BE49-F238E27FC236}">
              <a16:creationId xmlns:a16="http://schemas.microsoft.com/office/drawing/2014/main" xmlns="" id="{A9349661-08F9-4922-8A2E-ACD30550C6A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a:extLst>
            <a:ext uri="{FF2B5EF4-FFF2-40B4-BE49-F238E27FC236}">
              <a16:creationId xmlns:a16="http://schemas.microsoft.com/office/drawing/2014/main" xmlns="" id="{B3C04C3A-E7D9-481D-91B8-E079AE3B257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a:extLst>
            <a:ext uri="{FF2B5EF4-FFF2-40B4-BE49-F238E27FC236}">
              <a16:creationId xmlns:a16="http://schemas.microsoft.com/office/drawing/2014/main" xmlns="" id="{A258E307-902D-4CD5-930C-019914DB7BB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xmlns="" id="{EAA27983-BD13-4B8E-946D-1F4B1CC6E48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xmlns="" id="{21F3C256-67BE-4236-BD7B-91FD2106ED9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xmlns="" id="{CAEE0BE3-273D-4F5C-B1FC-F8FCB9E7D55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a:extLst>
            <a:ext uri="{FF2B5EF4-FFF2-40B4-BE49-F238E27FC236}">
              <a16:creationId xmlns:a16="http://schemas.microsoft.com/office/drawing/2014/main" xmlns="" id="{44F93545-FB8B-4B5B-91C5-07BB1420E572}"/>
            </a:ext>
          </a:extLst>
        </xdr:cNvPr>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a:extLst>
            <a:ext uri="{FF2B5EF4-FFF2-40B4-BE49-F238E27FC236}">
              <a16:creationId xmlns:a16="http://schemas.microsoft.com/office/drawing/2014/main" xmlns="" id="{9643ED66-204B-4FB7-A727-6D0C838FFEC9}"/>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a:extLst>
            <a:ext uri="{FF2B5EF4-FFF2-40B4-BE49-F238E27FC236}">
              <a16:creationId xmlns:a16="http://schemas.microsoft.com/office/drawing/2014/main" xmlns="" id="{681CDCCC-1AE6-45A9-A9E3-8F853FC20B11}"/>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a:extLst>
            <a:ext uri="{FF2B5EF4-FFF2-40B4-BE49-F238E27FC236}">
              <a16:creationId xmlns:a16="http://schemas.microsoft.com/office/drawing/2014/main" xmlns="" id="{86FBF9E3-95A0-49F6-AEDB-07FA4EAC167C}"/>
            </a:ext>
          </a:extLst>
        </xdr:cNvPr>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a:extLst>
            <a:ext uri="{FF2B5EF4-FFF2-40B4-BE49-F238E27FC236}">
              <a16:creationId xmlns:a16="http://schemas.microsoft.com/office/drawing/2014/main" xmlns="" id="{0804DE57-6CDC-44CC-AAFE-D35095A5035E}"/>
            </a:ext>
          </a:extLst>
        </xdr:cNvPr>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31" name="【福祉施設】&#10;一人当たり面積平均値テキスト">
          <a:extLst>
            <a:ext uri="{FF2B5EF4-FFF2-40B4-BE49-F238E27FC236}">
              <a16:creationId xmlns:a16="http://schemas.microsoft.com/office/drawing/2014/main" xmlns="" id="{49B814D9-5A6C-42F5-8C66-9A19CDF2A19C}"/>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a:extLst>
            <a:ext uri="{FF2B5EF4-FFF2-40B4-BE49-F238E27FC236}">
              <a16:creationId xmlns:a16="http://schemas.microsoft.com/office/drawing/2014/main" xmlns="" id="{056115E9-D588-464C-84C1-AA6EBF40083A}"/>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a:extLst>
            <a:ext uri="{FF2B5EF4-FFF2-40B4-BE49-F238E27FC236}">
              <a16:creationId xmlns:a16="http://schemas.microsoft.com/office/drawing/2014/main" xmlns="" id="{405C0F08-B7E1-416F-88A3-3F7934AF5E97}"/>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a:extLst>
            <a:ext uri="{FF2B5EF4-FFF2-40B4-BE49-F238E27FC236}">
              <a16:creationId xmlns:a16="http://schemas.microsoft.com/office/drawing/2014/main" xmlns="" id="{BB0374E8-61AA-43B0-9579-E2E26BB7BAAE}"/>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a:extLst>
            <a:ext uri="{FF2B5EF4-FFF2-40B4-BE49-F238E27FC236}">
              <a16:creationId xmlns:a16="http://schemas.microsoft.com/office/drawing/2014/main" xmlns="" id="{BADB8E8F-F327-4D84-9A78-F0D46BF30315}"/>
            </a:ext>
          </a:extLst>
        </xdr:cNvPr>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a:extLst>
            <a:ext uri="{FF2B5EF4-FFF2-40B4-BE49-F238E27FC236}">
              <a16:creationId xmlns:a16="http://schemas.microsoft.com/office/drawing/2014/main" xmlns="" id="{0177A562-8244-4BBB-BDF1-C3842E2397F6}"/>
            </a:ext>
          </a:extLst>
        </xdr:cNvPr>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xmlns="" id="{EF903055-633D-440B-9260-AF2E85E92D1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xmlns="" id="{90F759EE-FFC4-404D-9403-95CC088785A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xmlns="" id="{D88776B7-4884-48C9-A4D6-D14D963D380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xmlns="" id="{AA6BEDCA-2634-4D78-9C0C-BFD67B6147A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xmlns="" id="{EE6E8265-39DE-4492-8D8A-274FFFA5B3A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117929</xdr:rowOff>
    </xdr:from>
    <xdr:to>
      <xdr:col>55</xdr:col>
      <xdr:colOff>50800</xdr:colOff>
      <xdr:row>83</xdr:row>
      <xdr:rowOff>48079</xdr:rowOff>
    </xdr:to>
    <xdr:sp macro="" textlink="">
      <xdr:nvSpPr>
        <xdr:cNvPr id="342" name="楕円 341">
          <a:extLst>
            <a:ext uri="{FF2B5EF4-FFF2-40B4-BE49-F238E27FC236}">
              <a16:creationId xmlns:a16="http://schemas.microsoft.com/office/drawing/2014/main" xmlns="" id="{4472B58C-2A39-4053-B528-3795D8B5196A}"/>
            </a:ext>
          </a:extLst>
        </xdr:cNvPr>
        <xdr:cNvSpPr/>
      </xdr:nvSpPr>
      <xdr:spPr>
        <a:xfrm>
          <a:off x="10426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140806</xdr:rowOff>
    </xdr:from>
    <xdr:ext cx="469744" cy="259045"/>
    <xdr:sp macro="" textlink="">
      <xdr:nvSpPr>
        <xdr:cNvPr id="343" name="【福祉施設】&#10;一人当たり面積該当値テキスト">
          <a:extLst>
            <a:ext uri="{FF2B5EF4-FFF2-40B4-BE49-F238E27FC236}">
              <a16:creationId xmlns:a16="http://schemas.microsoft.com/office/drawing/2014/main" xmlns="" id="{FA51FE51-9D6A-4316-A8E1-7194D658DB33}"/>
            </a:ext>
          </a:extLst>
        </xdr:cNvPr>
        <xdr:cNvSpPr txBox="1"/>
      </xdr:nvSpPr>
      <xdr:spPr>
        <a:xfrm>
          <a:off x="10515600"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344" name="楕円 343">
          <a:extLst>
            <a:ext uri="{FF2B5EF4-FFF2-40B4-BE49-F238E27FC236}">
              <a16:creationId xmlns:a16="http://schemas.microsoft.com/office/drawing/2014/main" xmlns="" id="{F138665E-3811-45A4-BBD1-4B674E2B556B}"/>
            </a:ext>
          </a:extLst>
        </xdr:cNvPr>
        <xdr:cNvSpPr/>
      </xdr:nvSpPr>
      <xdr:spPr>
        <a:xfrm>
          <a:off x="9588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82</xdr:row>
      <xdr:rowOff>168729</xdr:rowOff>
    </xdr:to>
    <xdr:cxnSp macro="">
      <xdr:nvCxnSpPr>
        <xdr:cNvPr id="345" name="直線コネクタ 344">
          <a:extLst>
            <a:ext uri="{FF2B5EF4-FFF2-40B4-BE49-F238E27FC236}">
              <a16:creationId xmlns:a16="http://schemas.microsoft.com/office/drawing/2014/main" xmlns="" id="{79DA43CA-721A-4B7E-A172-BE0A6D5AC7D6}"/>
            </a:ext>
          </a:extLst>
        </xdr:cNvPr>
        <xdr:cNvCxnSpPr/>
      </xdr:nvCxnSpPr>
      <xdr:spPr>
        <a:xfrm>
          <a:off x="9639300" y="14227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128814</xdr:rowOff>
    </xdr:from>
    <xdr:to>
      <xdr:col>46</xdr:col>
      <xdr:colOff>38100</xdr:colOff>
      <xdr:row>83</xdr:row>
      <xdr:rowOff>58964</xdr:rowOff>
    </xdr:to>
    <xdr:sp macro="" textlink="">
      <xdr:nvSpPr>
        <xdr:cNvPr id="346" name="楕円 345">
          <a:extLst>
            <a:ext uri="{FF2B5EF4-FFF2-40B4-BE49-F238E27FC236}">
              <a16:creationId xmlns:a16="http://schemas.microsoft.com/office/drawing/2014/main" xmlns="" id="{65F10417-C10B-4492-8703-27A374B57C0A}"/>
            </a:ext>
          </a:extLst>
        </xdr:cNvPr>
        <xdr:cNvSpPr/>
      </xdr:nvSpPr>
      <xdr:spPr>
        <a:xfrm>
          <a:off x="8699500" y="141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83</xdr:row>
      <xdr:rowOff>8164</xdr:rowOff>
    </xdr:to>
    <xdr:cxnSp macro="">
      <xdr:nvCxnSpPr>
        <xdr:cNvPr id="347" name="直線コネクタ 346">
          <a:extLst>
            <a:ext uri="{FF2B5EF4-FFF2-40B4-BE49-F238E27FC236}">
              <a16:creationId xmlns:a16="http://schemas.microsoft.com/office/drawing/2014/main" xmlns="" id="{81099D63-F883-4D6F-8DA4-9094621EF13C}"/>
            </a:ext>
          </a:extLst>
        </xdr:cNvPr>
        <xdr:cNvCxnSpPr/>
      </xdr:nvCxnSpPr>
      <xdr:spPr>
        <a:xfrm flipV="1">
          <a:off x="8750300" y="142276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139700</xdr:rowOff>
    </xdr:from>
    <xdr:to>
      <xdr:col>41</xdr:col>
      <xdr:colOff>101600</xdr:colOff>
      <xdr:row>83</xdr:row>
      <xdr:rowOff>69850</xdr:rowOff>
    </xdr:to>
    <xdr:sp macro="" textlink="">
      <xdr:nvSpPr>
        <xdr:cNvPr id="348" name="楕円 347">
          <a:extLst>
            <a:ext uri="{FF2B5EF4-FFF2-40B4-BE49-F238E27FC236}">
              <a16:creationId xmlns:a16="http://schemas.microsoft.com/office/drawing/2014/main" xmlns="" id="{1FC43865-93AA-4864-B2D8-5B4EA0339B84}"/>
            </a:ext>
          </a:extLst>
        </xdr:cNvPr>
        <xdr:cNvSpPr/>
      </xdr:nvSpPr>
      <xdr:spPr>
        <a:xfrm>
          <a:off x="781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8164</xdr:rowOff>
    </xdr:from>
    <xdr:to>
      <xdr:col>45</xdr:col>
      <xdr:colOff>177800</xdr:colOff>
      <xdr:row>83</xdr:row>
      <xdr:rowOff>19050</xdr:rowOff>
    </xdr:to>
    <xdr:cxnSp macro="">
      <xdr:nvCxnSpPr>
        <xdr:cNvPr id="349" name="直線コネクタ 348">
          <a:extLst>
            <a:ext uri="{FF2B5EF4-FFF2-40B4-BE49-F238E27FC236}">
              <a16:creationId xmlns:a16="http://schemas.microsoft.com/office/drawing/2014/main" xmlns="" id="{5D8506F4-8792-4C05-8D6A-48E6FF84373C}"/>
            </a:ext>
          </a:extLst>
        </xdr:cNvPr>
        <xdr:cNvCxnSpPr/>
      </xdr:nvCxnSpPr>
      <xdr:spPr>
        <a:xfrm flipV="1">
          <a:off x="7861300" y="142385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50" name="n_1aveValue【福祉施設】&#10;一人当たり面積">
          <a:extLst>
            <a:ext uri="{FF2B5EF4-FFF2-40B4-BE49-F238E27FC236}">
              <a16:creationId xmlns:a16="http://schemas.microsoft.com/office/drawing/2014/main" xmlns="" id="{F16877D6-8BD0-498D-AF8A-4C9895DF4F31}"/>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51" name="n_2aveValue【福祉施設】&#10;一人当たり面積">
          <a:extLst>
            <a:ext uri="{FF2B5EF4-FFF2-40B4-BE49-F238E27FC236}">
              <a16:creationId xmlns:a16="http://schemas.microsoft.com/office/drawing/2014/main" xmlns="" id="{3FB54755-94CA-40A7-AA71-4E19F05076A7}"/>
            </a:ext>
          </a:extLst>
        </xdr:cNvPr>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52" name="n_3aveValue【福祉施設】&#10;一人当たり面積">
          <a:extLst>
            <a:ext uri="{FF2B5EF4-FFF2-40B4-BE49-F238E27FC236}">
              <a16:creationId xmlns:a16="http://schemas.microsoft.com/office/drawing/2014/main" xmlns="" id="{19358448-ECD6-4002-BE99-7A025BD788CA}"/>
            </a:ext>
          </a:extLst>
        </xdr:cNvPr>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a:extLst>
            <a:ext uri="{FF2B5EF4-FFF2-40B4-BE49-F238E27FC236}">
              <a16:creationId xmlns:a16="http://schemas.microsoft.com/office/drawing/2014/main" xmlns="" id="{14E4C554-E4B2-42F7-9001-BB46D0089746}"/>
            </a:ext>
          </a:extLst>
        </xdr:cNvPr>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64606</xdr:rowOff>
    </xdr:from>
    <xdr:ext cx="469744" cy="259045"/>
    <xdr:sp macro="" textlink="">
      <xdr:nvSpPr>
        <xdr:cNvPr id="354" name="n_1mainValue【福祉施設】&#10;一人当たり面積">
          <a:extLst>
            <a:ext uri="{FF2B5EF4-FFF2-40B4-BE49-F238E27FC236}">
              <a16:creationId xmlns:a16="http://schemas.microsoft.com/office/drawing/2014/main" xmlns="" id="{0AD46D1C-B735-44C6-B9EF-17D082B05592}"/>
            </a:ext>
          </a:extLst>
        </xdr:cNvPr>
        <xdr:cNvSpPr txBox="1"/>
      </xdr:nvSpPr>
      <xdr:spPr>
        <a:xfrm>
          <a:off x="9391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75491</xdr:rowOff>
    </xdr:from>
    <xdr:ext cx="469744" cy="259045"/>
    <xdr:sp macro="" textlink="">
      <xdr:nvSpPr>
        <xdr:cNvPr id="355" name="n_2mainValue【福祉施設】&#10;一人当たり面積">
          <a:extLst>
            <a:ext uri="{FF2B5EF4-FFF2-40B4-BE49-F238E27FC236}">
              <a16:creationId xmlns:a16="http://schemas.microsoft.com/office/drawing/2014/main" xmlns="" id="{34564E69-12E2-4208-B582-9EEFDA4A5C01}"/>
            </a:ext>
          </a:extLst>
        </xdr:cNvPr>
        <xdr:cNvSpPr txBox="1"/>
      </xdr:nvSpPr>
      <xdr:spPr>
        <a:xfrm>
          <a:off x="8515427" y="1396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86377</xdr:rowOff>
    </xdr:from>
    <xdr:ext cx="469744" cy="259045"/>
    <xdr:sp macro="" textlink="">
      <xdr:nvSpPr>
        <xdr:cNvPr id="356" name="n_3mainValue【福祉施設】&#10;一人当たり面積">
          <a:extLst>
            <a:ext uri="{FF2B5EF4-FFF2-40B4-BE49-F238E27FC236}">
              <a16:creationId xmlns:a16="http://schemas.microsoft.com/office/drawing/2014/main" xmlns="" id="{763120A1-2192-4144-AAA6-D571D3756157}"/>
            </a:ext>
          </a:extLst>
        </xdr:cNvPr>
        <xdr:cNvSpPr txBox="1"/>
      </xdr:nvSpPr>
      <xdr:spPr>
        <a:xfrm>
          <a:off x="7626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xmlns="" id="{A907B136-6EB1-4F1A-861E-776D339F401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xmlns="" id="{D127AB15-ECCE-4DDB-949E-071FCB46DCA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xmlns="" id="{75DF0ECF-7D48-49D0-99B4-D3AF127B4D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xmlns="" id="{48577716-9529-47FE-9F05-04709EF0CAD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xmlns="" id="{C5091AD9-DC18-48AF-9C49-0AA505CDA92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xmlns="" id="{83673E15-31CC-42F6-9C62-F195B184679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xmlns="" id="{1E2DA3D4-7139-4993-BB56-CB664EAE645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xmlns="" id="{7C6A02EE-4359-4BC8-835D-22302AB19ED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xmlns="" id="{CA155041-14CA-482E-BADE-68FA9627D07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xmlns="" id="{4F84FA97-D987-497F-B115-25F58A56010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xmlns="" id="{C377A244-C4A1-49C9-B19F-BFC1E24B92E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xmlns="" id="{7D72D205-0704-42BF-BD0F-715FBE8C32C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xmlns="" id="{5F43BDA6-62A8-457B-B923-97C65BBCCF2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xmlns="" id="{5B18E5E7-641E-4199-B48E-A9FCB136732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xmlns="" id="{51175CC0-F80E-4349-A65C-3876328FD8F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xmlns="" id="{556603E1-58DD-4400-91C4-F2D4DFBA586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xmlns="" id="{DCF72050-0A25-4810-8439-AA574FD4AFF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xmlns="" id="{5D54EA18-2180-47C5-890E-4A36E2A62E5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xmlns="" id="{B037298C-8D98-4D20-8B60-5ABB8C74174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xmlns="" id="{4FAD384E-E259-4860-821E-3B6C0F15CDF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xmlns="" id="{B8753A10-2410-4721-9816-94F582B5F44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xmlns="" id="{BC89FECF-F563-4C33-8A22-916ABE9EE8E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xmlns="" id="{677D54D3-3BF9-4123-88A9-E5238672CCF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xmlns="" id="{6AC67421-F967-4B6F-A0BA-6BFFC235146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a:extLst>
            <a:ext uri="{FF2B5EF4-FFF2-40B4-BE49-F238E27FC236}">
              <a16:creationId xmlns:a16="http://schemas.microsoft.com/office/drawing/2014/main" xmlns="" id="{E6999FA6-C590-4B0B-BB79-B4884CB4A5E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a:extLst>
            <a:ext uri="{FF2B5EF4-FFF2-40B4-BE49-F238E27FC236}">
              <a16:creationId xmlns:a16="http://schemas.microsoft.com/office/drawing/2014/main" xmlns="" id="{600B57F4-F692-47C9-987B-37FA49A38CB5}"/>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a:extLst>
            <a:ext uri="{FF2B5EF4-FFF2-40B4-BE49-F238E27FC236}">
              <a16:creationId xmlns:a16="http://schemas.microsoft.com/office/drawing/2014/main" xmlns="" id="{7AD962FE-A5F1-44C3-9745-03397FD193C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a:extLst>
            <a:ext uri="{FF2B5EF4-FFF2-40B4-BE49-F238E27FC236}">
              <a16:creationId xmlns:a16="http://schemas.microsoft.com/office/drawing/2014/main" xmlns="" id="{75FF39CC-161C-4070-8FBA-37DC86385A0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a:extLst>
            <a:ext uri="{FF2B5EF4-FFF2-40B4-BE49-F238E27FC236}">
              <a16:creationId xmlns:a16="http://schemas.microsoft.com/office/drawing/2014/main" xmlns="" id="{284196C1-5E93-4869-9BF4-98318FDD717D}"/>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a:extLst>
            <a:ext uri="{FF2B5EF4-FFF2-40B4-BE49-F238E27FC236}">
              <a16:creationId xmlns:a16="http://schemas.microsoft.com/office/drawing/2014/main" xmlns="" id="{606ADDA5-EDAB-4349-BFA7-DE1AC366671E}"/>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387" name="【市民会館】&#10;有形固定資産減価償却率平均値テキスト">
          <a:extLst>
            <a:ext uri="{FF2B5EF4-FFF2-40B4-BE49-F238E27FC236}">
              <a16:creationId xmlns:a16="http://schemas.microsoft.com/office/drawing/2014/main" xmlns="" id="{260D5454-1DF4-403E-9C6C-9479723D3A03}"/>
            </a:ext>
          </a:extLst>
        </xdr:cNvPr>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a:extLst>
            <a:ext uri="{FF2B5EF4-FFF2-40B4-BE49-F238E27FC236}">
              <a16:creationId xmlns:a16="http://schemas.microsoft.com/office/drawing/2014/main" xmlns="" id="{FED9DD54-1C14-452E-BB98-6689D2412796}"/>
            </a:ext>
          </a:extLst>
        </xdr:cNvPr>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a:extLst>
            <a:ext uri="{FF2B5EF4-FFF2-40B4-BE49-F238E27FC236}">
              <a16:creationId xmlns:a16="http://schemas.microsoft.com/office/drawing/2014/main" xmlns="" id="{CF20E406-C66C-4D87-8088-CF8A4CCDF0F0}"/>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a:extLst>
            <a:ext uri="{FF2B5EF4-FFF2-40B4-BE49-F238E27FC236}">
              <a16:creationId xmlns:a16="http://schemas.microsoft.com/office/drawing/2014/main" xmlns="" id="{FF84AE46-CBE8-4D1F-8055-14991343DAF3}"/>
            </a:ext>
          </a:extLst>
        </xdr:cNvPr>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a:extLst>
            <a:ext uri="{FF2B5EF4-FFF2-40B4-BE49-F238E27FC236}">
              <a16:creationId xmlns:a16="http://schemas.microsoft.com/office/drawing/2014/main" xmlns="" id="{D154B4EC-9BE1-4CDC-8492-4858299B2ED9}"/>
            </a:ext>
          </a:extLst>
        </xdr:cNvPr>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a:extLst>
            <a:ext uri="{FF2B5EF4-FFF2-40B4-BE49-F238E27FC236}">
              <a16:creationId xmlns:a16="http://schemas.microsoft.com/office/drawing/2014/main" xmlns="" id="{A806A6C1-9DB2-4113-A444-02D6849E9D42}"/>
            </a:ext>
          </a:extLst>
        </xdr:cNvPr>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xmlns="" id="{D1E8FE5E-620E-44E9-B9DE-49C50A37679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xmlns="" id="{72264D59-DE7A-4342-B272-BB85F4BBE7E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xmlns="" id="{679AD25D-7ED9-430D-B27B-A5547D96283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C0910EED-54AC-4ABF-8ECF-F4FD5FB9652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6D457A35-6967-41A3-B4E6-0393D5C5D01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23768</xdr:rowOff>
    </xdr:from>
    <xdr:to>
      <xdr:col>24</xdr:col>
      <xdr:colOff>114300</xdr:colOff>
      <xdr:row>105</xdr:row>
      <xdr:rowOff>125368</xdr:rowOff>
    </xdr:to>
    <xdr:sp macro="" textlink="">
      <xdr:nvSpPr>
        <xdr:cNvPr id="398" name="楕円 397">
          <a:extLst>
            <a:ext uri="{FF2B5EF4-FFF2-40B4-BE49-F238E27FC236}">
              <a16:creationId xmlns:a16="http://schemas.microsoft.com/office/drawing/2014/main" xmlns="" id="{01DEA740-5A50-4AF0-B680-F4863185B9C7}"/>
            </a:ext>
          </a:extLst>
        </xdr:cNvPr>
        <xdr:cNvSpPr/>
      </xdr:nvSpPr>
      <xdr:spPr>
        <a:xfrm>
          <a:off x="45847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2195</xdr:rowOff>
    </xdr:from>
    <xdr:ext cx="405111" cy="259045"/>
    <xdr:sp macro="" textlink="">
      <xdr:nvSpPr>
        <xdr:cNvPr id="399" name="【市民会館】&#10;有形固定資産減価償却率該当値テキスト">
          <a:extLst>
            <a:ext uri="{FF2B5EF4-FFF2-40B4-BE49-F238E27FC236}">
              <a16:creationId xmlns:a16="http://schemas.microsoft.com/office/drawing/2014/main" xmlns="" id="{71E1A75C-E196-46A1-A79C-FCF4C59956D5}"/>
            </a:ext>
          </a:extLst>
        </xdr:cNvPr>
        <xdr:cNvSpPr txBox="1"/>
      </xdr:nvSpPr>
      <xdr:spPr>
        <a:xfrm>
          <a:off x="4673600"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400" name="楕円 399">
          <a:extLst>
            <a:ext uri="{FF2B5EF4-FFF2-40B4-BE49-F238E27FC236}">
              <a16:creationId xmlns:a16="http://schemas.microsoft.com/office/drawing/2014/main" xmlns="" id="{32EF1D15-503E-4E20-B40C-13D33514C0BC}"/>
            </a:ext>
          </a:extLst>
        </xdr:cNvPr>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74568</xdr:rowOff>
    </xdr:to>
    <xdr:cxnSp macro="">
      <xdr:nvCxnSpPr>
        <xdr:cNvPr id="401" name="直線コネクタ 400">
          <a:extLst>
            <a:ext uri="{FF2B5EF4-FFF2-40B4-BE49-F238E27FC236}">
              <a16:creationId xmlns:a16="http://schemas.microsoft.com/office/drawing/2014/main" xmlns="" id="{BAC8BA6B-28DE-433F-BB2D-4120010F00BF}"/>
            </a:ext>
          </a:extLst>
        </xdr:cNvPr>
        <xdr:cNvCxnSpPr/>
      </xdr:nvCxnSpPr>
      <xdr:spPr>
        <a:xfrm>
          <a:off x="3797300" y="180441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128270</xdr:rowOff>
    </xdr:from>
    <xdr:to>
      <xdr:col>15</xdr:col>
      <xdr:colOff>101600</xdr:colOff>
      <xdr:row>105</xdr:row>
      <xdr:rowOff>58420</xdr:rowOff>
    </xdr:to>
    <xdr:sp macro="" textlink="">
      <xdr:nvSpPr>
        <xdr:cNvPr id="402" name="楕円 401">
          <a:extLst>
            <a:ext uri="{FF2B5EF4-FFF2-40B4-BE49-F238E27FC236}">
              <a16:creationId xmlns:a16="http://schemas.microsoft.com/office/drawing/2014/main" xmlns="" id="{C875C530-D681-4433-AD4F-4F2F955E4F34}"/>
            </a:ext>
          </a:extLst>
        </xdr:cNvPr>
        <xdr:cNvSpPr/>
      </xdr:nvSpPr>
      <xdr:spPr>
        <a:xfrm>
          <a:off x="2857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xdr:rowOff>
    </xdr:from>
    <xdr:to>
      <xdr:col>19</xdr:col>
      <xdr:colOff>177800</xdr:colOff>
      <xdr:row>105</xdr:row>
      <xdr:rowOff>41911</xdr:rowOff>
    </xdr:to>
    <xdr:cxnSp macro="">
      <xdr:nvCxnSpPr>
        <xdr:cNvPr id="403" name="直線コネクタ 402">
          <a:extLst>
            <a:ext uri="{FF2B5EF4-FFF2-40B4-BE49-F238E27FC236}">
              <a16:creationId xmlns:a16="http://schemas.microsoft.com/office/drawing/2014/main" xmlns="" id="{3FE7C137-4855-4BD2-AF15-84D1E85474AE}"/>
            </a:ext>
          </a:extLst>
        </xdr:cNvPr>
        <xdr:cNvCxnSpPr/>
      </xdr:nvCxnSpPr>
      <xdr:spPr>
        <a:xfrm>
          <a:off x="2908300" y="18009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04" name="楕円 403">
          <a:extLst>
            <a:ext uri="{FF2B5EF4-FFF2-40B4-BE49-F238E27FC236}">
              <a16:creationId xmlns:a16="http://schemas.microsoft.com/office/drawing/2014/main" xmlns="" id="{5F35106A-F176-4A3D-94CB-4390E2E291D4}"/>
            </a:ext>
          </a:extLst>
        </xdr:cNvPr>
        <xdr:cNvSpPr/>
      </xdr:nvSpPr>
      <xdr:spPr>
        <a:xfrm>
          <a:off x="1968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146413</xdr:rowOff>
    </xdr:from>
    <xdr:to>
      <xdr:col>15</xdr:col>
      <xdr:colOff>50800</xdr:colOff>
      <xdr:row>105</xdr:row>
      <xdr:rowOff>7620</xdr:rowOff>
    </xdr:to>
    <xdr:cxnSp macro="">
      <xdr:nvCxnSpPr>
        <xdr:cNvPr id="405" name="直線コネクタ 404">
          <a:extLst>
            <a:ext uri="{FF2B5EF4-FFF2-40B4-BE49-F238E27FC236}">
              <a16:creationId xmlns:a16="http://schemas.microsoft.com/office/drawing/2014/main" xmlns="" id="{4AF4CD0D-CBCE-438A-BF6D-DC54691B807B}"/>
            </a:ext>
          </a:extLst>
        </xdr:cNvPr>
        <xdr:cNvCxnSpPr/>
      </xdr:nvCxnSpPr>
      <xdr:spPr>
        <a:xfrm>
          <a:off x="2019300" y="179772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06" name="n_1aveValue【市民会館】&#10;有形固定資産減価償却率">
          <a:extLst>
            <a:ext uri="{FF2B5EF4-FFF2-40B4-BE49-F238E27FC236}">
              <a16:creationId xmlns:a16="http://schemas.microsoft.com/office/drawing/2014/main" xmlns="" id="{9E294C7B-8DEE-4E6E-A8E8-E6B9DCF431F1}"/>
            </a:ext>
          </a:extLst>
        </xdr:cNvPr>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07" name="n_2aveValue【市民会館】&#10;有形固定資産減価償却率">
          <a:extLst>
            <a:ext uri="{FF2B5EF4-FFF2-40B4-BE49-F238E27FC236}">
              <a16:creationId xmlns:a16="http://schemas.microsoft.com/office/drawing/2014/main" xmlns="" id="{0846CE24-D80D-4016-BBB6-227866AAE234}"/>
            </a:ext>
          </a:extLst>
        </xdr:cNvPr>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08" name="n_3aveValue【市民会館】&#10;有形固定資産減価償却率">
          <a:extLst>
            <a:ext uri="{FF2B5EF4-FFF2-40B4-BE49-F238E27FC236}">
              <a16:creationId xmlns:a16="http://schemas.microsoft.com/office/drawing/2014/main" xmlns="" id="{17D35516-CDAA-4D57-89D6-EC053605709E}"/>
            </a:ext>
          </a:extLst>
        </xdr:cNvPr>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a:extLst>
            <a:ext uri="{FF2B5EF4-FFF2-40B4-BE49-F238E27FC236}">
              <a16:creationId xmlns:a16="http://schemas.microsoft.com/office/drawing/2014/main" xmlns="" id="{09CE6B04-A285-426A-878C-C3629F36A7CA}"/>
            </a:ext>
          </a:extLst>
        </xdr:cNvPr>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410" name="n_1mainValue【市民会館】&#10;有形固定資産減価償却率">
          <a:extLst>
            <a:ext uri="{FF2B5EF4-FFF2-40B4-BE49-F238E27FC236}">
              <a16:creationId xmlns:a16="http://schemas.microsoft.com/office/drawing/2014/main" xmlns="" id="{B2A994CE-0E2C-4BBF-844D-40C7C4AA052D}"/>
            </a:ext>
          </a:extLst>
        </xdr:cNvPr>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49547</xdr:rowOff>
    </xdr:from>
    <xdr:ext cx="405111" cy="259045"/>
    <xdr:sp macro="" textlink="">
      <xdr:nvSpPr>
        <xdr:cNvPr id="411" name="n_2mainValue【市民会館】&#10;有形固定資産減価償却率">
          <a:extLst>
            <a:ext uri="{FF2B5EF4-FFF2-40B4-BE49-F238E27FC236}">
              <a16:creationId xmlns:a16="http://schemas.microsoft.com/office/drawing/2014/main" xmlns="" id="{9A6013D1-7A86-47B9-AE81-C675A4F394EB}"/>
            </a:ext>
          </a:extLst>
        </xdr:cNvPr>
        <xdr:cNvSpPr txBox="1"/>
      </xdr:nvSpPr>
      <xdr:spPr>
        <a:xfrm>
          <a:off x="2705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412" name="n_3mainValue【市民会館】&#10;有形固定資産減価償却率">
          <a:extLst>
            <a:ext uri="{FF2B5EF4-FFF2-40B4-BE49-F238E27FC236}">
              <a16:creationId xmlns:a16="http://schemas.microsoft.com/office/drawing/2014/main" xmlns="" id="{91C7BA2C-F7ED-48AC-AECC-36F1E97F66FA}"/>
            </a:ext>
          </a:extLst>
        </xdr:cNvPr>
        <xdr:cNvSpPr txBox="1"/>
      </xdr:nvSpPr>
      <xdr:spPr>
        <a:xfrm>
          <a:off x="1816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xmlns="" id="{343B56E2-642A-4BF6-B80F-69B41A1B2A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xmlns="" id="{CE525253-EF76-44F1-9B35-8037B123B37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xmlns="" id="{7578E63E-9331-4FBA-A5D4-136F3C86F75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xmlns="" id="{1C8D0969-C125-42C8-980A-184D7EB2B8B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xmlns="" id="{F4B59CD8-3B3F-463E-9E75-F640481D15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xmlns="" id="{99C8AC99-9504-425C-A6F9-6D95FA1DEA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xmlns="" id="{CA74967B-121A-4669-8E60-4A32AF88DA7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xmlns="" id="{B1F76891-5DE2-4760-AD7E-A8501943F82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xmlns="" id="{9A37C540-00CF-4536-95A3-4B173F5FD55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xmlns="" id="{0E498B5E-493D-416E-A26C-160AABB5A58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a:extLst>
            <a:ext uri="{FF2B5EF4-FFF2-40B4-BE49-F238E27FC236}">
              <a16:creationId xmlns:a16="http://schemas.microsoft.com/office/drawing/2014/main" xmlns="" id="{D8EA9C34-F0D0-468D-B22D-8B014A0AD9D1}"/>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a:extLst>
            <a:ext uri="{FF2B5EF4-FFF2-40B4-BE49-F238E27FC236}">
              <a16:creationId xmlns:a16="http://schemas.microsoft.com/office/drawing/2014/main" xmlns="" id="{DC40AEEC-E904-448F-8305-95612F50AD2B}"/>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xmlns="" id="{B11CAFE7-857A-4DB7-91B3-1AB93C09039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xmlns="" id="{078A7530-2397-41EF-9D0C-ACC8DEC287D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a:extLst>
            <a:ext uri="{FF2B5EF4-FFF2-40B4-BE49-F238E27FC236}">
              <a16:creationId xmlns:a16="http://schemas.microsoft.com/office/drawing/2014/main" xmlns="" id="{AE13559B-B12D-4115-8EA5-1B33F2CBC3B2}"/>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a:extLst>
            <a:ext uri="{FF2B5EF4-FFF2-40B4-BE49-F238E27FC236}">
              <a16:creationId xmlns:a16="http://schemas.microsoft.com/office/drawing/2014/main" xmlns="" id="{021CD94A-502B-41F5-A26E-2C7DBA2A5E04}"/>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xmlns="" id="{0B037111-8E67-4963-BC02-8AF160F5170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a:extLst>
            <a:ext uri="{FF2B5EF4-FFF2-40B4-BE49-F238E27FC236}">
              <a16:creationId xmlns:a16="http://schemas.microsoft.com/office/drawing/2014/main" xmlns="" id="{76CC4645-731A-4EED-A323-838F2D390BF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a:extLst>
            <a:ext uri="{FF2B5EF4-FFF2-40B4-BE49-F238E27FC236}">
              <a16:creationId xmlns:a16="http://schemas.microsoft.com/office/drawing/2014/main" xmlns="" id="{B83E9642-9908-456A-B672-21C93808C4F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a:extLst>
            <a:ext uri="{FF2B5EF4-FFF2-40B4-BE49-F238E27FC236}">
              <a16:creationId xmlns:a16="http://schemas.microsoft.com/office/drawing/2014/main" xmlns="" id="{7891436A-6B4B-42F0-87EF-B5596E5EB5B5}"/>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a:extLst>
            <a:ext uri="{FF2B5EF4-FFF2-40B4-BE49-F238E27FC236}">
              <a16:creationId xmlns:a16="http://schemas.microsoft.com/office/drawing/2014/main" xmlns="" id="{E1C43F96-0A81-4136-9F8B-2E65ACB2DDC8}"/>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a:extLst>
            <a:ext uri="{FF2B5EF4-FFF2-40B4-BE49-F238E27FC236}">
              <a16:creationId xmlns:a16="http://schemas.microsoft.com/office/drawing/2014/main" xmlns="" id="{03752BAB-2A6B-4E33-BB23-DD2FAE96F446}"/>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a:extLst>
            <a:ext uri="{FF2B5EF4-FFF2-40B4-BE49-F238E27FC236}">
              <a16:creationId xmlns:a16="http://schemas.microsoft.com/office/drawing/2014/main" xmlns="" id="{2E4AB738-0D3C-413E-892E-3DBD1E285E9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a:extLst>
            <a:ext uri="{FF2B5EF4-FFF2-40B4-BE49-F238E27FC236}">
              <a16:creationId xmlns:a16="http://schemas.microsoft.com/office/drawing/2014/main" xmlns="" id="{7E9057C6-8841-4B5D-A1C6-1E2FDF359EC2}"/>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37" name="【市民会館】&#10;一人当たり面積平均値テキスト">
          <a:extLst>
            <a:ext uri="{FF2B5EF4-FFF2-40B4-BE49-F238E27FC236}">
              <a16:creationId xmlns:a16="http://schemas.microsoft.com/office/drawing/2014/main" xmlns="" id="{2E3C80BD-8BB4-4E78-9FC5-FCDACB086FEC}"/>
            </a:ext>
          </a:extLst>
        </xdr:cNvPr>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a:extLst>
            <a:ext uri="{FF2B5EF4-FFF2-40B4-BE49-F238E27FC236}">
              <a16:creationId xmlns:a16="http://schemas.microsoft.com/office/drawing/2014/main" xmlns="" id="{82B5268C-FF89-413F-9069-2C63B860A62D}"/>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a:extLst>
            <a:ext uri="{FF2B5EF4-FFF2-40B4-BE49-F238E27FC236}">
              <a16:creationId xmlns:a16="http://schemas.microsoft.com/office/drawing/2014/main" xmlns="" id="{B9AA7AC1-C0C6-4CD4-9FC5-D509C3D4FC7B}"/>
            </a:ext>
          </a:extLst>
        </xdr:cNvPr>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a:extLst>
            <a:ext uri="{FF2B5EF4-FFF2-40B4-BE49-F238E27FC236}">
              <a16:creationId xmlns:a16="http://schemas.microsoft.com/office/drawing/2014/main" xmlns="" id="{FB167A20-182D-44AB-B676-7DFA398189A3}"/>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a:extLst>
            <a:ext uri="{FF2B5EF4-FFF2-40B4-BE49-F238E27FC236}">
              <a16:creationId xmlns:a16="http://schemas.microsoft.com/office/drawing/2014/main" xmlns="" id="{405F5194-C45A-4EA7-8118-9C906627725C}"/>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a:extLst>
            <a:ext uri="{FF2B5EF4-FFF2-40B4-BE49-F238E27FC236}">
              <a16:creationId xmlns:a16="http://schemas.microsoft.com/office/drawing/2014/main" xmlns="" id="{B35E9257-305E-49E5-8355-AADCC85DCC68}"/>
            </a:ext>
          </a:extLst>
        </xdr:cNvPr>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xmlns="" id="{ABFB2B80-78C7-48F0-9411-72B0A866A4E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xmlns="" id="{A51094F6-2F0F-4E0C-BFF7-61A98CDCD6C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xmlns="" id="{031DA035-6CD2-40D7-84DE-F0594BAC784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xmlns="" id="{EE9A1685-1321-4524-A0A6-58A71715CB7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xmlns="" id="{19F4CAE5-13BC-4E68-B0F8-6B7487BCAAC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111125</xdr:rowOff>
    </xdr:from>
    <xdr:to>
      <xdr:col>55</xdr:col>
      <xdr:colOff>50800</xdr:colOff>
      <xdr:row>105</xdr:row>
      <xdr:rowOff>41275</xdr:rowOff>
    </xdr:to>
    <xdr:sp macro="" textlink="">
      <xdr:nvSpPr>
        <xdr:cNvPr id="448" name="楕円 447">
          <a:extLst>
            <a:ext uri="{FF2B5EF4-FFF2-40B4-BE49-F238E27FC236}">
              <a16:creationId xmlns:a16="http://schemas.microsoft.com/office/drawing/2014/main" xmlns="" id="{715A0DDC-6E9D-4F2C-9D38-8023390071CD}"/>
            </a:ext>
          </a:extLst>
        </xdr:cNvPr>
        <xdr:cNvSpPr/>
      </xdr:nvSpPr>
      <xdr:spPr>
        <a:xfrm>
          <a:off x="104267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134002</xdr:rowOff>
    </xdr:from>
    <xdr:ext cx="469744" cy="259045"/>
    <xdr:sp macro="" textlink="">
      <xdr:nvSpPr>
        <xdr:cNvPr id="449" name="【市民会館】&#10;一人当たり面積該当値テキスト">
          <a:extLst>
            <a:ext uri="{FF2B5EF4-FFF2-40B4-BE49-F238E27FC236}">
              <a16:creationId xmlns:a16="http://schemas.microsoft.com/office/drawing/2014/main" xmlns="" id="{058445F7-6CAF-4418-A6E3-1D0489B58425}"/>
            </a:ext>
          </a:extLst>
        </xdr:cNvPr>
        <xdr:cNvSpPr txBox="1"/>
      </xdr:nvSpPr>
      <xdr:spPr>
        <a:xfrm>
          <a:off x="10515600" y="177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111125</xdr:rowOff>
    </xdr:from>
    <xdr:to>
      <xdr:col>50</xdr:col>
      <xdr:colOff>165100</xdr:colOff>
      <xdr:row>105</xdr:row>
      <xdr:rowOff>41275</xdr:rowOff>
    </xdr:to>
    <xdr:sp macro="" textlink="">
      <xdr:nvSpPr>
        <xdr:cNvPr id="450" name="楕円 449">
          <a:extLst>
            <a:ext uri="{FF2B5EF4-FFF2-40B4-BE49-F238E27FC236}">
              <a16:creationId xmlns:a16="http://schemas.microsoft.com/office/drawing/2014/main" xmlns="" id="{8A6C9103-06AE-4AC5-882F-C23A3D4B17F9}"/>
            </a:ext>
          </a:extLst>
        </xdr:cNvPr>
        <xdr:cNvSpPr/>
      </xdr:nvSpPr>
      <xdr:spPr>
        <a:xfrm>
          <a:off x="9588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161925</xdr:rowOff>
    </xdr:from>
    <xdr:to>
      <xdr:col>55</xdr:col>
      <xdr:colOff>0</xdr:colOff>
      <xdr:row>104</xdr:row>
      <xdr:rowOff>161925</xdr:rowOff>
    </xdr:to>
    <xdr:cxnSp macro="">
      <xdr:nvCxnSpPr>
        <xdr:cNvPr id="451" name="直線コネクタ 450">
          <a:extLst>
            <a:ext uri="{FF2B5EF4-FFF2-40B4-BE49-F238E27FC236}">
              <a16:creationId xmlns:a16="http://schemas.microsoft.com/office/drawing/2014/main" xmlns="" id="{02070E99-779D-4B72-A459-EC053B6CB727}"/>
            </a:ext>
          </a:extLst>
        </xdr:cNvPr>
        <xdr:cNvCxnSpPr/>
      </xdr:nvCxnSpPr>
      <xdr:spPr>
        <a:xfrm>
          <a:off x="9639300" y="1799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52" name="楕円 451">
          <a:extLst>
            <a:ext uri="{FF2B5EF4-FFF2-40B4-BE49-F238E27FC236}">
              <a16:creationId xmlns:a16="http://schemas.microsoft.com/office/drawing/2014/main" xmlns="" id="{2A1DAFC0-6083-4A45-9880-F641AD33022F}"/>
            </a:ext>
          </a:extLst>
        </xdr:cNvPr>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161925</xdr:rowOff>
    </xdr:from>
    <xdr:to>
      <xdr:col>50</xdr:col>
      <xdr:colOff>114300</xdr:colOff>
      <xdr:row>104</xdr:row>
      <xdr:rowOff>167639</xdr:rowOff>
    </xdr:to>
    <xdr:cxnSp macro="">
      <xdr:nvCxnSpPr>
        <xdr:cNvPr id="453" name="直線コネクタ 452">
          <a:extLst>
            <a:ext uri="{FF2B5EF4-FFF2-40B4-BE49-F238E27FC236}">
              <a16:creationId xmlns:a16="http://schemas.microsoft.com/office/drawing/2014/main" xmlns="" id="{1FE0CB2C-BF79-44E7-A3A8-4B46E29EA984}"/>
            </a:ext>
          </a:extLst>
        </xdr:cNvPr>
        <xdr:cNvCxnSpPr/>
      </xdr:nvCxnSpPr>
      <xdr:spPr>
        <a:xfrm flipV="1">
          <a:off x="8750300" y="179927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122555</xdr:rowOff>
    </xdr:from>
    <xdr:to>
      <xdr:col>41</xdr:col>
      <xdr:colOff>101600</xdr:colOff>
      <xdr:row>105</xdr:row>
      <xdr:rowOff>52705</xdr:rowOff>
    </xdr:to>
    <xdr:sp macro="" textlink="">
      <xdr:nvSpPr>
        <xdr:cNvPr id="454" name="楕円 453">
          <a:extLst>
            <a:ext uri="{FF2B5EF4-FFF2-40B4-BE49-F238E27FC236}">
              <a16:creationId xmlns:a16="http://schemas.microsoft.com/office/drawing/2014/main" xmlns="" id="{3B5C7DA9-2594-4287-B983-063CB73FDB7F}"/>
            </a:ext>
          </a:extLst>
        </xdr:cNvPr>
        <xdr:cNvSpPr/>
      </xdr:nvSpPr>
      <xdr:spPr>
        <a:xfrm>
          <a:off x="7810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167639</xdr:rowOff>
    </xdr:from>
    <xdr:to>
      <xdr:col>45</xdr:col>
      <xdr:colOff>177800</xdr:colOff>
      <xdr:row>105</xdr:row>
      <xdr:rowOff>1905</xdr:rowOff>
    </xdr:to>
    <xdr:cxnSp macro="">
      <xdr:nvCxnSpPr>
        <xdr:cNvPr id="455" name="直線コネクタ 454">
          <a:extLst>
            <a:ext uri="{FF2B5EF4-FFF2-40B4-BE49-F238E27FC236}">
              <a16:creationId xmlns:a16="http://schemas.microsoft.com/office/drawing/2014/main" xmlns="" id="{A0E84199-1F9D-4BD8-B137-03DA8CA3AA2A}"/>
            </a:ext>
          </a:extLst>
        </xdr:cNvPr>
        <xdr:cNvCxnSpPr/>
      </xdr:nvCxnSpPr>
      <xdr:spPr>
        <a:xfrm flipV="1">
          <a:off x="7861300" y="179984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56" name="n_1aveValue【市民会館】&#10;一人当たり面積">
          <a:extLst>
            <a:ext uri="{FF2B5EF4-FFF2-40B4-BE49-F238E27FC236}">
              <a16:creationId xmlns:a16="http://schemas.microsoft.com/office/drawing/2014/main" xmlns="" id="{A0BDCBA5-54C0-4486-8D2C-E9F8C80F0079}"/>
            </a:ext>
          </a:extLst>
        </xdr:cNvPr>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57" name="n_2aveValue【市民会館】&#10;一人当たり面積">
          <a:extLst>
            <a:ext uri="{FF2B5EF4-FFF2-40B4-BE49-F238E27FC236}">
              <a16:creationId xmlns:a16="http://schemas.microsoft.com/office/drawing/2014/main" xmlns="" id="{02C4FE58-D3DD-42D9-A60B-56B1FEE27087}"/>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58" name="n_3aveValue【市民会館】&#10;一人当たり面積">
          <a:extLst>
            <a:ext uri="{FF2B5EF4-FFF2-40B4-BE49-F238E27FC236}">
              <a16:creationId xmlns:a16="http://schemas.microsoft.com/office/drawing/2014/main" xmlns="" id="{B67AE60B-20D3-4EEC-A63A-8CF2080DC15C}"/>
            </a:ext>
          </a:extLst>
        </xdr:cNvPr>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a:extLst>
            <a:ext uri="{FF2B5EF4-FFF2-40B4-BE49-F238E27FC236}">
              <a16:creationId xmlns:a16="http://schemas.microsoft.com/office/drawing/2014/main" xmlns="" id="{A3A7257D-0405-45C7-A015-AF6205C7242C}"/>
            </a:ext>
          </a:extLst>
        </xdr:cNvPr>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57802</xdr:rowOff>
    </xdr:from>
    <xdr:ext cx="469744" cy="259045"/>
    <xdr:sp macro="" textlink="">
      <xdr:nvSpPr>
        <xdr:cNvPr id="460" name="n_1mainValue【市民会館】&#10;一人当たり面積">
          <a:extLst>
            <a:ext uri="{FF2B5EF4-FFF2-40B4-BE49-F238E27FC236}">
              <a16:creationId xmlns:a16="http://schemas.microsoft.com/office/drawing/2014/main" xmlns="" id="{501EB64C-9F9D-475E-930E-95557C04A86F}"/>
            </a:ext>
          </a:extLst>
        </xdr:cNvPr>
        <xdr:cNvSpPr txBox="1"/>
      </xdr:nvSpPr>
      <xdr:spPr>
        <a:xfrm>
          <a:off x="93917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61" name="n_2mainValue【市民会館】&#10;一人当たり面積">
          <a:extLst>
            <a:ext uri="{FF2B5EF4-FFF2-40B4-BE49-F238E27FC236}">
              <a16:creationId xmlns:a16="http://schemas.microsoft.com/office/drawing/2014/main" xmlns="" id="{6E0CFBF5-0BC2-43D9-B14C-7BDC0682DC9E}"/>
            </a:ext>
          </a:extLst>
        </xdr:cNvPr>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69232</xdr:rowOff>
    </xdr:from>
    <xdr:ext cx="469744" cy="259045"/>
    <xdr:sp macro="" textlink="">
      <xdr:nvSpPr>
        <xdr:cNvPr id="462" name="n_3mainValue【市民会館】&#10;一人当たり面積">
          <a:extLst>
            <a:ext uri="{FF2B5EF4-FFF2-40B4-BE49-F238E27FC236}">
              <a16:creationId xmlns:a16="http://schemas.microsoft.com/office/drawing/2014/main" xmlns="" id="{D968C962-B3AB-441A-8A0C-C22A901B8458}"/>
            </a:ext>
          </a:extLst>
        </xdr:cNvPr>
        <xdr:cNvSpPr txBox="1"/>
      </xdr:nvSpPr>
      <xdr:spPr>
        <a:xfrm>
          <a:off x="7626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xmlns="" id="{E6961EE9-53D2-4D52-9360-FECEA28322C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xmlns="" id="{78CC7CB8-81F3-4450-ABB4-DF04820A1FE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xmlns="" id="{9ED1D0DF-B2ED-42B1-A39E-A628E9614E6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xmlns="" id="{80A8B7E6-9C9F-4998-A831-583D7BEBCF8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xmlns="" id="{59DE1A98-5E8D-417C-BFB3-5BAC98CD512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xmlns="" id="{B1223725-CAD2-4A2E-9A00-2F8CD333DF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xmlns="" id="{59DA8FB6-FE19-42E1-93D0-00541D26DB9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xmlns="" id="{A2F49C74-0D08-4191-9BC4-9E7FB3DC6AA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xmlns="" id="{B68434FE-F834-4CF5-8341-73E40E03A09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xmlns="" id="{1D363361-25D7-4D84-880E-9B9AD6B9E67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a:extLst>
            <a:ext uri="{FF2B5EF4-FFF2-40B4-BE49-F238E27FC236}">
              <a16:creationId xmlns:a16="http://schemas.microsoft.com/office/drawing/2014/main" xmlns="" id="{FEA5F551-6AA5-445F-8275-7F207C9C94C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a:extLst>
            <a:ext uri="{FF2B5EF4-FFF2-40B4-BE49-F238E27FC236}">
              <a16:creationId xmlns:a16="http://schemas.microsoft.com/office/drawing/2014/main" xmlns="" id="{ECFFE598-09DD-498B-B9F7-3DF9F8C063A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a:extLst>
            <a:ext uri="{FF2B5EF4-FFF2-40B4-BE49-F238E27FC236}">
              <a16:creationId xmlns:a16="http://schemas.microsoft.com/office/drawing/2014/main" xmlns="" id="{50E93E9A-2796-4E41-A4CF-1EAE877AF5A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a:extLst>
            <a:ext uri="{FF2B5EF4-FFF2-40B4-BE49-F238E27FC236}">
              <a16:creationId xmlns:a16="http://schemas.microsoft.com/office/drawing/2014/main" xmlns="" id="{D1BA194B-3031-40BE-8547-54F92294063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a:extLst>
            <a:ext uri="{FF2B5EF4-FFF2-40B4-BE49-F238E27FC236}">
              <a16:creationId xmlns:a16="http://schemas.microsoft.com/office/drawing/2014/main" xmlns="" id="{ACDD73E2-58F1-43F3-89FC-B72CBB93706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a:extLst>
            <a:ext uri="{FF2B5EF4-FFF2-40B4-BE49-F238E27FC236}">
              <a16:creationId xmlns:a16="http://schemas.microsoft.com/office/drawing/2014/main" xmlns="" id="{81DED300-51E9-455D-8EA3-01F4D37144A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a:extLst>
            <a:ext uri="{FF2B5EF4-FFF2-40B4-BE49-F238E27FC236}">
              <a16:creationId xmlns:a16="http://schemas.microsoft.com/office/drawing/2014/main" xmlns="" id="{70891570-0FF5-4979-AB83-6D9B58AFD60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a:extLst>
            <a:ext uri="{FF2B5EF4-FFF2-40B4-BE49-F238E27FC236}">
              <a16:creationId xmlns:a16="http://schemas.microsoft.com/office/drawing/2014/main" xmlns="" id="{05B60A2F-9A6E-46D9-90D7-DDBF6CD7DC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a:extLst>
            <a:ext uri="{FF2B5EF4-FFF2-40B4-BE49-F238E27FC236}">
              <a16:creationId xmlns:a16="http://schemas.microsoft.com/office/drawing/2014/main" xmlns="" id="{1E686C3D-4DB9-4C07-B196-44F28D4844D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a:extLst>
            <a:ext uri="{FF2B5EF4-FFF2-40B4-BE49-F238E27FC236}">
              <a16:creationId xmlns:a16="http://schemas.microsoft.com/office/drawing/2014/main" xmlns="" id="{8A076C61-887A-4FE8-997C-EF56BC1D915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a:extLst>
            <a:ext uri="{FF2B5EF4-FFF2-40B4-BE49-F238E27FC236}">
              <a16:creationId xmlns:a16="http://schemas.microsoft.com/office/drawing/2014/main" xmlns="" id="{CCCE73C4-4FC8-44D3-87D6-40FE5F95C1B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a:extLst>
            <a:ext uri="{FF2B5EF4-FFF2-40B4-BE49-F238E27FC236}">
              <a16:creationId xmlns:a16="http://schemas.microsoft.com/office/drawing/2014/main" xmlns="" id="{8BAC79BC-770A-49A7-A4C3-C53BC64855C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a:extLst>
            <a:ext uri="{FF2B5EF4-FFF2-40B4-BE49-F238E27FC236}">
              <a16:creationId xmlns:a16="http://schemas.microsoft.com/office/drawing/2014/main" xmlns="" id="{DDDB4F3E-11D6-4035-A819-701A8135670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xmlns="" id="{9B3648E0-A89E-4E2C-8882-2935B6A7E98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a:extLst>
            <a:ext uri="{FF2B5EF4-FFF2-40B4-BE49-F238E27FC236}">
              <a16:creationId xmlns:a16="http://schemas.microsoft.com/office/drawing/2014/main" xmlns="" id="{60B9714F-E4CD-4153-BA48-3CE28F75055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a:extLst>
            <a:ext uri="{FF2B5EF4-FFF2-40B4-BE49-F238E27FC236}">
              <a16:creationId xmlns:a16="http://schemas.microsoft.com/office/drawing/2014/main" xmlns="" id="{187D0743-8267-45A6-A2EF-6E8E2E9D417C}"/>
            </a:ext>
          </a:extLst>
        </xdr:cNvPr>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a:extLst>
            <a:ext uri="{FF2B5EF4-FFF2-40B4-BE49-F238E27FC236}">
              <a16:creationId xmlns:a16="http://schemas.microsoft.com/office/drawing/2014/main" xmlns="" id="{1EEF75EE-8054-42DC-8F91-021C3C8AD8F7}"/>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a:extLst>
            <a:ext uri="{FF2B5EF4-FFF2-40B4-BE49-F238E27FC236}">
              <a16:creationId xmlns:a16="http://schemas.microsoft.com/office/drawing/2014/main" xmlns="" id="{10AC9F6B-F02B-4244-A2CE-49FE36A7B3C7}"/>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a:extLst>
            <a:ext uri="{FF2B5EF4-FFF2-40B4-BE49-F238E27FC236}">
              <a16:creationId xmlns:a16="http://schemas.microsoft.com/office/drawing/2014/main" xmlns="" id="{69A89F70-C6D4-428B-8F6C-0292DCD4A736}"/>
            </a:ext>
          </a:extLst>
        </xdr:cNvPr>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a:extLst>
            <a:ext uri="{FF2B5EF4-FFF2-40B4-BE49-F238E27FC236}">
              <a16:creationId xmlns:a16="http://schemas.microsoft.com/office/drawing/2014/main" xmlns="" id="{2E176A7A-26D9-4BFE-9706-90D04E0B1717}"/>
            </a:ext>
          </a:extLst>
        </xdr:cNvPr>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3" name="【一般廃棄物処理施設】&#10;有形固定資産減価償却率平均値テキスト">
          <a:extLst>
            <a:ext uri="{FF2B5EF4-FFF2-40B4-BE49-F238E27FC236}">
              <a16:creationId xmlns:a16="http://schemas.microsoft.com/office/drawing/2014/main" xmlns="" id="{04D1AB0C-E973-49D8-B739-3165764FAED3}"/>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a:extLst>
            <a:ext uri="{FF2B5EF4-FFF2-40B4-BE49-F238E27FC236}">
              <a16:creationId xmlns:a16="http://schemas.microsoft.com/office/drawing/2014/main" xmlns="" id="{7BEFF647-097E-4563-907E-1C79154ED3DC}"/>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a:extLst>
            <a:ext uri="{FF2B5EF4-FFF2-40B4-BE49-F238E27FC236}">
              <a16:creationId xmlns:a16="http://schemas.microsoft.com/office/drawing/2014/main" xmlns="" id="{DF15A920-4570-45A1-B553-B801DD4A9379}"/>
            </a:ext>
          </a:extLst>
        </xdr:cNvPr>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a:extLst>
            <a:ext uri="{FF2B5EF4-FFF2-40B4-BE49-F238E27FC236}">
              <a16:creationId xmlns:a16="http://schemas.microsoft.com/office/drawing/2014/main" xmlns="" id="{50BAF0C4-3A55-4571-A6BB-DBF4C457434B}"/>
            </a:ext>
          </a:extLst>
        </xdr:cNvPr>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a:extLst>
            <a:ext uri="{FF2B5EF4-FFF2-40B4-BE49-F238E27FC236}">
              <a16:creationId xmlns:a16="http://schemas.microsoft.com/office/drawing/2014/main" xmlns="" id="{7C5768FB-CE6F-49E2-9BF8-DDACBADF8C2C}"/>
            </a:ext>
          </a:extLst>
        </xdr:cNvPr>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a:extLst>
            <a:ext uri="{FF2B5EF4-FFF2-40B4-BE49-F238E27FC236}">
              <a16:creationId xmlns:a16="http://schemas.microsoft.com/office/drawing/2014/main" xmlns="" id="{AC254EEE-5A3B-4BBC-94FA-96D61F08A591}"/>
            </a:ext>
          </a:extLst>
        </xdr:cNvPr>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xmlns="" id="{C03ACE2A-EBAB-4C36-967D-EFD0FE298EB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xmlns="" id="{F6851F30-5758-4743-AD2F-3E8F077EB1E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xmlns="" id="{C13BDFA0-4EE6-47E1-A366-BDB0D831B1E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xmlns="" id="{B762632D-0F64-48D7-85EE-9B110B9425D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xmlns="" id="{6DF11CC8-5F5B-4533-BAA6-61B7740C5E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160927</xdr:rowOff>
    </xdr:from>
    <xdr:to>
      <xdr:col>85</xdr:col>
      <xdr:colOff>177800</xdr:colOff>
      <xdr:row>37</xdr:row>
      <xdr:rowOff>91077</xdr:rowOff>
    </xdr:to>
    <xdr:sp macro="" textlink="">
      <xdr:nvSpPr>
        <xdr:cNvPr id="504" name="楕円 503">
          <a:extLst>
            <a:ext uri="{FF2B5EF4-FFF2-40B4-BE49-F238E27FC236}">
              <a16:creationId xmlns:a16="http://schemas.microsoft.com/office/drawing/2014/main" xmlns="" id="{536610CA-7CE6-416A-9F78-F9874B4AE5B7}"/>
            </a:ext>
          </a:extLst>
        </xdr:cNvPr>
        <xdr:cNvSpPr/>
      </xdr:nvSpPr>
      <xdr:spPr>
        <a:xfrm>
          <a:off x="162687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12354</xdr:rowOff>
    </xdr:from>
    <xdr:ext cx="405111" cy="259045"/>
    <xdr:sp macro="" textlink="">
      <xdr:nvSpPr>
        <xdr:cNvPr id="505" name="【一般廃棄物処理施設】&#10;有形固定資産減価償却率該当値テキスト">
          <a:extLst>
            <a:ext uri="{FF2B5EF4-FFF2-40B4-BE49-F238E27FC236}">
              <a16:creationId xmlns:a16="http://schemas.microsoft.com/office/drawing/2014/main" xmlns="" id="{436BC538-2DA6-4DF8-A68E-F91C6FAA1CC4}"/>
            </a:ext>
          </a:extLst>
        </xdr:cNvPr>
        <xdr:cNvSpPr txBox="1"/>
      </xdr:nvSpPr>
      <xdr:spPr>
        <a:xfrm>
          <a:off x="16357600" y="618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170724</xdr:rowOff>
    </xdr:from>
    <xdr:to>
      <xdr:col>81</xdr:col>
      <xdr:colOff>101600</xdr:colOff>
      <xdr:row>40</xdr:row>
      <xdr:rowOff>100874</xdr:rowOff>
    </xdr:to>
    <xdr:sp macro="" textlink="">
      <xdr:nvSpPr>
        <xdr:cNvPr id="506" name="楕円 505">
          <a:extLst>
            <a:ext uri="{FF2B5EF4-FFF2-40B4-BE49-F238E27FC236}">
              <a16:creationId xmlns:a16="http://schemas.microsoft.com/office/drawing/2014/main" xmlns="" id="{86DA4C1E-66C3-422C-A729-1DED6FADF6C0}"/>
            </a:ext>
          </a:extLst>
        </xdr:cNvPr>
        <xdr:cNvSpPr/>
      </xdr:nvSpPr>
      <xdr:spPr>
        <a:xfrm>
          <a:off x="15430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40277</xdr:rowOff>
    </xdr:from>
    <xdr:to>
      <xdr:col>85</xdr:col>
      <xdr:colOff>127000</xdr:colOff>
      <xdr:row>40</xdr:row>
      <xdr:rowOff>50074</xdr:rowOff>
    </xdr:to>
    <xdr:cxnSp macro="">
      <xdr:nvCxnSpPr>
        <xdr:cNvPr id="507" name="直線コネクタ 506">
          <a:extLst>
            <a:ext uri="{FF2B5EF4-FFF2-40B4-BE49-F238E27FC236}">
              <a16:creationId xmlns:a16="http://schemas.microsoft.com/office/drawing/2014/main" xmlns="" id="{AEB3992E-312A-4B2B-8E3C-3FA8D5BEC34F}"/>
            </a:ext>
          </a:extLst>
        </xdr:cNvPr>
        <xdr:cNvCxnSpPr/>
      </xdr:nvCxnSpPr>
      <xdr:spPr>
        <a:xfrm flipV="1">
          <a:off x="15481300" y="6383927"/>
          <a:ext cx="838200" cy="52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82550</xdr:rowOff>
    </xdr:from>
    <xdr:to>
      <xdr:col>76</xdr:col>
      <xdr:colOff>165100</xdr:colOff>
      <xdr:row>41</xdr:row>
      <xdr:rowOff>12700</xdr:rowOff>
    </xdr:to>
    <xdr:sp macro="" textlink="">
      <xdr:nvSpPr>
        <xdr:cNvPr id="508" name="楕円 507">
          <a:extLst>
            <a:ext uri="{FF2B5EF4-FFF2-40B4-BE49-F238E27FC236}">
              <a16:creationId xmlns:a16="http://schemas.microsoft.com/office/drawing/2014/main" xmlns="" id="{9258FB1B-BA8C-4CC8-AED9-FF1F8C14948F}"/>
            </a:ext>
          </a:extLst>
        </xdr:cNvPr>
        <xdr:cNvSpPr/>
      </xdr:nvSpPr>
      <xdr:spPr>
        <a:xfrm>
          <a:off x="14541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50074</xdr:rowOff>
    </xdr:from>
    <xdr:to>
      <xdr:col>81</xdr:col>
      <xdr:colOff>50800</xdr:colOff>
      <xdr:row>40</xdr:row>
      <xdr:rowOff>133350</xdr:rowOff>
    </xdr:to>
    <xdr:cxnSp macro="">
      <xdr:nvCxnSpPr>
        <xdr:cNvPr id="509" name="直線コネクタ 508">
          <a:extLst>
            <a:ext uri="{FF2B5EF4-FFF2-40B4-BE49-F238E27FC236}">
              <a16:creationId xmlns:a16="http://schemas.microsoft.com/office/drawing/2014/main" xmlns="" id="{4A29B8D6-266B-4EFC-A886-E170C41D4A79}"/>
            </a:ext>
          </a:extLst>
        </xdr:cNvPr>
        <xdr:cNvCxnSpPr/>
      </xdr:nvCxnSpPr>
      <xdr:spPr>
        <a:xfrm flipV="1">
          <a:off x="14592300" y="690807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48260</xdr:rowOff>
    </xdr:from>
    <xdr:to>
      <xdr:col>72</xdr:col>
      <xdr:colOff>38100</xdr:colOff>
      <xdr:row>40</xdr:row>
      <xdr:rowOff>149860</xdr:rowOff>
    </xdr:to>
    <xdr:sp macro="" textlink="">
      <xdr:nvSpPr>
        <xdr:cNvPr id="510" name="楕円 509">
          <a:extLst>
            <a:ext uri="{FF2B5EF4-FFF2-40B4-BE49-F238E27FC236}">
              <a16:creationId xmlns:a16="http://schemas.microsoft.com/office/drawing/2014/main" xmlns="" id="{2EF33143-9447-480C-ABBA-A048AF69F074}"/>
            </a:ext>
          </a:extLst>
        </xdr:cNvPr>
        <xdr:cNvSpPr/>
      </xdr:nvSpPr>
      <xdr:spPr>
        <a:xfrm>
          <a:off x="1365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99060</xdr:rowOff>
    </xdr:from>
    <xdr:to>
      <xdr:col>76</xdr:col>
      <xdr:colOff>114300</xdr:colOff>
      <xdr:row>40</xdr:row>
      <xdr:rowOff>133350</xdr:rowOff>
    </xdr:to>
    <xdr:cxnSp macro="">
      <xdr:nvCxnSpPr>
        <xdr:cNvPr id="511" name="直線コネクタ 510">
          <a:extLst>
            <a:ext uri="{FF2B5EF4-FFF2-40B4-BE49-F238E27FC236}">
              <a16:creationId xmlns:a16="http://schemas.microsoft.com/office/drawing/2014/main" xmlns="" id="{66045DD7-24DC-4E59-82E9-84CE0DFCE4B2}"/>
            </a:ext>
          </a:extLst>
        </xdr:cNvPr>
        <xdr:cNvCxnSpPr/>
      </xdr:nvCxnSpPr>
      <xdr:spPr>
        <a:xfrm>
          <a:off x="13703300" y="69570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12" name="n_1aveValue【一般廃棄物処理施設】&#10;有形固定資産減価償却率">
          <a:extLst>
            <a:ext uri="{FF2B5EF4-FFF2-40B4-BE49-F238E27FC236}">
              <a16:creationId xmlns:a16="http://schemas.microsoft.com/office/drawing/2014/main" xmlns="" id="{B57AD485-DA91-474F-9E71-928CCFCC044D}"/>
            </a:ext>
          </a:extLst>
        </xdr:cNvPr>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13" name="n_2aveValue【一般廃棄物処理施設】&#10;有形固定資産減価償却率">
          <a:extLst>
            <a:ext uri="{FF2B5EF4-FFF2-40B4-BE49-F238E27FC236}">
              <a16:creationId xmlns:a16="http://schemas.microsoft.com/office/drawing/2014/main" xmlns="" id="{D35B5308-6BE7-48AB-B40A-6FFFE150D1E4}"/>
            </a:ext>
          </a:extLst>
        </xdr:cNvPr>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14" name="n_3aveValue【一般廃棄物処理施設】&#10;有形固定資産減価償却率">
          <a:extLst>
            <a:ext uri="{FF2B5EF4-FFF2-40B4-BE49-F238E27FC236}">
              <a16:creationId xmlns:a16="http://schemas.microsoft.com/office/drawing/2014/main" xmlns="" id="{100E6024-B2FE-449F-9400-1D8DF1C233A2}"/>
            </a:ext>
          </a:extLst>
        </xdr:cNvPr>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a:extLst>
            <a:ext uri="{FF2B5EF4-FFF2-40B4-BE49-F238E27FC236}">
              <a16:creationId xmlns:a16="http://schemas.microsoft.com/office/drawing/2014/main" xmlns="" id="{FA56C537-3F45-4837-9EFC-7F0B072D9DC3}"/>
            </a:ext>
          </a:extLst>
        </xdr:cNvPr>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92001</xdr:rowOff>
    </xdr:from>
    <xdr:ext cx="405111" cy="259045"/>
    <xdr:sp macro="" textlink="">
      <xdr:nvSpPr>
        <xdr:cNvPr id="516" name="n_1mainValue【一般廃棄物処理施設】&#10;有形固定資産減価償却率">
          <a:extLst>
            <a:ext uri="{FF2B5EF4-FFF2-40B4-BE49-F238E27FC236}">
              <a16:creationId xmlns:a16="http://schemas.microsoft.com/office/drawing/2014/main" xmlns="" id="{EFDC7F00-3D70-453D-88D0-993E1BFAD5FF}"/>
            </a:ext>
          </a:extLst>
        </xdr:cNvPr>
        <xdr:cNvSpPr txBox="1"/>
      </xdr:nvSpPr>
      <xdr:spPr>
        <a:xfrm>
          <a:off x="152660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3827</xdr:rowOff>
    </xdr:from>
    <xdr:ext cx="405111" cy="259045"/>
    <xdr:sp macro="" textlink="">
      <xdr:nvSpPr>
        <xdr:cNvPr id="517" name="n_2mainValue【一般廃棄物処理施設】&#10;有形固定資産減価償却率">
          <a:extLst>
            <a:ext uri="{FF2B5EF4-FFF2-40B4-BE49-F238E27FC236}">
              <a16:creationId xmlns:a16="http://schemas.microsoft.com/office/drawing/2014/main" xmlns="" id="{35698F05-5162-4541-8062-841C73061BC7}"/>
            </a:ext>
          </a:extLst>
        </xdr:cNvPr>
        <xdr:cNvSpPr txBox="1"/>
      </xdr:nvSpPr>
      <xdr:spPr>
        <a:xfrm>
          <a:off x="14389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140987</xdr:rowOff>
    </xdr:from>
    <xdr:ext cx="405111" cy="259045"/>
    <xdr:sp macro="" textlink="">
      <xdr:nvSpPr>
        <xdr:cNvPr id="518" name="n_3mainValue【一般廃棄物処理施設】&#10;有形固定資産減価償却率">
          <a:extLst>
            <a:ext uri="{FF2B5EF4-FFF2-40B4-BE49-F238E27FC236}">
              <a16:creationId xmlns:a16="http://schemas.microsoft.com/office/drawing/2014/main" xmlns="" id="{7043B4E1-2615-4AFC-A3E8-633EEA1FFF66}"/>
            </a:ext>
          </a:extLst>
        </xdr:cNvPr>
        <xdr:cNvSpPr txBox="1"/>
      </xdr:nvSpPr>
      <xdr:spPr>
        <a:xfrm>
          <a:off x="13500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a:extLst>
            <a:ext uri="{FF2B5EF4-FFF2-40B4-BE49-F238E27FC236}">
              <a16:creationId xmlns:a16="http://schemas.microsoft.com/office/drawing/2014/main" xmlns="" id="{C52157E8-C313-413E-BE35-FE202A3B70D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a:extLst>
            <a:ext uri="{FF2B5EF4-FFF2-40B4-BE49-F238E27FC236}">
              <a16:creationId xmlns:a16="http://schemas.microsoft.com/office/drawing/2014/main" xmlns="" id="{00643F9F-A292-4BDF-8520-507C29E2CEE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a:extLst>
            <a:ext uri="{FF2B5EF4-FFF2-40B4-BE49-F238E27FC236}">
              <a16:creationId xmlns:a16="http://schemas.microsoft.com/office/drawing/2014/main" xmlns="" id="{908B5D5E-D1D3-4FE8-A0E1-60998D13689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a:extLst>
            <a:ext uri="{FF2B5EF4-FFF2-40B4-BE49-F238E27FC236}">
              <a16:creationId xmlns:a16="http://schemas.microsoft.com/office/drawing/2014/main" xmlns="" id="{A21633A6-3A01-4C4E-AE13-1E33BE96A5C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a:extLst>
            <a:ext uri="{FF2B5EF4-FFF2-40B4-BE49-F238E27FC236}">
              <a16:creationId xmlns:a16="http://schemas.microsoft.com/office/drawing/2014/main" xmlns="" id="{0F9800F3-A25B-45E3-911A-FF123958AB0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a:extLst>
            <a:ext uri="{FF2B5EF4-FFF2-40B4-BE49-F238E27FC236}">
              <a16:creationId xmlns:a16="http://schemas.microsoft.com/office/drawing/2014/main" xmlns="" id="{18039A58-ED92-430A-995A-379CEDA4D8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a:extLst>
            <a:ext uri="{FF2B5EF4-FFF2-40B4-BE49-F238E27FC236}">
              <a16:creationId xmlns:a16="http://schemas.microsoft.com/office/drawing/2014/main" xmlns="" id="{C593A2EA-52C2-442A-A846-E972875C7D9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a:extLst>
            <a:ext uri="{FF2B5EF4-FFF2-40B4-BE49-F238E27FC236}">
              <a16:creationId xmlns:a16="http://schemas.microsoft.com/office/drawing/2014/main" xmlns="" id="{9A97CBAC-DBDC-4E53-9F9A-95446A15E44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a:extLst>
            <a:ext uri="{FF2B5EF4-FFF2-40B4-BE49-F238E27FC236}">
              <a16:creationId xmlns:a16="http://schemas.microsoft.com/office/drawing/2014/main" xmlns="" id="{5A424B08-63EB-4F5D-A4FA-ADC89AF0A57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a:extLst>
            <a:ext uri="{FF2B5EF4-FFF2-40B4-BE49-F238E27FC236}">
              <a16:creationId xmlns:a16="http://schemas.microsoft.com/office/drawing/2014/main" xmlns="" id="{A7FBBE9C-9ECA-4F93-9788-41D7189A35A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a:extLst>
            <a:ext uri="{FF2B5EF4-FFF2-40B4-BE49-F238E27FC236}">
              <a16:creationId xmlns:a16="http://schemas.microsoft.com/office/drawing/2014/main" xmlns="" id="{A884BEC9-E067-4C8E-A7D4-6614F79B043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a:extLst>
            <a:ext uri="{FF2B5EF4-FFF2-40B4-BE49-F238E27FC236}">
              <a16:creationId xmlns:a16="http://schemas.microsoft.com/office/drawing/2014/main" xmlns="" id="{624A8C1E-921B-4622-917B-62A1DAB883D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a:extLst>
            <a:ext uri="{FF2B5EF4-FFF2-40B4-BE49-F238E27FC236}">
              <a16:creationId xmlns:a16="http://schemas.microsoft.com/office/drawing/2014/main" xmlns="" id="{6520AEBF-A7D3-414B-827D-09094E8760B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a:extLst>
            <a:ext uri="{FF2B5EF4-FFF2-40B4-BE49-F238E27FC236}">
              <a16:creationId xmlns:a16="http://schemas.microsoft.com/office/drawing/2014/main" xmlns="" id="{6F901094-23B8-4E1A-9265-775ECD49BDA6}"/>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a:extLst>
            <a:ext uri="{FF2B5EF4-FFF2-40B4-BE49-F238E27FC236}">
              <a16:creationId xmlns:a16="http://schemas.microsoft.com/office/drawing/2014/main" xmlns="" id="{6912182F-CAB3-4C43-AD32-451A08545EB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a:extLst>
            <a:ext uri="{FF2B5EF4-FFF2-40B4-BE49-F238E27FC236}">
              <a16:creationId xmlns:a16="http://schemas.microsoft.com/office/drawing/2014/main" xmlns="" id="{D6503A6E-CF58-419C-8B7C-B2EC8983E1D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a:extLst>
            <a:ext uri="{FF2B5EF4-FFF2-40B4-BE49-F238E27FC236}">
              <a16:creationId xmlns:a16="http://schemas.microsoft.com/office/drawing/2014/main" xmlns="" id="{061CD4AB-46D6-4330-8AB6-B0F4AB8B45B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a:extLst>
            <a:ext uri="{FF2B5EF4-FFF2-40B4-BE49-F238E27FC236}">
              <a16:creationId xmlns:a16="http://schemas.microsoft.com/office/drawing/2014/main" xmlns="" id="{8B0D19A8-8667-4151-B066-4E198DB1253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a:extLst>
            <a:ext uri="{FF2B5EF4-FFF2-40B4-BE49-F238E27FC236}">
              <a16:creationId xmlns:a16="http://schemas.microsoft.com/office/drawing/2014/main" xmlns="" id="{300C46E3-B1D0-412A-BB14-149E0C396F6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a:extLst>
            <a:ext uri="{FF2B5EF4-FFF2-40B4-BE49-F238E27FC236}">
              <a16:creationId xmlns:a16="http://schemas.microsoft.com/office/drawing/2014/main" xmlns="" id="{24192E1D-A5DA-4585-8C3D-10F3710F4CBD}"/>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xmlns="" id="{100648B7-9E07-4783-A297-3A117691BFB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a:extLst>
            <a:ext uri="{FF2B5EF4-FFF2-40B4-BE49-F238E27FC236}">
              <a16:creationId xmlns:a16="http://schemas.microsoft.com/office/drawing/2014/main" xmlns="" id="{A258248F-6EE1-4F01-AFE6-89C5D19C89E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a:extLst>
            <a:ext uri="{FF2B5EF4-FFF2-40B4-BE49-F238E27FC236}">
              <a16:creationId xmlns:a16="http://schemas.microsoft.com/office/drawing/2014/main" xmlns="" id="{C718E0E0-D7E7-442E-9FCC-9092A325629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a:extLst>
            <a:ext uri="{FF2B5EF4-FFF2-40B4-BE49-F238E27FC236}">
              <a16:creationId xmlns:a16="http://schemas.microsoft.com/office/drawing/2014/main" xmlns="" id="{E263E895-E8DB-4D4E-B6F0-C32D074F787A}"/>
            </a:ext>
          </a:extLst>
        </xdr:cNvPr>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a:extLst>
            <a:ext uri="{FF2B5EF4-FFF2-40B4-BE49-F238E27FC236}">
              <a16:creationId xmlns:a16="http://schemas.microsoft.com/office/drawing/2014/main" xmlns="" id="{F91930B2-F379-4460-BD5E-26704B9A79BE}"/>
            </a:ext>
          </a:extLst>
        </xdr:cNvPr>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a:extLst>
            <a:ext uri="{FF2B5EF4-FFF2-40B4-BE49-F238E27FC236}">
              <a16:creationId xmlns:a16="http://schemas.microsoft.com/office/drawing/2014/main" xmlns="" id="{03B39D36-25E6-41DA-896A-DE40210397BD}"/>
            </a:ext>
          </a:extLst>
        </xdr:cNvPr>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a:extLst>
            <a:ext uri="{FF2B5EF4-FFF2-40B4-BE49-F238E27FC236}">
              <a16:creationId xmlns:a16="http://schemas.microsoft.com/office/drawing/2014/main" xmlns="" id="{1F0A50D2-4296-4F9B-B2A0-7E4F2DD13EE4}"/>
            </a:ext>
          </a:extLst>
        </xdr:cNvPr>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a:extLst>
            <a:ext uri="{FF2B5EF4-FFF2-40B4-BE49-F238E27FC236}">
              <a16:creationId xmlns:a16="http://schemas.microsoft.com/office/drawing/2014/main" xmlns="" id="{402A6F0C-823F-49F5-AD78-63FC3505EA6D}"/>
            </a:ext>
          </a:extLst>
        </xdr:cNvPr>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47" name="【一般廃棄物処理施設】&#10;一人当たり有形固定資産（償却資産）額平均値テキスト">
          <a:extLst>
            <a:ext uri="{FF2B5EF4-FFF2-40B4-BE49-F238E27FC236}">
              <a16:creationId xmlns:a16="http://schemas.microsoft.com/office/drawing/2014/main" xmlns="" id="{A44BFA76-ED77-460B-9B35-B546FC851E7B}"/>
            </a:ext>
          </a:extLst>
        </xdr:cNvPr>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a:extLst>
            <a:ext uri="{FF2B5EF4-FFF2-40B4-BE49-F238E27FC236}">
              <a16:creationId xmlns:a16="http://schemas.microsoft.com/office/drawing/2014/main" xmlns="" id="{4EEDB948-E90D-466B-9B10-1838E835FD7E}"/>
            </a:ext>
          </a:extLst>
        </xdr:cNvPr>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a:extLst>
            <a:ext uri="{FF2B5EF4-FFF2-40B4-BE49-F238E27FC236}">
              <a16:creationId xmlns:a16="http://schemas.microsoft.com/office/drawing/2014/main" xmlns="" id="{1C69F86D-062E-414E-9F5B-6A7FE4C29E09}"/>
            </a:ext>
          </a:extLst>
        </xdr:cNvPr>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a:extLst>
            <a:ext uri="{FF2B5EF4-FFF2-40B4-BE49-F238E27FC236}">
              <a16:creationId xmlns:a16="http://schemas.microsoft.com/office/drawing/2014/main" xmlns="" id="{99D7F413-78C3-42D7-96B3-86CE188A6932}"/>
            </a:ext>
          </a:extLst>
        </xdr:cNvPr>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a:extLst>
            <a:ext uri="{FF2B5EF4-FFF2-40B4-BE49-F238E27FC236}">
              <a16:creationId xmlns:a16="http://schemas.microsoft.com/office/drawing/2014/main" xmlns="" id="{1967404B-E52C-4075-B8F9-C4811E846990}"/>
            </a:ext>
          </a:extLst>
        </xdr:cNvPr>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a:extLst>
            <a:ext uri="{FF2B5EF4-FFF2-40B4-BE49-F238E27FC236}">
              <a16:creationId xmlns:a16="http://schemas.microsoft.com/office/drawing/2014/main" xmlns="" id="{9365DB62-3963-41A7-8FF5-1CDED78E7200}"/>
            </a:ext>
          </a:extLst>
        </xdr:cNvPr>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xmlns="" id="{6FEF6BCA-586F-45B9-8E0D-62B4938AC44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xmlns="" id="{97C021DC-06BD-47E6-8AD4-1C0A8731AD1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xmlns="" id="{4C193182-D049-49D5-BF68-A268DBD36E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xmlns="" id="{69855AE2-8FC3-44B1-823D-D8C596AEA7C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xmlns="" id="{60770BE6-7F92-44F7-8AFD-8EBC0DA5B76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168793</xdr:rowOff>
    </xdr:from>
    <xdr:to>
      <xdr:col>116</xdr:col>
      <xdr:colOff>114300</xdr:colOff>
      <xdr:row>37</xdr:row>
      <xdr:rowOff>98943</xdr:rowOff>
    </xdr:to>
    <xdr:sp macro="" textlink="">
      <xdr:nvSpPr>
        <xdr:cNvPr id="558" name="楕円 557">
          <a:extLst>
            <a:ext uri="{FF2B5EF4-FFF2-40B4-BE49-F238E27FC236}">
              <a16:creationId xmlns:a16="http://schemas.microsoft.com/office/drawing/2014/main" xmlns="" id="{FD4C9CD7-09C8-4EA4-9974-1493A03FC99C}"/>
            </a:ext>
          </a:extLst>
        </xdr:cNvPr>
        <xdr:cNvSpPr/>
      </xdr:nvSpPr>
      <xdr:spPr>
        <a:xfrm>
          <a:off x="22110700" y="634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20220</xdr:rowOff>
    </xdr:from>
    <xdr:ext cx="599010" cy="259045"/>
    <xdr:sp macro="" textlink="">
      <xdr:nvSpPr>
        <xdr:cNvPr id="559" name="【一般廃棄物処理施設】&#10;一人当たり有形固定資産（償却資産）額該当値テキスト">
          <a:extLst>
            <a:ext uri="{FF2B5EF4-FFF2-40B4-BE49-F238E27FC236}">
              <a16:creationId xmlns:a16="http://schemas.microsoft.com/office/drawing/2014/main" xmlns="" id="{E28DA032-78DC-491D-8792-9FC290B0E6B4}"/>
            </a:ext>
          </a:extLst>
        </xdr:cNvPr>
        <xdr:cNvSpPr txBox="1"/>
      </xdr:nvSpPr>
      <xdr:spPr>
        <a:xfrm>
          <a:off x="22199600" y="619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33363</xdr:rowOff>
    </xdr:from>
    <xdr:to>
      <xdr:col>112</xdr:col>
      <xdr:colOff>38100</xdr:colOff>
      <xdr:row>39</xdr:row>
      <xdr:rowOff>134963</xdr:rowOff>
    </xdr:to>
    <xdr:sp macro="" textlink="">
      <xdr:nvSpPr>
        <xdr:cNvPr id="560" name="楕円 559">
          <a:extLst>
            <a:ext uri="{FF2B5EF4-FFF2-40B4-BE49-F238E27FC236}">
              <a16:creationId xmlns:a16="http://schemas.microsoft.com/office/drawing/2014/main" xmlns="" id="{81632D04-655E-4719-8399-3C2A8C8642D3}"/>
            </a:ext>
          </a:extLst>
        </xdr:cNvPr>
        <xdr:cNvSpPr/>
      </xdr:nvSpPr>
      <xdr:spPr>
        <a:xfrm>
          <a:off x="21272500" y="67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48143</xdr:rowOff>
    </xdr:from>
    <xdr:to>
      <xdr:col>116</xdr:col>
      <xdr:colOff>63500</xdr:colOff>
      <xdr:row>39</xdr:row>
      <xdr:rowOff>84163</xdr:rowOff>
    </xdr:to>
    <xdr:cxnSp macro="">
      <xdr:nvCxnSpPr>
        <xdr:cNvPr id="561" name="直線コネクタ 560">
          <a:extLst>
            <a:ext uri="{FF2B5EF4-FFF2-40B4-BE49-F238E27FC236}">
              <a16:creationId xmlns:a16="http://schemas.microsoft.com/office/drawing/2014/main" xmlns="" id="{1066EFAE-781C-4F1C-94AD-10E0C7A7B777}"/>
            </a:ext>
          </a:extLst>
        </xdr:cNvPr>
        <xdr:cNvCxnSpPr/>
      </xdr:nvCxnSpPr>
      <xdr:spPr>
        <a:xfrm flipV="1">
          <a:off x="21323300" y="6391793"/>
          <a:ext cx="838200" cy="37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73924</xdr:rowOff>
    </xdr:from>
    <xdr:to>
      <xdr:col>107</xdr:col>
      <xdr:colOff>101600</xdr:colOff>
      <xdr:row>40</xdr:row>
      <xdr:rowOff>4074</xdr:rowOff>
    </xdr:to>
    <xdr:sp macro="" textlink="">
      <xdr:nvSpPr>
        <xdr:cNvPr id="562" name="楕円 561">
          <a:extLst>
            <a:ext uri="{FF2B5EF4-FFF2-40B4-BE49-F238E27FC236}">
              <a16:creationId xmlns:a16="http://schemas.microsoft.com/office/drawing/2014/main" xmlns="" id="{2061F7FE-A496-40A2-9033-CF445E876534}"/>
            </a:ext>
          </a:extLst>
        </xdr:cNvPr>
        <xdr:cNvSpPr/>
      </xdr:nvSpPr>
      <xdr:spPr>
        <a:xfrm>
          <a:off x="20383500" y="676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84163</xdr:rowOff>
    </xdr:from>
    <xdr:to>
      <xdr:col>111</xdr:col>
      <xdr:colOff>177800</xdr:colOff>
      <xdr:row>39</xdr:row>
      <xdr:rowOff>124724</xdr:rowOff>
    </xdr:to>
    <xdr:cxnSp macro="">
      <xdr:nvCxnSpPr>
        <xdr:cNvPr id="563" name="直線コネクタ 562">
          <a:extLst>
            <a:ext uri="{FF2B5EF4-FFF2-40B4-BE49-F238E27FC236}">
              <a16:creationId xmlns:a16="http://schemas.microsoft.com/office/drawing/2014/main" xmlns="" id="{5FE9B169-0E57-463B-9183-3153EC9A4FA7}"/>
            </a:ext>
          </a:extLst>
        </xdr:cNvPr>
        <xdr:cNvCxnSpPr/>
      </xdr:nvCxnSpPr>
      <xdr:spPr>
        <a:xfrm flipV="1">
          <a:off x="20434300" y="6770713"/>
          <a:ext cx="889000" cy="4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77270</xdr:rowOff>
    </xdr:from>
    <xdr:to>
      <xdr:col>102</xdr:col>
      <xdr:colOff>165100</xdr:colOff>
      <xdr:row>40</xdr:row>
      <xdr:rowOff>7420</xdr:rowOff>
    </xdr:to>
    <xdr:sp macro="" textlink="">
      <xdr:nvSpPr>
        <xdr:cNvPr id="564" name="楕円 563">
          <a:extLst>
            <a:ext uri="{FF2B5EF4-FFF2-40B4-BE49-F238E27FC236}">
              <a16:creationId xmlns:a16="http://schemas.microsoft.com/office/drawing/2014/main" xmlns="" id="{A21EF7C4-C391-42F5-B58B-F019711255B2}"/>
            </a:ext>
          </a:extLst>
        </xdr:cNvPr>
        <xdr:cNvSpPr/>
      </xdr:nvSpPr>
      <xdr:spPr>
        <a:xfrm>
          <a:off x="19494500" y="67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124724</xdr:rowOff>
    </xdr:from>
    <xdr:to>
      <xdr:col>107</xdr:col>
      <xdr:colOff>50800</xdr:colOff>
      <xdr:row>39</xdr:row>
      <xdr:rowOff>128070</xdr:rowOff>
    </xdr:to>
    <xdr:cxnSp macro="">
      <xdr:nvCxnSpPr>
        <xdr:cNvPr id="565" name="直線コネクタ 564">
          <a:extLst>
            <a:ext uri="{FF2B5EF4-FFF2-40B4-BE49-F238E27FC236}">
              <a16:creationId xmlns:a16="http://schemas.microsoft.com/office/drawing/2014/main" xmlns="" id="{C3DEB0D2-E6CC-453F-9903-C5969AA99B08}"/>
            </a:ext>
          </a:extLst>
        </xdr:cNvPr>
        <xdr:cNvCxnSpPr/>
      </xdr:nvCxnSpPr>
      <xdr:spPr>
        <a:xfrm flipV="1">
          <a:off x="19545300" y="6811274"/>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66" name="n_1aveValue【一般廃棄物処理施設】&#10;一人当たり有形固定資産（償却資産）額">
          <a:extLst>
            <a:ext uri="{FF2B5EF4-FFF2-40B4-BE49-F238E27FC236}">
              <a16:creationId xmlns:a16="http://schemas.microsoft.com/office/drawing/2014/main" xmlns="" id="{206B1B30-40B8-4AE1-9892-83E3C105984B}"/>
            </a:ext>
          </a:extLst>
        </xdr:cNvPr>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67" name="n_2aveValue【一般廃棄物処理施設】&#10;一人当たり有形固定資産（償却資産）額">
          <a:extLst>
            <a:ext uri="{FF2B5EF4-FFF2-40B4-BE49-F238E27FC236}">
              <a16:creationId xmlns:a16="http://schemas.microsoft.com/office/drawing/2014/main" xmlns="" id="{1E77F653-73EE-448B-92C5-660F1D00E209}"/>
            </a:ext>
          </a:extLst>
        </xdr:cNvPr>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68" name="n_3aveValue【一般廃棄物処理施設】&#10;一人当たり有形固定資産（償却資産）額">
          <a:extLst>
            <a:ext uri="{FF2B5EF4-FFF2-40B4-BE49-F238E27FC236}">
              <a16:creationId xmlns:a16="http://schemas.microsoft.com/office/drawing/2014/main" xmlns="" id="{128DBA12-65C3-4C08-8E87-82E3F99D5848}"/>
            </a:ext>
          </a:extLst>
        </xdr:cNvPr>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a:extLst>
            <a:ext uri="{FF2B5EF4-FFF2-40B4-BE49-F238E27FC236}">
              <a16:creationId xmlns:a16="http://schemas.microsoft.com/office/drawing/2014/main" xmlns="" id="{B580C1B9-2EBB-4514-8BF8-E94EA5270BAC}"/>
            </a:ext>
          </a:extLst>
        </xdr:cNvPr>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126090</xdr:rowOff>
    </xdr:from>
    <xdr:ext cx="534377" cy="259045"/>
    <xdr:sp macro="" textlink="">
      <xdr:nvSpPr>
        <xdr:cNvPr id="570" name="n_1mainValue【一般廃棄物処理施設】&#10;一人当たり有形固定資産（償却資産）額">
          <a:extLst>
            <a:ext uri="{FF2B5EF4-FFF2-40B4-BE49-F238E27FC236}">
              <a16:creationId xmlns:a16="http://schemas.microsoft.com/office/drawing/2014/main" xmlns="" id="{5246409C-B010-48B5-96D0-573569E5E873}"/>
            </a:ext>
          </a:extLst>
        </xdr:cNvPr>
        <xdr:cNvSpPr txBox="1"/>
      </xdr:nvSpPr>
      <xdr:spPr>
        <a:xfrm>
          <a:off x="21043411" y="681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166651</xdr:rowOff>
    </xdr:from>
    <xdr:ext cx="534377" cy="259045"/>
    <xdr:sp macro="" textlink="">
      <xdr:nvSpPr>
        <xdr:cNvPr id="571" name="n_2mainValue【一般廃棄物処理施設】&#10;一人当たり有形固定資産（償却資産）額">
          <a:extLst>
            <a:ext uri="{FF2B5EF4-FFF2-40B4-BE49-F238E27FC236}">
              <a16:creationId xmlns:a16="http://schemas.microsoft.com/office/drawing/2014/main" xmlns="" id="{1F51AFFB-815F-4543-88F5-39EE85F48CB4}"/>
            </a:ext>
          </a:extLst>
        </xdr:cNvPr>
        <xdr:cNvSpPr txBox="1"/>
      </xdr:nvSpPr>
      <xdr:spPr>
        <a:xfrm>
          <a:off x="20167111" y="68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169997</xdr:rowOff>
    </xdr:from>
    <xdr:ext cx="534377" cy="259045"/>
    <xdr:sp macro="" textlink="">
      <xdr:nvSpPr>
        <xdr:cNvPr id="572" name="n_3mainValue【一般廃棄物処理施設】&#10;一人当たり有形固定資産（償却資産）額">
          <a:extLst>
            <a:ext uri="{FF2B5EF4-FFF2-40B4-BE49-F238E27FC236}">
              <a16:creationId xmlns:a16="http://schemas.microsoft.com/office/drawing/2014/main" xmlns="" id="{6C657060-EE8D-4F54-B26D-8AA81600F252}"/>
            </a:ext>
          </a:extLst>
        </xdr:cNvPr>
        <xdr:cNvSpPr txBox="1"/>
      </xdr:nvSpPr>
      <xdr:spPr>
        <a:xfrm>
          <a:off x="19278111" y="685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a:extLst>
            <a:ext uri="{FF2B5EF4-FFF2-40B4-BE49-F238E27FC236}">
              <a16:creationId xmlns:a16="http://schemas.microsoft.com/office/drawing/2014/main" xmlns="" id="{EF032C8D-9CB6-4792-976C-D526B7F6040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a:extLst>
            <a:ext uri="{FF2B5EF4-FFF2-40B4-BE49-F238E27FC236}">
              <a16:creationId xmlns:a16="http://schemas.microsoft.com/office/drawing/2014/main" xmlns="" id="{DE0C1621-0771-473E-8E29-F1E67CFBDE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a:extLst>
            <a:ext uri="{FF2B5EF4-FFF2-40B4-BE49-F238E27FC236}">
              <a16:creationId xmlns:a16="http://schemas.microsoft.com/office/drawing/2014/main" xmlns="" id="{D032C3C1-C19D-44B6-8BEB-51E964F33D1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a:extLst>
            <a:ext uri="{FF2B5EF4-FFF2-40B4-BE49-F238E27FC236}">
              <a16:creationId xmlns:a16="http://schemas.microsoft.com/office/drawing/2014/main" xmlns="" id="{0D33E0E5-AB2D-4346-8AE0-5305D388DEE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a:extLst>
            <a:ext uri="{FF2B5EF4-FFF2-40B4-BE49-F238E27FC236}">
              <a16:creationId xmlns:a16="http://schemas.microsoft.com/office/drawing/2014/main" xmlns="" id="{4668B689-675E-4CC2-8C12-2000BB5D60D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a:extLst>
            <a:ext uri="{FF2B5EF4-FFF2-40B4-BE49-F238E27FC236}">
              <a16:creationId xmlns:a16="http://schemas.microsoft.com/office/drawing/2014/main" xmlns="" id="{AFE6F75D-4071-4062-8988-250809507C0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a:extLst>
            <a:ext uri="{FF2B5EF4-FFF2-40B4-BE49-F238E27FC236}">
              <a16:creationId xmlns:a16="http://schemas.microsoft.com/office/drawing/2014/main" xmlns="" id="{2F9CBBEB-C473-4338-A9CB-9F2B75B6581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a:extLst>
            <a:ext uri="{FF2B5EF4-FFF2-40B4-BE49-F238E27FC236}">
              <a16:creationId xmlns:a16="http://schemas.microsoft.com/office/drawing/2014/main" xmlns="" id="{A92A5C7C-0A41-4C3B-A006-A2CF90887B2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a:extLst>
            <a:ext uri="{FF2B5EF4-FFF2-40B4-BE49-F238E27FC236}">
              <a16:creationId xmlns:a16="http://schemas.microsoft.com/office/drawing/2014/main" xmlns="" id="{10EF1FC1-DC81-425C-BD52-5C4B78B80B5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a:extLst>
            <a:ext uri="{FF2B5EF4-FFF2-40B4-BE49-F238E27FC236}">
              <a16:creationId xmlns:a16="http://schemas.microsoft.com/office/drawing/2014/main" xmlns="" id="{B286EADB-8692-410F-A965-59938998E36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a:extLst>
            <a:ext uri="{FF2B5EF4-FFF2-40B4-BE49-F238E27FC236}">
              <a16:creationId xmlns:a16="http://schemas.microsoft.com/office/drawing/2014/main" xmlns="" id="{5AE7EEA7-EF49-4CDC-96BD-5A7D722A57B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a:extLst>
            <a:ext uri="{FF2B5EF4-FFF2-40B4-BE49-F238E27FC236}">
              <a16:creationId xmlns:a16="http://schemas.microsoft.com/office/drawing/2014/main" xmlns="" id="{2FEDF9D1-58F7-4C1B-B42A-C776E4BC301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a:extLst>
            <a:ext uri="{FF2B5EF4-FFF2-40B4-BE49-F238E27FC236}">
              <a16:creationId xmlns:a16="http://schemas.microsoft.com/office/drawing/2014/main" xmlns="" id="{9E9B6BBE-FD4E-4CD9-BEB3-041A91B5C7E6}"/>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a:extLst>
            <a:ext uri="{FF2B5EF4-FFF2-40B4-BE49-F238E27FC236}">
              <a16:creationId xmlns:a16="http://schemas.microsoft.com/office/drawing/2014/main" xmlns="" id="{A591C6D6-C814-45D6-92F2-DF1CE8BA0AA2}"/>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a:extLst>
            <a:ext uri="{FF2B5EF4-FFF2-40B4-BE49-F238E27FC236}">
              <a16:creationId xmlns:a16="http://schemas.microsoft.com/office/drawing/2014/main" xmlns="" id="{01F4D4B6-59C9-4D89-A206-3BF73D76063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a:extLst>
            <a:ext uri="{FF2B5EF4-FFF2-40B4-BE49-F238E27FC236}">
              <a16:creationId xmlns:a16="http://schemas.microsoft.com/office/drawing/2014/main" xmlns="" id="{D62F3718-EAE4-48E4-BB3B-D84327A73AF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a:extLst>
            <a:ext uri="{FF2B5EF4-FFF2-40B4-BE49-F238E27FC236}">
              <a16:creationId xmlns:a16="http://schemas.microsoft.com/office/drawing/2014/main" xmlns="" id="{C4622578-2679-4747-A10D-249CD9B61AA9}"/>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a:extLst>
            <a:ext uri="{FF2B5EF4-FFF2-40B4-BE49-F238E27FC236}">
              <a16:creationId xmlns:a16="http://schemas.microsoft.com/office/drawing/2014/main" xmlns="" id="{E145B9FC-6F9C-4844-8DD6-D425D86B5C2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a:extLst>
            <a:ext uri="{FF2B5EF4-FFF2-40B4-BE49-F238E27FC236}">
              <a16:creationId xmlns:a16="http://schemas.microsoft.com/office/drawing/2014/main" xmlns="" id="{EBCB6915-B4AD-42C7-9A17-DFB17B850984}"/>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a:extLst>
            <a:ext uri="{FF2B5EF4-FFF2-40B4-BE49-F238E27FC236}">
              <a16:creationId xmlns:a16="http://schemas.microsoft.com/office/drawing/2014/main" xmlns="" id="{D8542D37-1323-4E07-8905-CD7B090772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a:extLst>
            <a:ext uri="{FF2B5EF4-FFF2-40B4-BE49-F238E27FC236}">
              <a16:creationId xmlns:a16="http://schemas.microsoft.com/office/drawing/2014/main" xmlns="" id="{053A91D2-9E24-47E1-AB94-1A26A9AB68E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a:extLst>
            <a:ext uri="{FF2B5EF4-FFF2-40B4-BE49-F238E27FC236}">
              <a16:creationId xmlns:a16="http://schemas.microsoft.com/office/drawing/2014/main" xmlns="" id="{C960B590-9B6A-4180-95CF-09C961E7895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a:extLst>
            <a:ext uri="{FF2B5EF4-FFF2-40B4-BE49-F238E27FC236}">
              <a16:creationId xmlns:a16="http://schemas.microsoft.com/office/drawing/2014/main" xmlns="" id="{DC8C97E7-1316-4F07-9E6E-D3BE3A6F1BA1}"/>
            </a:ext>
          </a:extLst>
        </xdr:cNvPr>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a:extLst>
            <a:ext uri="{FF2B5EF4-FFF2-40B4-BE49-F238E27FC236}">
              <a16:creationId xmlns:a16="http://schemas.microsoft.com/office/drawing/2014/main" xmlns="" id="{6EC1E908-0DC5-4706-854A-25FAAEC78720}"/>
            </a:ext>
          </a:extLst>
        </xdr:cNvPr>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a:extLst>
            <a:ext uri="{FF2B5EF4-FFF2-40B4-BE49-F238E27FC236}">
              <a16:creationId xmlns:a16="http://schemas.microsoft.com/office/drawing/2014/main" xmlns="" id="{46436262-4140-4B57-B848-EAD6DA9D99A6}"/>
            </a:ext>
          </a:extLst>
        </xdr:cNvPr>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a:extLst>
            <a:ext uri="{FF2B5EF4-FFF2-40B4-BE49-F238E27FC236}">
              <a16:creationId xmlns:a16="http://schemas.microsoft.com/office/drawing/2014/main" xmlns="" id="{53F5EE16-E8CB-4E52-938A-6689327CCFCD}"/>
            </a:ext>
          </a:extLst>
        </xdr:cNvPr>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a:extLst>
            <a:ext uri="{FF2B5EF4-FFF2-40B4-BE49-F238E27FC236}">
              <a16:creationId xmlns:a16="http://schemas.microsoft.com/office/drawing/2014/main" xmlns="" id="{F9AD50AD-2A60-4AB5-B217-222AF5816420}"/>
            </a:ext>
          </a:extLst>
        </xdr:cNvPr>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00" name="【保健センター・保健所】&#10;有形固定資産減価償却率平均値テキスト">
          <a:extLst>
            <a:ext uri="{FF2B5EF4-FFF2-40B4-BE49-F238E27FC236}">
              <a16:creationId xmlns:a16="http://schemas.microsoft.com/office/drawing/2014/main" xmlns="" id="{9D34DCF3-E955-46B6-9CD2-AFDDB6D7F5A1}"/>
            </a:ext>
          </a:extLst>
        </xdr:cNvPr>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a:extLst>
            <a:ext uri="{FF2B5EF4-FFF2-40B4-BE49-F238E27FC236}">
              <a16:creationId xmlns:a16="http://schemas.microsoft.com/office/drawing/2014/main" xmlns="" id="{74ABFF11-C6E3-43DD-94AC-439152E63D96}"/>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a:extLst>
            <a:ext uri="{FF2B5EF4-FFF2-40B4-BE49-F238E27FC236}">
              <a16:creationId xmlns:a16="http://schemas.microsoft.com/office/drawing/2014/main" xmlns="" id="{A5C0B754-B8F2-401B-A77C-B97DECAD6029}"/>
            </a:ext>
          </a:extLst>
        </xdr:cNvPr>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a:extLst>
            <a:ext uri="{FF2B5EF4-FFF2-40B4-BE49-F238E27FC236}">
              <a16:creationId xmlns:a16="http://schemas.microsoft.com/office/drawing/2014/main" xmlns="" id="{F7872A79-5FA0-46F4-A492-859005FDB43A}"/>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a:extLst>
            <a:ext uri="{FF2B5EF4-FFF2-40B4-BE49-F238E27FC236}">
              <a16:creationId xmlns:a16="http://schemas.microsoft.com/office/drawing/2014/main" xmlns="" id="{10D6B7C0-F78D-4E07-B23B-F98358B3D272}"/>
            </a:ext>
          </a:extLst>
        </xdr:cNvPr>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a:extLst>
            <a:ext uri="{FF2B5EF4-FFF2-40B4-BE49-F238E27FC236}">
              <a16:creationId xmlns:a16="http://schemas.microsoft.com/office/drawing/2014/main" xmlns="" id="{8D1FE18B-901E-45A1-89D8-2F7A892909F3}"/>
            </a:ext>
          </a:extLst>
        </xdr:cNvPr>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794E78DB-92B2-44E7-940E-A0681A7EE89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D14CA64C-7D9F-43DB-AC2C-00BC67F35D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xmlns="" id="{C06D3034-0702-4873-B1A2-F2D727EC5DB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xmlns="" id="{BE239F85-9E7A-41AE-8510-D4978810011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xmlns="" id="{2268E053-C6FC-4FC6-8070-22877CE1473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611" name="楕円 610">
          <a:extLst>
            <a:ext uri="{FF2B5EF4-FFF2-40B4-BE49-F238E27FC236}">
              <a16:creationId xmlns:a16="http://schemas.microsoft.com/office/drawing/2014/main" xmlns="" id="{EF355DEF-233A-4014-8507-61DB285EA487}"/>
            </a:ext>
          </a:extLst>
        </xdr:cNvPr>
        <xdr:cNvSpPr/>
      </xdr:nvSpPr>
      <xdr:spPr>
        <a:xfrm>
          <a:off x="162687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151655</xdr:rowOff>
    </xdr:from>
    <xdr:ext cx="405111" cy="259045"/>
    <xdr:sp macro="" textlink="">
      <xdr:nvSpPr>
        <xdr:cNvPr id="612" name="【保健センター・保健所】&#10;有形固定資産減価償却率該当値テキスト">
          <a:extLst>
            <a:ext uri="{FF2B5EF4-FFF2-40B4-BE49-F238E27FC236}">
              <a16:creationId xmlns:a16="http://schemas.microsoft.com/office/drawing/2014/main" xmlns="" id="{23134713-12A7-4919-9B88-B881EB475266}"/>
            </a:ext>
          </a:extLst>
        </xdr:cNvPr>
        <xdr:cNvSpPr txBox="1"/>
      </xdr:nvSpPr>
      <xdr:spPr>
        <a:xfrm>
          <a:off x="16357600"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125222</xdr:rowOff>
    </xdr:from>
    <xdr:to>
      <xdr:col>81</xdr:col>
      <xdr:colOff>101600</xdr:colOff>
      <xdr:row>59</xdr:row>
      <xdr:rowOff>55372</xdr:rowOff>
    </xdr:to>
    <xdr:sp macro="" textlink="">
      <xdr:nvSpPr>
        <xdr:cNvPr id="613" name="楕円 612">
          <a:extLst>
            <a:ext uri="{FF2B5EF4-FFF2-40B4-BE49-F238E27FC236}">
              <a16:creationId xmlns:a16="http://schemas.microsoft.com/office/drawing/2014/main" xmlns="" id="{EA482B88-8E81-4EC8-9810-7AA744B82ECA}"/>
            </a:ext>
          </a:extLst>
        </xdr:cNvPr>
        <xdr:cNvSpPr/>
      </xdr:nvSpPr>
      <xdr:spPr>
        <a:xfrm>
          <a:off x="15430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xdr:rowOff>
    </xdr:from>
    <xdr:to>
      <xdr:col>85</xdr:col>
      <xdr:colOff>127000</xdr:colOff>
      <xdr:row>59</xdr:row>
      <xdr:rowOff>52578</xdr:rowOff>
    </xdr:to>
    <xdr:cxnSp macro="">
      <xdr:nvCxnSpPr>
        <xdr:cNvPr id="614" name="直線コネクタ 613">
          <a:extLst>
            <a:ext uri="{FF2B5EF4-FFF2-40B4-BE49-F238E27FC236}">
              <a16:creationId xmlns:a16="http://schemas.microsoft.com/office/drawing/2014/main" xmlns="" id="{FBB7AADB-3F8F-4D93-B866-F98751483F30}"/>
            </a:ext>
          </a:extLst>
        </xdr:cNvPr>
        <xdr:cNvCxnSpPr/>
      </xdr:nvCxnSpPr>
      <xdr:spPr>
        <a:xfrm>
          <a:off x="15481300" y="1012012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79502</xdr:rowOff>
    </xdr:from>
    <xdr:to>
      <xdr:col>76</xdr:col>
      <xdr:colOff>165100</xdr:colOff>
      <xdr:row>59</xdr:row>
      <xdr:rowOff>9652</xdr:rowOff>
    </xdr:to>
    <xdr:sp macro="" textlink="">
      <xdr:nvSpPr>
        <xdr:cNvPr id="615" name="楕円 614">
          <a:extLst>
            <a:ext uri="{FF2B5EF4-FFF2-40B4-BE49-F238E27FC236}">
              <a16:creationId xmlns:a16="http://schemas.microsoft.com/office/drawing/2014/main" xmlns="" id="{4EAF81E1-351C-4667-A987-4795CDF92CD2}"/>
            </a:ext>
          </a:extLst>
        </xdr:cNvPr>
        <xdr:cNvSpPr/>
      </xdr:nvSpPr>
      <xdr:spPr>
        <a:xfrm>
          <a:off x="14541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130302</xdr:rowOff>
    </xdr:from>
    <xdr:to>
      <xdr:col>81</xdr:col>
      <xdr:colOff>50800</xdr:colOff>
      <xdr:row>59</xdr:row>
      <xdr:rowOff>4572</xdr:rowOff>
    </xdr:to>
    <xdr:cxnSp macro="">
      <xdr:nvCxnSpPr>
        <xdr:cNvPr id="616" name="直線コネクタ 615">
          <a:extLst>
            <a:ext uri="{FF2B5EF4-FFF2-40B4-BE49-F238E27FC236}">
              <a16:creationId xmlns:a16="http://schemas.microsoft.com/office/drawing/2014/main" xmlns="" id="{22E0471C-2800-45C9-A8DD-81C13ED998F7}"/>
            </a:ext>
          </a:extLst>
        </xdr:cNvPr>
        <xdr:cNvCxnSpPr/>
      </xdr:nvCxnSpPr>
      <xdr:spPr>
        <a:xfrm>
          <a:off x="14592300" y="100744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38354</xdr:rowOff>
    </xdr:from>
    <xdr:to>
      <xdr:col>72</xdr:col>
      <xdr:colOff>38100</xdr:colOff>
      <xdr:row>58</xdr:row>
      <xdr:rowOff>139954</xdr:rowOff>
    </xdr:to>
    <xdr:sp macro="" textlink="">
      <xdr:nvSpPr>
        <xdr:cNvPr id="617" name="楕円 616">
          <a:extLst>
            <a:ext uri="{FF2B5EF4-FFF2-40B4-BE49-F238E27FC236}">
              <a16:creationId xmlns:a16="http://schemas.microsoft.com/office/drawing/2014/main" xmlns="" id="{2A26939B-92FD-4229-8670-B045C1D57C55}"/>
            </a:ext>
          </a:extLst>
        </xdr:cNvPr>
        <xdr:cNvSpPr/>
      </xdr:nvSpPr>
      <xdr:spPr>
        <a:xfrm>
          <a:off x="13652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89154</xdr:rowOff>
    </xdr:from>
    <xdr:to>
      <xdr:col>76</xdr:col>
      <xdr:colOff>114300</xdr:colOff>
      <xdr:row>58</xdr:row>
      <xdr:rowOff>130302</xdr:rowOff>
    </xdr:to>
    <xdr:cxnSp macro="">
      <xdr:nvCxnSpPr>
        <xdr:cNvPr id="618" name="直線コネクタ 617">
          <a:extLst>
            <a:ext uri="{FF2B5EF4-FFF2-40B4-BE49-F238E27FC236}">
              <a16:creationId xmlns:a16="http://schemas.microsoft.com/office/drawing/2014/main" xmlns="" id="{9843A2B7-96D5-4572-8BF0-FA4A98083541}"/>
            </a:ext>
          </a:extLst>
        </xdr:cNvPr>
        <xdr:cNvCxnSpPr/>
      </xdr:nvCxnSpPr>
      <xdr:spPr>
        <a:xfrm>
          <a:off x="13703300" y="1003325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19" name="n_1aveValue【保健センター・保健所】&#10;有形固定資産減価償却率">
          <a:extLst>
            <a:ext uri="{FF2B5EF4-FFF2-40B4-BE49-F238E27FC236}">
              <a16:creationId xmlns:a16="http://schemas.microsoft.com/office/drawing/2014/main" xmlns="" id="{4EB6BB69-0912-4132-869F-D599EC339433}"/>
            </a:ext>
          </a:extLst>
        </xdr:cNvPr>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20" name="n_2aveValue【保健センター・保健所】&#10;有形固定資産減価償却率">
          <a:extLst>
            <a:ext uri="{FF2B5EF4-FFF2-40B4-BE49-F238E27FC236}">
              <a16:creationId xmlns:a16="http://schemas.microsoft.com/office/drawing/2014/main" xmlns="" id="{F0E6EE90-7C69-4C8B-8676-CD38FF2825E7}"/>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21" name="n_3aveValue【保健センター・保健所】&#10;有形固定資産減価償却率">
          <a:extLst>
            <a:ext uri="{FF2B5EF4-FFF2-40B4-BE49-F238E27FC236}">
              <a16:creationId xmlns:a16="http://schemas.microsoft.com/office/drawing/2014/main" xmlns="" id="{7946B68E-A562-47B0-A0D1-83DEB52513A3}"/>
            </a:ext>
          </a:extLst>
        </xdr:cNvPr>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a:extLst>
            <a:ext uri="{FF2B5EF4-FFF2-40B4-BE49-F238E27FC236}">
              <a16:creationId xmlns:a16="http://schemas.microsoft.com/office/drawing/2014/main" xmlns="" id="{10A949D8-0C78-4966-99DA-C54898F34FC0}"/>
            </a:ext>
          </a:extLst>
        </xdr:cNvPr>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46499</xdr:rowOff>
    </xdr:from>
    <xdr:ext cx="405111" cy="259045"/>
    <xdr:sp macro="" textlink="">
      <xdr:nvSpPr>
        <xdr:cNvPr id="623" name="n_1mainValue【保健センター・保健所】&#10;有形固定資産減価償却率">
          <a:extLst>
            <a:ext uri="{FF2B5EF4-FFF2-40B4-BE49-F238E27FC236}">
              <a16:creationId xmlns:a16="http://schemas.microsoft.com/office/drawing/2014/main" xmlns="" id="{0BB9F56E-6838-4966-988A-13B58623B9CE}"/>
            </a:ext>
          </a:extLst>
        </xdr:cNvPr>
        <xdr:cNvSpPr txBox="1"/>
      </xdr:nvSpPr>
      <xdr:spPr>
        <a:xfrm>
          <a:off x="15266044" y="1016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779</xdr:rowOff>
    </xdr:from>
    <xdr:ext cx="405111" cy="259045"/>
    <xdr:sp macro="" textlink="">
      <xdr:nvSpPr>
        <xdr:cNvPr id="624" name="n_2mainValue【保健センター・保健所】&#10;有形固定資産減価償却率">
          <a:extLst>
            <a:ext uri="{FF2B5EF4-FFF2-40B4-BE49-F238E27FC236}">
              <a16:creationId xmlns:a16="http://schemas.microsoft.com/office/drawing/2014/main" xmlns="" id="{DC719E70-8CB1-4A1A-A599-B9F5A1EC41E2}"/>
            </a:ext>
          </a:extLst>
        </xdr:cNvPr>
        <xdr:cNvSpPr txBox="1"/>
      </xdr:nvSpPr>
      <xdr:spPr>
        <a:xfrm>
          <a:off x="14389744" y="101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131081</xdr:rowOff>
    </xdr:from>
    <xdr:ext cx="405111" cy="259045"/>
    <xdr:sp macro="" textlink="">
      <xdr:nvSpPr>
        <xdr:cNvPr id="625" name="n_3mainValue【保健センター・保健所】&#10;有形固定資産減価償却率">
          <a:extLst>
            <a:ext uri="{FF2B5EF4-FFF2-40B4-BE49-F238E27FC236}">
              <a16:creationId xmlns:a16="http://schemas.microsoft.com/office/drawing/2014/main" xmlns="" id="{0CF7A8A2-BB7A-4967-8528-EB2F1CB55ECD}"/>
            </a:ext>
          </a:extLst>
        </xdr:cNvPr>
        <xdr:cNvSpPr txBox="1"/>
      </xdr:nvSpPr>
      <xdr:spPr>
        <a:xfrm>
          <a:off x="13500744" y="1007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a:extLst>
            <a:ext uri="{FF2B5EF4-FFF2-40B4-BE49-F238E27FC236}">
              <a16:creationId xmlns:a16="http://schemas.microsoft.com/office/drawing/2014/main" xmlns="" id="{FB4DF49B-E8EB-4AE4-87D4-3D18E9EAF8A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a:extLst>
            <a:ext uri="{FF2B5EF4-FFF2-40B4-BE49-F238E27FC236}">
              <a16:creationId xmlns:a16="http://schemas.microsoft.com/office/drawing/2014/main" xmlns="" id="{9B8878C0-5DE4-4EC0-9000-0AF4C029FEF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a:extLst>
            <a:ext uri="{FF2B5EF4-FFF2-40B4-BE49-F238E27FC236}">
              <a16:creationId xmlns:a16="http://schemas.microsoft.com/office/drawing/2014/main" xmlns="" id="{DBBDD72C-07E6-4451-80AF-346703BC9E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a:extLst>
            <a:ext uri="{FF2B5EF4-FFF2-40B4-BE49-F238E27FC236}">
              <a16:creationId xmlns:a16="http://schemas.microsoft.com/office/drawing/2014/main" xmlns="" id="{C1BA9CEB-2453-4C13-8F2E-D9AC6AA883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a:extLst>
            <a:ext uri="{FF2B5EF4-FFF2-40B4-BE49-F238E27FC236}">
              <a16:creationId xmlns:a16="http://schemas.microsoft.com/office/drawing/2014/main" xmlns="" id="{750E7582-0969-4B39-BED3-402B115ECE3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a:extLst>
            <a:ext uri="{FF2B5EF4-FFF2-40B4-BE49-F238E27FC236}">
              <a16:creationId xmlns:a16="http://schemas.microsoft.com/office/drawing/2014/main" xmlns="" id="{BFD48845-F14D-464A-B51B-C2A241CAAB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a:extLst>
            <a:ext uri="{FF2B5EF4-FFF2-40B4-BE49-F238E27FC236}">
              <a16:creationId xmlns:a16="http://schemas.microsoft.com/office/drawing/2014/main" xmlns="" id="{0218D14A-9BF5-4D60-9A06-32429D0128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a:extLst>
            <a:ext uri="{FF2B5EF4-FFF2-40B4-BE49-F238E27FC236}">
              <a16:creationId xmlns:a16="http://schemas.microsoft.com/office/drawing/2014/main" xmlns="" id="{058C317B-B768-4FAE-94C8-4233831AC77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a:extLst>
            <a:ext uri="{FF2B5EF4-FFF2-40B4-BE49-F238E27FC236}">
              <a16:creationId xmlns:a16="http://schemas.microsoft.com/office/drawing/2014/main" xmlns="" id="{C1EA36AE-3919-4E23-9233-FC2B177A86A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a:extLst>
            <a:ext uri="{FF2B5EF4-FFF2-40B4-BE49-F238E27FC236}">
              <a16:creationId xmlns:a16="http://schemas.microsoft.com/office/drawing/2014/main" xmlns="" id="{40A96961-8D27-4F03-B913-A55BE13D0D6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a:extLst>
            <a:ext uri="{FF2B5EF4-FFF2-40B4-BE49-F238E27FC236}">
              <a16:creationId xmlns:a16="http://schemas.microsoft.com/office/drawing/2014/main" xmlns="" id="{29AC9D53-0A71-4BCE-8027-D5CE4B49B2D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a:extLst>
            <a:ext uri="{FF2B5EF4-FFF2-40B4-BE49-F238E27FC236}">
              <a16:creationId xmlns:a16="http://schemas.microsoft.com/office/drawing/2014/main" xmlns="" id="{0B4B534F-FEF6-446C-A1FB-B58560DF96E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a:extLst>
            <a:ext uri="{FF2B5EF4-FFF2-40B4-BE49-F238E27FC236}">
              <a16:creationId xmlns:a16="http://schemas.microsoft.com/office/drawing/2014/main" xmlns="" id="{9BF1AD3E-B501-436A-A80D-3A77549D570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a:extLst>
            <a:ext uri="{FF2B5EF4-FFF2-40B4-BE49-F238E27FC236}">
              <a16:creationId xmlns:a16="http://schemas.microsoft.com/office/drawing/2014/main" xmlns="" id="{020045FC-5965-49AF-80E1-E66749EDB1A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a:extLst>
            <a:ext uri="{FF2B5EF4-FFF2-40B4-BE49-F238E27FC236}">
              <a16:creationId xmlns:a16="http://schemas.microsoft.com/office/drawing/2014/main" xmlns="" id="{ED238D23-0A7F-420E-A3AC-FE1BFE7685D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a:extLst>
            <a:ext uri="{FF2B5EF4-FFF2-40B4-BE49-F238E27FC236}">
              <a16:creationId xmlns:a16="http://schemas.microsoft.com/office/drawing/2014/main" xmlns="" id="{9518934C-0F62-4440-BAC4-5DCC03FB052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a:extLst>
            <a:ext uri="{FF2B5EF4-FFF2-40B4-BE49-F238E27FC236}">
              <a16:creationId xmlns:a16="http://schemas.microsoft.com/office/drawing/2014/main" xmlns="" id="{89AA4F1F-05CC-488D-A02A-0D2A81E8D0D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a:extLst>
            <a:ext uri="{FF2B5EF4-FFF2-40B4-BE49-F238E27FC236}">
              <a16:creationId xmlns:a16="http://schemas.microsoft.com/office/drawing/2014/main" xmlns="" id="{3C77A17F-11B4-4429-A9AB-DA87A55D025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a:extLst>
            <a:ext uri="{FF2B5EF4-FFF2-40B4-BE49-F238E27FC236}">
              <a16:creationId xmlns:a16="http://schemas.microsoft.com/office/drawing/2014/main" xmlns="" id="{B7DF1088-D535-4821-8260-15F3A354A3D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a:extLst>
            <a:ext uri="{FF2B5EF4-FFF2-40B4-BE49-F238E27FC236}">
              <a16:creationId xmlns:a16="http://schemas.microsoft.com/office/drawing/2014/main" xmlns="" id="{D4F5FEAF-0590-4671-A1D7-50D4A6B8979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a:extLst>
            <a:ext uri="{FF2B5EF4-FFF2-40B4-BE49-F238E27FC236}">
              <a16:creationId xmlns:a16="http://schemas.microsoft.com/office/drawing/2014/main" xmlns="" id="{15D6AE66-C174-4677-8384-7CCF0DBFA5D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a:extLst>
            <a:ext uri="{FF2B5EF4-FFF2-40B4-BE49-F238E27FC236}">
              <a16:creationId xmlns:a16="http://schemas.microsoft.com/office/drawing/2014/main" xmlns="" id="{DEF4A2C5-8AE4-468E-AB7A-790771ED3DB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a:extLst>
            <a:ext uri="{FF2B5EF4-FFF2-40B4-BE49-F238E27FC236}">
              <a16:creationId xmlns:a16="http://schemas.microsoft.com/office/drawing/2014/main" xmlns="" id="{12D6E47A-562D-49DA-96E3-F0679816BD8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a:extLst>
            <a:ext uri="{FF2B5EF4-FFF2-40B4-BE49-F238E27FC236}">
              <a16:creationId xmlns:a16="http://schemas.microsoft.com/office/drawing/2014/main" xmlns="" id="{33FD8CD2-C983-4511-A0E8-FCCEB89F6C93}"/>
            </a:ext>
          </a:extLst>
        </xdr:cNvPr>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a:extLst>
            <a:ext uri="{FF2B5EF4-FFF2-40B4-BE49-F238E27FC236}">
              <a16:creationId xmlns:a16="http://schemas.microsoft.com/office/drawing/2014/main" xmlns="" id="{028E3AB9-887B-4163-84CD-52546D054851}"/>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a:extLst>
            <a:ext uri="{FF2B5EF4-FFF2-40B4-BE49-F238E27FC236}">
              <a16:creationId xmlns:a16="http://schemas.microsoft.com/office/drawing/2014/main" xmlns="" id="{AC50D7AF-9BBC-43B2-887E-19151B25AB79}"/>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a:extLst>
            <a:ext uri="{FF2B5EF4-FFF2-40B4-BE49-F238E27FC236}">
              <a16:creationId xmlns:a16="http://schemas.microsoft.com/office/drawing/2014/main" xmlns="" id="{CE4BB311-1C41-49CE-9ADA-C72AD0111552}"/>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a:extLst>
            <a:ext uri="{FF2B5EF4-FFF2-40B4-BE49-F238E27FC236}">
              <a16:creationId xmlns:a16="http://schemas.microsoft.com/office/drawing/2014/main" xmlns="" id="{5D6374C6-BA67-4B04-BB66-2D3181A4CF86}"/>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a:extLst>
            <a:ext uri="{FF2B5EF4-FFF2-40B4-BE49-F238E27FC236}">
              <a16:creationId xmlns:a16="http://schemas.microsoft.com/office/drawing/2014/main" xmlns="" id="{54874951-BCB3-456D-9EE0-B1C05FA18AB2}"/>
            </a:ext>
          </a:extLst>
        </xdr:cNvPr>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a:extLst>
            <a:ext uri="{FF2B5EF4-FFF2-40B4-BE49-F238E27FC236}">
              <a16:creationId xmlns:a16="http://schemas.microsoft.com/office/drawing/2014/main" xmlns="" id="{10C3ADCF-0BAB-491F-83F2-9D00FDFAE506}"/>
            </a:ext>
          </a:extLst>
        </xdr:cNvPr>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a:extLst>
            <a:ext uri="{FF2B5EF4-FFF2-40B4-BE49-F238E27FC236}">
              <a16:creationId xmlns:a16="http://schemas.microsoft.com/office/drawing/2014/main" xmlns="" id="{6C07BF77-3D17-4072-80D6-30DF5ADA52C1}"/>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a:extLst>
            <a:ext uri="{FF2B5EF4-FFF2-40B4-BE49-F238E27FC236}">
              <a16:creationId xmlns:a16="http://schemas.microsoft.com/office/drawing/2014/main" xmlns="" id="{74CD5A28-2467-4DF7-A7DC-4AFBD5485F52}"/>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a:extLst>
            <a:ext uri="{FF2B5EF4-FFF2-40B4-BE49-F238E27FC236}">
              <a16:creationId xmlns:a16="http://schemas.microsoft.com/office/drawing/2014/main" xmlns="" id="{0F8B5C94-35CC-4FDA-9B79-A631ACDFF277}"/>
            </a:ext>
          </a:extLst>
        </xdr:cNvPr>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a:extLst>
            <a:ext uri="{FF2B5EF4-FFF2-40B4-BE49-F238E27FC236}">
              <a16:creationId xmlns:a16="http://schemas.microsoft.com/office/drawing/2014/main" xmlns="" id="{F54C40D5-659C-472A-B6F3-0CB2BF21EC06}"/>
            </a:ext>
          </a:extLst>
        </xdr:cNvPr>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xmlns="" id="{A6F442C2-082C-4A3C-A846-1487D97BBB9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xmlns="" id="{87DD2752-2AC0-4C07-837B-908DCE14288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xmlns="" id="{86FBA53A-A4C0-4A65-8499-92260169DAB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xmlns="" id="{B2D2B618-2DB8-4372-A4C4-499105BA2D0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xmlns="" id="{779B3EC6-CB97-46B2-AB95-728F70B473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65" name="楕円 664">
          <a:extLst>
            <a:ext uri="{FF2B5EF4-FFF2-40B4-BE49-F238E27FC236}">
              <a16:creationId xmlns:a16="http://schemas.microsoft.com/office/drawing/2014/main" xmlns="" id="{0630F1E6-8158-4716-B87E-02D7431ADBF3}"/>
            </a:ext>
          </a:extLst>
        </xdr:cNvPr>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22877</xdr:rowOff>
    </xdr:from>
    <xdr:ext cx="469744" cy="259045"/>
    <xdr:sp macro="" textlink="">
      <xdr:nvSpPr>
        <xdr:cNvPr id="666" name="【保健センター・保健所】&#10;一人当たり面積該当値テキスト">
          <a:extLst>
            <a:ext uri="{FF2B5EF4-FFF2-40B4-BE49-F238E27FC236}">
              <a16:creationId xmlns:a16="http://schemas.microsoft.com/office/drawing/2014/main" xmlns="" id="{43C6040C-4F46-4AE0-830F-EE1481B586FF}"/>
            </a:ext>
          </a:extLst>
        </xdr:cNvPr>
        <xdr:cNvSpPr txBox="1"/>
      </xdr:nvSpPr>
      <xdr:spPr>
        <a:xfrm>
          <a:off x="22199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667" name="楕円 666">
          <a:extLst>
            <a:ext uri="{FF2B5EF4-FFF2-40B4-BE49-F238E27FC236}">
              <a16:creationId xmlns:a16="http://schemas.microsoft.com/office/drawing/2014/main" xmlns="" id="{E9AF0C7C-4A24-4384-94B0-3B7F2ABBCD92}"/>
            </a:ext>
          </a:extLst>
        </xdr:cNvPr>
        <xdr:cNvSpPr/>
      </xdr:nvSpPr>
      <xdr:spPr>
        <a:xfrm>
          <a:off x="21272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95250</xdr:rowOff>
    </xdr:to>
    <xdr:cxnSp macro="">
      <xdr:nvCxnSpPr>
        <xdr:cNvPr id="668" name="直線コネクタ 667">
          <a:extLst>
            <a:ext uri="{FF2B5EF4-FFF2-40B4-BE49-F238E27FC236}">
              <a16:creationId xmlns:a16="http://schemas.microsoft.com/office/drawing/2014/main" xmlns="" id="{F5F9959B-B52B-4820-B95E-D29F88781F9B}"/>
            </a:ext>
          </a:extLst>
        </xdr:cNvPr>
        <xdr:cNvCxnSpPr/>
      </xdr:nvCxnSpPr>
      <xdr:spPr>
        <a:xfrm>
          <a:off x="21323300" y="1072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44450</xdr:rowOff>
    </xdr:from>
    <xdr:to>
      <xdr:col>107</xdr:col>
      <xdr:colOff>101600</xdr:colOff>
      <xdr:row>62</xdr:row>
      <xdr:rowOff>146050</xdr:rowOff>
    </xdr:to>
    <xdr:sp macro="" textlink="">
      <xdr:nvSpPr>
        <xdr:cNvPr id="669" name="楕円 668">
          <a:extLst>
            <a:ext uri="{FF2B5EF4-FFF2-40B4-BE49-F238E27FC236}">
              <a16:creationId xmlns:a16="http://schemas.microsoft.com/office/drawing/2014/main" xmlns="" id="{C27D6B01-9AFC-4EB2-B493-705254390AF9}"/>
            </a:ext>
          </a:extLst>
        </xdr:cNvPr>
        <xdr:cNvSpPr/>
      </xdr:nvSpPr>
      <xdr:spPr>
        <a:xfrm>
          <a:off x="20383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95250</xdr:rowOff>
    </xdr:from>
    <xdr:to>
      <xdr:col>111</xdr:col>
      <xdr:colOff>177800</xdr:colOff>
      <xdr:row>62</xdr:row>
      <xdr:rowOff>95250</xdr:rowOff>
    </xdr:to>
    <xdr:cxnSp macro="">
      <xdr:nvCxnSpPr>
        <xdr:cNvPr id="670" name="直線コネクタ 669">
          <a:extLst>
            <a:ext uri="{FF2B5EF4-FFF2-40B4-BE49-F238E27FC236}">
              <a16:creationId xmlns:a16="http://schemas.microsoft.com/office/drawing/2014/main" xmlns="" id="{2CC9CE43-A736-47EB-805F-CB4CA039D698}"/>
            </a:ext>
          </a:extLst>
        </xdr:cNvPr>
        <xdr:cNvCxnSpPr/>
      </xdr:nvCxnSpPr>
      <xdr:spPr>
        <a:xfrm>
          <a:off x="20434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71" name="楕円 670">
          <a:extLst>
            <a:ext uri="{FF2B5EF4-FFF2-40B4-BE49-F238E27FC236}">
              <a16:creationId xmlns:a16="http://schemas.microsoft.com/office/drawing/2014/main" xmlns="" id="{95B01346-25D9-4435-BEB4-84A41CFFDE6C}"/>
            </a:ext>
          </a:extLst>
        </xdr:cNvPr>
        <xdr:cNvSpPr/>
      </xdr:nvSpPr>
      <xdr:spPr>
        <a:xfrm>
          <a:off x="19494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95250</xdr:rowOff>
    </xdr:from>
    <xdr:to>
      <xdr:col>107</xdr:col>
      <xdr:colOff>50800</xdr:colOff>
      <xdr:row>62</xdr:row>
      <xdr:rowOff>95250</xdr:rowOff>
    </xdr:to>
    <xdr:cxnSp macro="">
      <xdr:nvCxnSpPr>
        <xdr:cNvPr id="672" name="直線コネクタ 671">
          <a:extLst>
            <a:ext uri="{FF2B5EF4-FFF2-40B4-BE49-F238E27FC236}">
              <a16:creationId xmlns:a16="http://schemas.microsoft.com/office/drawing/2014/main" xmlns="" id="{6A5FD4A9-B800-455F-B0EC-6A5837209E7F}"/>
            </a:ext>
          </a:extLst>
        </xdr:cNvPr>
        <xdr:cNvCxnSpPr/>
      </xdr:nvCxnSpPr>
      <xdr:spPr>
        <a:xfrm>
          <a:off x="19545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3" name="n_1aveValue【保健センター・保健所】&#10;一人当たり面積">
          <a:extLst>
            <a:ext uri="{FF2B5EF4-FFF2-40B4-BE49-F238E27FC236}">
              <a16:creationId xmlns:a16="http://schemas.microsoft.com/office/drawing/2014/main" xmlns="" id="{E181E87A-71F9-4818-87AF-BBDBD9CF1316}"/>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4" name="n_2aveValue【保健センター・保健所】&#10;一人当たり面積">
          <a:extLst>
            <a:ext uri="{FF2B5EF4-FFF2-40B4-BE49-F238E27FC236}">
              <a16:creationId xmlns:a16="http://schemas.microsoft.com/office/drawing/2014/main" xmlns="" id="{B5ECE660-1045-413B-B742-152E59E4F6B2}"/>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75" name="n_3aveValue【保健センター・保健所】&#10;一人当たり面積">
          <a:extLst>
            <a:ext uri="{FF2B5EF4-FFF2-40B4-BE49-F238E27FC236}">
              <a16:creationId xmlns:a16="http://schemas.microsoft.com/office/drawing/2014/main" xmlns="" id="{E03548D7-A622-4CD9-AAFF-B2E44494569F}"/>
            </a:ext>
          </a:extLst>
        </xdr:cNvPr>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a:extLst>
            <a:ext uri="{FF2B5EF4-FFF2-40B4-BE49-F238E27FC236}">
              <a16:creationId xmlns:a16="http://schemas.microsoft.com/office/drawing/2014/main" xmlns="" id="{230A31E7-6632-4ACC-BEC8-3918390F654F}"/>
            </a:ext>
          </a:extLst>
        </xdr:cNvPr>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137177</xdr:rowOff>
    </xdr:from>
    <xdr:ext cx="469744" cy="259045"/>
    <xdr:sp macro="" textlink="">
      <xdr:nvSpPr>
        <xdr:cNvPr id="677" name="n_1mainValue【保健センター・保健所】&#10;一人当たり面積">
          <a:extLst>
            <a:ext uri="{FF2B5EF4-FFF2-40B4-BE49-F238E27FC236}">
              <a16:creationId xmlns:a16="http://schemas.microsoft.com/office/drawing/2014/main" xmlns="" id="{D1C7E1A7-F945-4AED-B3E8-66F27E9F3EFF}"/>
            </a:ext>
          </a:extLst>
        </xdr:cNvPr>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137177</xdr:rowOff>
    </xdr:from>
    <xdr:ext cx="469744" cy="259045"/>
    <xdr:sp macro="" textlink="">
      <xdr:nvSpPr>
        <xdr:cNvPr id="678" name="n_2mainValue【保健センター・保健所】&#10;一人当たり面積">
          <a:extLst>
            <a:ext uri="{FF2B5EF4-FFF2-40B4-BE49-F238E27FC236}">
              <a16:creationId xmlns:a16="http://schemas.microsoft.com/office/drawing/2014/main" xmlns="" id="{4FD697AB-6B0E-45CC-9672-27A0E68859E2}"/>
            </a:ext>
          </a:extLst>
        </xdr:cNvPr>
        <xdr:cNvSpPr txBox="1"/>
      </xdr:nvSpPr>
      <xdr:spPr>
        <a:xfrm>
          <a:off x="20199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679" name="n_3mainValue【保健センター・保健所】&#10;一人当たり面積">
          <a:extLst>
            <a:ext uri="{FF2B5EF4-FFF2-40B4-BE49-F238E27FC236}">
              <a16:creationId xmlns:a16="http://schemas.microsoft.com/office/drawing/2014/main" xmlns="" id="{D2C432B3-1881-4B59-91F2-7C5BC1A0C0DE}"/>
            </a:ext>
          </a:extLst>
        </xdr:cNvPr>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a:extLst>
            <a:ext uri="{FF2B5EF4-FFF2-40B4-BE49-F238E27FC236}">
              <a16:creationId xmlns:a16="http://schemas.microsoft.com/office/drawing/2014/main" xmlns="" id="{D657DB91-165A-48E8-A534-B3D8A52EA03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a:extLst>
            <a:ext uri="{FF2B5EF4-FFF2-40B4-BE49-F238E27FC236}">
              <a16:creationId xmlns:a16="http://schemas.microsoft.com/office/drawing/2014/main" xmlns="" id="{1DE5ECF0-BF79-4EF3-A113-DEAD8EC4CB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a:extLst>
            <a:ext uri="{FF2B5EF4-FFF2-40B4-BE49-F238E27FC236}">
              <a16:creationId xmlns:a16="http://schemas.microsoft.com/office/drawing/2014/main" xmlns="" id="{BBA1105B-9F3A-419B-BDF8-E9A77BA0F88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a:extLst>
            <a:ext uri="{FF2B5EF4-FFF2-40B4-BE49-F238E27FC236}">
              <a16:creationId xmlns:a16="http://schemas.microsoft.com/office/drawing/2014/main" xmlns="" id="{5584ABB7-7E78-440F-B945-716E8C1CAF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a:extLst>
            <a:ext uri="{FF2B5EF4-FFF2-40B4-BE49-F238E27FC236}">
              <a16:creationId xmlns:a16="http://schemas.microsoft.com/office/drawing/2014/main" xmlns="" id="{43310D8E-092A-40C7-8376-BE8FC675F8A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a:extLst>
            <a:ext uri="{FF2B5EF4-FFF2-40B4-BE49-F238E27FC236}">
              <a16:creationId xmlns:a16="http://schemas.microsoft.com/office/drawing/2014/main" xmlns="" id="{961DE8FA-F799-413A-ADA8-76F81B794D3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a:extLst>
            <a:ext uri="{FF2B5EF4-FFF2-40B4-BE49-F238E27FC236}">
              <a16:creationId xmlns:a16="http://schemas.microsoft.com/office/drawing/2014/main" xmlns="" id="{69310635-9B9B-4402-9FF7-CB5A5D0D950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a:extLst>
            <a:ext uri="{FF2B5EF4-FFF2-40B4-BE49-F238E27FC236}">
              <a16:creationId xmlns:a16="http://schemas.microsoft.com/office/drawing/2014/main" xmlns="" id="{673E60D0-A43D-42E5-836D-A6D92A48698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a:extLst>
            <a:ext uri="{FF2B5EF4-FFF2-40B4-BE49-F238E27FC236}">
              <a16:creationId xmlns:a16="http://schemas.microsoft.com/office/drawing/2014/main" xmlns="" id="{AF6321D2-30B7-4552-9E28-501649243C5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a:extLst>
            <a:ext uri="{FF2B5EF4-FFF2-40B4-BE49-F238E27FC236}">
              <a16:creationId xmlns:a16="http://schemas.microsoft.com/office/drawing/2014/main" xmlns="" id="{C3E92C12-7681-47AD-99F7-753AFC2607D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a:extLst>
            <a:ext uri="{FF2B5EF4-FFF2-40B4-BE49-F238E27FC236}">
              <a16:creationId xmlns:a16="http://schemas.microsoft.com/office/drawing/2014/main" xmlns="" id="{5C1BC462-661B-4685-AD6D-DDC4EEB7E3C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a:extLst>
            <a:ext uri="{FF2B5EF4-FFF2-40B4-BE49-F238E27FC236}">
              <a16:creationId xmlns:a16="http://schemas.microsoft.com/office/drawing/2014/main" xmlns="" id="{01FA3086-B066-4B0C-84D9-325C16AB334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xmlns="" id="{D3FF36D9-4D7B-48E3-9249-CEDF77ECFF8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a:extLst>
            <a:ext uri="{FF2B5EF4-FFF2-40B4-BE49-F238E27FC236}">
              <a16:creationId xmlns:a16="http://schemas.microsoft.com/office/drawing/2014/main" xmlns="" id="{29666FF7-9737-4615-B7FA-BE647864CCF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a:extLst>
            <a:ext uri="{FF2B5EF4-FFF2-40B4-BE49-F238E27FC236}">
              <a16:creationId xmlns:a16="http://schemas.microsoft.com/office/drawing/2014/main" xmlns="" id="{E1A8BB4B-1EE5-479C-9409-8C1CB5BECD3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a:extLst>
            <a:ext uri="{FF2B5EF4-FFF2-40B4-BE49-F238E27FC236}">
              <a16:creationId xmlns:a16="http://schemas.microsoft.com/office/drawing/2014/main" xmlns="" id="{1015541F-4B5C-4882-92A5-D2677DCF176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a:extLst>
            <a:ext uri="{FF2B5EF4-FFF2-40B4-BE49-F238E27FC236}">
              <a16:creationId xmlns:a16="http://schemas.microsoft.com/office/drawing/2014/main" xmlns="" id="{E3887C9D-14FA-499F-A768-EE19D7142DD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a:extLst>
            <a:ext uri="{FF2B5EF4-FFF2-40B4-BE49-F238E27FC236}">
              <a16:creationId xmlns:a16="http://schemas.microsoft.com/office/drawing/2014/main" xmlns="" id="{D49CF6F0-E8A1-4DEE-B468-E7E2B31067D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a:extLst>
            <a:ext uri="{FF2B5EF4-FFF2-40B4-BE49-F238E27FC236}">
              <a16:creationId xmlns:a16="http://schemas.microsoft.com/office/drawing/2014/main" xmlns="" id="{EF497F93-F296-4D08-89C4-83F53FD119B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a:extLst>
            <a:ext uri="{FF2B5EF4-FFF2-40B4-BE49-F238E27FC236}">
              <a16:creationId xmlns:a16="http://schemas.microsoft.com/office/drawing/2014/main" xmlns="" id="{8EC887CB-605D-4D6D-82EA-5251FBBBBCC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a:extLst>
            <a:ext uri="{FF2B5EF4-FFF2-40B4-BE49-F238E27FC236}">
              <a16:creationId xmlns:a16="http://schemas.microsoft.com/office/drawing/2014/main" xmlns="" id="{1F21CBF2-E4DE-4471-A8C3-11FB97E6759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a:extLst>
            <a:ext uri="{FF2B5EF4-FFF2-40B4-BE49-F238E27FC236}">
              <a16:creationId xmlns:a16="http://schemas.microsoft.com/office/drawing/2014/main" xmlns="" id="{610F7597-6B57-4321-BAE1-F8130CA9F44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a:extLst>
            <a:ext uri="{FF2B5EF4-FFF2-40B4-BE49-F238E27FC236}">
              <a16:creationId xmlns:a16="http://schemas.microsoft.com/office/drawing/2014/main" xmlns="" id="{5ADA6DCB-4068-4FC7-B792-8CFE06EE12B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a:extLst>
            <a:ext uri="{FF2B5EF4-FFF2-40B4-BE49-F238E27FC236}">
              <a16:creationId xmlns:a16="http://schemas.microsoft.com/office/drawing/2014/main" xmlns="" id="{34A481F2-F936-4109-912A-AC2C7FDC01D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a:extLst>
            <a:ext uri="{FF2B5EF4-FFF2-40B4-BE49-F238E27FC236}">
              <a16:creationId xmlns:a16="http://schemas.microsoft.com/office/drawing/2014/main" xmlns="" id="{A847FDC1-8AEB-40AE-9F61-D4903FCD9A0B}"/>
            </a:ext>
          </a:extLst>
        </xdr:cNvPr>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a:extLst>
            <a:ext uri="{FF2B5EF4-FFF2-40B4-BE49-F238E27FC236}">
              <a16:creationId xmlns:a16="http://schemas.microsoft.com/office/drawing/2014/main" xmlns="" id="{099BF370-4270-40D8-9521-584DEC384AC2}"/>
            </a:ext>
          </a:extLst>
        </xdr:cNvPr>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a:extLst>
            <a:ext uri="{FF2B5EF4-FFF2-40B4-BE49-F238E27FC236}">
              <a16:creationId xmlns:a16="http://schemas.microsoft.com/office/drawing/2014/main" xmlns="" id="{9BB4301F-9942-43BA-9E1A-DF69990233E1}"/>
            </a:ext>
          </a:extLst>
        </xdr:cNvPr>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a:extLst>
            <a:ext uri="{FF2B5EF4-FFF2-40B4-BE49-F238E27FC236}">
              <a16:creationId xmlns:a16="http://schemas.microsoft.com/office/drawing/2014/main" xmlns="" id="{8483E75F-0EA5-480C-A54C-ECB6CBBC4C53}"/>
            </a:ext>
          </a:extLst>
        </xdr:cNvPr>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a:extLst>
            <a:ext uri="{FF2B5EF4-FFF2-40B4-BE49-F238E27FC236}">
              <a16:creationId xmlns:a16="http://schemas.microsoft.com/office/drawing/2014/main" xmlns="" id="{00DD487E-F2B5-46AE-A587-7453949351E7}"/>
            </a:ext>
          </a:extLst>
        </xdr:cNvPr>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09" name="【消防施設】&#10;有形固定資産減価償却率平均値テキスト">
          <a:extLst>
            <a:ext uri="{FF2B5EF4-FFF2-40B4-BE49-F238E27FC236}">
              <a16:creationId xmlns:a16="http://schemas.microsoft.com/office/drawing/2014/main" xmlns="" id="{2BB84A10-2F5F-42EC-B7C5-FD09227DE101}"/>
            </a:ext>
          </a:extLst>
        </xdr:cNvPr>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a:extLst>
            <a:ext uri="{FF2B5EF4-FFF2-40B4-BE49-F238E27FC236}">
              <a16:creationId xmlns:a16="http://schemas.microsoft.com/office/drawing/2014/main" xmlns="" id="{DDCB2766-AEC2-4CD4-A6C2-F24D74BE7AEF}"/>
            </a:ext>
          </a:extLst>
        </xdr:cNvPr>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a:extLst>
            <a:ext uri="{FF2B5EF4-FFF2-40B4-BE49-F238E27FC236}">
              <a16:creationId xmlns:a16="http://schemas.microsoft.com/office/drawing/2014/main" xmlns="" id="{2B328FB8-44DC-4650-9C39-52795171D73C}"/>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a:extLst>
            <a:ext uri="{FF2B5EF4-FFF2-40B4-BE49-F238E27FC236}">
              <a16:creationId xmlns:a16="http://schemas.microsoft.com/office/drawing/2014/main" xmlns="" id="{BE250C68-8B69-4148-BB24-1A4A7CE2CCF5}"/>
            </a:ext>
          </a:extLst>
        </xdr:cNvPr>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a:extLst>
            <a:ext uri="{FF2B5EF4-FFF2-40B4-BE49-F238E27FC236}">
              <a16:creationId xmlns:a16="http://schemas.microsoft.com/office/drawing/2014/main" xmlns="" id="{E2D3F75B-7F1B-47C6-A21C-D322D01E26D0}"/>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a:extLst>
            <a:ext uri="{FF2B5EF4-FFF2-40B4-BE49-F238E27FC236}">
              <a16:creationId xmlns:a16="http://schemas.microsoft.com/office/drawing/2014/main" xmlns="" id="{54107ED0-724B-425E-8211-06F58F479CEB}"/>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xmlns="" id="{8DB27B85-BDB2-4D19-8C9B-FB4A224BAC6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xmlns="" id="{99350AFE-2211-4CD2-87FD-C3E8138DB87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8D9FE717-05A0-4598-A617-7724BF7F466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4338D0F3-124D-4089-BBB6-3329BC5CCEF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926D77A8-9B82-44B0-BEDC-44B921645D0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88264</xdr:rowOff>
    </xdr:from>
    <xdr:to>
      <xdr:col>85</xdr:col>
      <xdr:colOff>177800</xdr:colOff>
      <xdr:row>82</xdr:row>
      <xdr:rowOff>18414</xdr:rowOff>
    </xdr:to>
    <xdr:sp macro="" textlink="">
      <xdr:nvSpPr>
        <xdr:cNvPr id="720" name="楕円 719">
          <a:extLst>
            <a:ext uri="{FF2B5EF4-FFF2-40B4-BE49-F238E27FC236}">
              <a16:creationId xmlns:a16="http://schemas.microsoft.com/office/drawing/2014/main" xmlns="" id="{27192F62-6559-46C7-9630-88AD6D8A84C7}"/>
            </a:ext>
          </a:extLst>
        </xdr:cNvPr>
        <xdr:cNvSpPr/>
      </xdr:nvSpPr>
      <xdr:spPr>
        <a:xfrm>
          <a:off x="162687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66691</xdr:rowOff>
    </xdr:from>
    <xdr:ext cx="405111" cy="259045"/>
    <xdr:sp macro="" textlink="">
      <xdr:nvSpPr>
        <xdr:cNvPr id="721" name="【消防施設】&#10;有形固定資産減価償却率該当値テキスト">
          <a:extLst>
            <a:ext uri="{FF2B5EF4-FFF2-40B4-BE49-F238E27FC236}">
              <a16:creationId xmlns:a16="http://schemas.microsoft.com/office/drawing/2014/main" xmlns="" id="{33A13D52-0EC0-4970-A861-9CEBFD4B9CCE}"/>
            </a:ext>
          </a:extLst>
        </xdr:cNvPr>
        <xdr:cNvSpPr txBox="1"/>
      </xdr:nvSpPr>
      <xdr:spPr>
        <a:xfrm>
          <a:off x="16357600" y="1395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48261</xdr:rowOff>
    </xdr:from>
    <xdr:to>
      <xdr:col>81</xdr:col>
      <xdr:colOff>101600</xdr:colOff>
      <xdr:row>81</xdr:row>
      <xdr:rowOff>149861</xdr:rowOff>
    </xdr:to>
    <xdr:sp macro="" textlink="">
      <xdr:nvSpPr>
        <xdr:cNvPr id="722" name="楕円 721">
          <a:extLst>
            <a:ext uri="{FF2B5EF4-FFF2-40B4-BE49-F238E27FC236}">
              <a16:creationId xmlns:a16="http://schemas.microsoft.com/office/drawing/2014/main" xmlns="" id="{60426391-6FF3-4256-8DD5-A84E882DED10}"/>
            </a:ext>
          </a:extLst>
        </xdr:cNvPr>
        <xdr:cNvSpPr/>
      </xdr:nvSpPr>
      <xdr:spPr>
        <a:xfrm>
          <a:off x="15430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99061</xdr:rowOff>
    </xdr:from>
    <xdr:to>
      <xdr:col>85</xdr:col>
      <xdr:colOff>127000</xdr:colOff>
      <xdr:row>81</xdr:row>
      <xdr:rowOff>139064</xdr:rowOff>
    </xdr:to>
    <xdr:cxnSp macro="">
      <xdr:nvCxnSpPr>
        <xdr:cNvPr id="723" name="直線コネクタ 722">
          <a:extLst>
            <a:ext uri="{FF2B5EF4-FFF2-40B4-BE49-F238E27FC236}">
              <a16:creationId xmlns:a16="http://schemas.microsoft.com/office/drawing/2014/main" xmlns="" id="{2669F199-D4D1-4A62-95AA-F428E5034452}"/>
            </a:ext>
          </a:extLst>
        </xdr:cNvPr>
        <xdr:cNvCxnSpPr/>
      </xdr:nvCxnSpPr>
      <xdr:spPr>
        <a:xfrm>
          <a:off x="15481300" y="139865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12064</xdr:rowOff>
    </xdr:from>
    <xdr:to>
      <xdr:col>76</xdr:col>
      <xdr:colOff>165100</xdr:colOff>
      <xdr:row>81</xdr:row>
      <xdr:rowOff>113664</xdr:rowOff>
    </xdr:to>
    <xdr:sp macro="" textlink="">
      <xdr:nvSpPr>
        <xdr:cNvPr id="724" name="楕円 723">
          <a:extLst>
            <a:ext uri="{FF2B5EF4-FFF2-40B4-BE49-F238E27FC236}">
              <a16:creationId xmlns:a16="http://schemas.microsoft.com/office/drawing/2014/main" xmlns="" id="{76B8CEAC-7D31-47CE-A824-E3597D5DF0DC}"/>
            </a:ext>
          </a:extLst>
        </xdr:cNvPr>
        <xdr:cNvSpPr/>
      </xdr:nvSpPr>
      <xdr:spPr>
        <a:xfrm>
          <a:off x="14541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62864</xdr:rowOff>
    </xdr:from>
    <xdr:to>
      <xdr:col>81</xdr:col>
      <xdr:colOff>50800</xdr:colOff>
      <xdr:row>81</xdr:row>
      <xdr:rowOff>99061</xdr:rowOff>
    </xdr:to>
    <xdr:cxnSp macro="">
      <xdr:nvCxnSpPr>
        <xdr:cNvPr id="725" name="直線コネクタ 724">
          <a:extLst>
            <a:ext uri="{FF2B5EF4-FFF2-40B4-BE49-F238E27FC236}">
              <a16:creationId xmlns:a16="http://schemas.microsoft.com/office/drawing/2014/main" xmlns="" id="{006451E2-871E-421F-8FCF-FB62C721C5FF}"/>
            </a:ext>
          </a:extLst>
        </xdr:cNvPr>
        <xdr:cNvCxnSpPr/>
      </xdr:nvCxnSpPr>
      <xdr:spPr>
        <a:xfrm>
          <a:off x="14592300" y="139503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26" name="楕円 725">
          <a:extLst>
            <a:ext uri="{FF2B5EF4-FFF2-40B4-BE49-F238E27FC236}">
              <a16:creationId xmlns:a16="http://schemas.microsoft.com/office/drawing/2014/main" xmlns="" id="{B4B7D58C-B67C-4821-8E35-E5BDEABB30A6}"/>
            </a:ext>
          </a:extLst>
        </xdr:cNvPr>
        <xdr:cNvSpPr/>
      </xdr:nvSpPr>
      <xdr:spPr>
        <a:xfrm>
          <a:off x="13652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3811</xdr:rowOff>
    </xdr:from>
    <xdr:to>
      <xdr:col>76</xdr:col>
      <xdr:colOff>114300</xdr:colOff>
      <xdr:row>81</xdr:row>
      <xdr:rowOff>62864</xdr:rowOff>
    </xdr:to>
    <xdr:cxnSp macro="">
      <xdr:nvCxnSpPr>
        <xdr:cNvPr id="727" name="直線コネクタ 726">
          <a:extLst>
            <a:ext uri="{FF2B5EF4-FFF2-40B4-BE49-F238E27FC236}">
              <a16:creationId xmlns:a16="http://schemas.microsoft.com/office/drawing/2014/main" xmlns="" id="{06D82FBC-0CEF-437C-B398-F08BA5825B21}"/>
            </a:ext>
          </a:extLst>
        </xdr:cNvPr>
        <xdr:cNvCxnSpPr/>
      </xdr:nvCxnSpPr>
      <xdr:spPr>
        <a:xfrm>
          <a:off x="13703300" y="1389126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28" name="n_1aveValue【消防施設】&#10;有形固定資産減価償却率">
          <a:extLst>
            <a:ext uri="{FF2B5EF4-FFF2-40B4-BE49-F238E27FC236}">
              <a16:creationId xmlns:a16="http://schemas.microsoft.com/office/drawing/2014/main" xmlns="" id="{D46791C3-0F5D-47C8-B675-D854734F7B9E}"/>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29" name="n_2aveValue【消防施設】&#10;有形固定資産減価償却率">
          <a:extLst>
            <a:ext uri="{FF2B5EF4-FFF2-40B4-BE49-F238E27FC236}">
              <a16:creationId xmlns:a16="http://schemas.microsoft.com/office/drawing/2014/main" xmlns="" id="{6E021606-6F1B-462B-B58E-63698EEC11CC}"/>
            </a:ext>
          </a:extLst>
        </xdr:cNvPr>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0" name="n_3aveValue【消防施設】&#10;有形固定資産減価償却率">
          <a:extLst>
            <a:ext uri="{FF2B5EF4-FFF2-40B4-BE49-F238E27FC236}">
              <a16:creationId xmlns:a16="http://schemas.microsoft.com/office/drawing/2014/main" xmlns="" id="{14C66EC4-F7D0-4B8A-B05D-38365FD301AA}"/>
            </a:ext>
          </a:extLst>
        </xdr:cNvPr>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a:extLst>
            <a:ext uri="{FF2B5EF4-FFF2-40B4-BE49-F238E27FC236}">
              <a16:creationId xmlns:a16="http://schemas.microsoft.com/office/drawing/2014/main" xmlns="" id="{92CD6716-D1E6-4D80-89E1-38080E745D61}"/>
            </a:ext>
          </a:extLst>
        </xdr:cNvPr>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140988</xdr:rowOff>
    </xdr:from>
    <xdr:ext cx="405111" cy="259045"/>
    <xdr:sp macro="" textlink="">
      <xdr:nvSpPr>
        <xdr:cNvPr id="732" name="n_1mainValue【消防施設】&#10;有形固定資産減価償却率">
          <a:extLst>
            <a:ext uri="{FF2B5EF4-FFF2-40B4-BE49-F238E27FC236}">
              <a16:creationId xmlns:a16="http://schemas.microsoft.com/office/drawing/2014/main" xmlns="" id="{2F09B7A5-F5E4-4677-9291-C57EA7627A73}"/>
            </a:ext>
          </a:extLst>
        </xdr:cNvPr>
        <xdr:cNvSpPr txBox="1"/>
      </xdr:nvSpPr>
      <xdr:spPr>
        <a:xfrm>
          <a:off x="152660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733" name="n_2mainValue【消防施設】&#10;有形固定資産減価償却率">
          <a:extLst>
            <a:ext uri="{FF2B5EF4-FFF2-40B4-BE49-F238E27FC236}">
              <a16:creationId xmlns:a16="http://schemas.microsoft.com/office/drawing/2014/main" xmlns="" id="{FED55829-259A-431D-B585-3214F766C2D0}"/>
            </a:ext>
          </a:extLst>
        </xdr:cNvPr>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734" name="n_3mainValue【消防施設】&#10;有形固定資産減価償却率">
          <a:extLst>
            <a:ext uri="{FF2B5EF4-FFF2-40B4-BE49-F238E27FC236}">
              <a16:creationId xmlns:a16="http://schemas.microsoft.com/office/drawing/2014/main" xmlns="" id="{02224F90-1AF0-449F-BD40-F4965E145F1C}"/>
            </a:ext>
          </a:extLst>
        </xdr:cNvPr>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a:extLst>
            <a:ext uri="{FF2B5EF4-FFF2-40B4-BE49-F238E27FC236}">
              <a16:creationId xmlns:a16="http://schemas.microsoft.com/office/drawing/2014/main" xmlns="" id="{B944BEDF-9F8C-4E93-B8E4-870CCA96451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a:extLst>
            <a:ext uri="{FF2B5EF4-FFF2-40B4-BE49-F238E27FC236}">
              <a16:creationId xmlns:a16="http://schemas.microsoft.com/office/drawing/2014/main" xmlns="" id="{8DDD363A-B317-42BB-8B35-7FF4706BBD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a:extLst>
            <a:ext uri="{FF2B5EF4-FFF2-40B4-BE49-F238E27FC236}">
              <a16:creationId xmlns:a16="http://schemas.microsoft.com/office/drawing/2014/main" xmlns="" id="{D2604AD4-4E0E-46E7-A373-05FF4D1752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a:extLst>
            <a:ext uri="{FF2B5EF4-FFF2-40B4-BE49-F238E27FC236}">
              <a16:creationId xmlns:a16="http://schemas.microsoft.com/office/drawing/2014/main" xmlns="" id="{8BC87709-F864-48CE-AAF7-1DD4767FDA0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a:extLst>
            <a:ext uri="{FF2B5EF4-FFF2-40B4-BE49-F238E27FC236}">
              <a16:creationId xmlns:a16="http://schemas.microsoft.com/office/drawing/2014/main" xmlns="" id="{A2BBAE45-75BA-466D-AD18-53F82866FC2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a:extLst>
            <a:ext uri="{FF2B5EF4-FFF2-40B4-BE49-F238E27FC236}">
              <a16:creationId xmlns:a16="http://schemas.microsoft.com/office/drawing/2014/main" xmlns="" id="{57025996-B504-476A-910B-D6F9A8CC0EC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a:extLst>
            <a:ext uri="{FF2B5EF4-FFF2-40B4-BE49-F238E27FC236}">
              <a16:creationId xmlns:a16="http://schemas.microsoft.com/office/drawing/2014/main" xmlns="" id="{6E5A8A80-EE25-4957-9F0D-35B3A664987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a:extLst>
            <a:ext uri="{FF2B5EF4-FFF2-40B4-BE49-F238E27FC236}">
              <a16:creationId xmlns:a16="http://schemas.microsoft.com/office/drawing/2014/main" xmlns="" id="{EBAF476D-1EF8-425A-BAFC-8CB06ACF81C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a:extLst>
            <a:ext uri="{FF2B5EF4-FFF2-40B4-BE49-F238E27FC236}">
              <a16:creationId xmlns:a16="http://schemas.microsoft.com/office/drawing/2014/main" xmlns="" id="{BCDF5A62-7F7D-4714-B713-AEC8354EDD5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a:extLst>
            <a:ext uri="{FF2B5EF4-FFF2-40B4-BE49-F238E27FC236}">
              <a16:creationId xmlns:a16="http://schemas.microsoft.com/office/drawing/2014/main" xmlns="" id="{85E9D591-E0EF-4616-B9F3-EE261D7838E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a:extLst>
            <a:ext uri="{FF2B5EF4-FFF2-40B4-BE49-F238E27FC236}">
              <a16:creationId xmlns:a16="http://schemas.microsoft.com/office/drawing/2014/main" xmlns="" id="{E6F02818-13B4-41D8-9D5B-C18EB091039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xmlns="" id="{36F34F82-CF59-4288-A18E-CE82D9C82D5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a:extLst>
            <a:ext uri="{FF2B5EF4-FFF2-40B4-BE49-F238E27FC236}">
              <a16:creationId xmlns:a16="http://schemas.microsoft.com/office/drawing/2014/main" xmlns="" id="{7AE66E26-2D7C-498F-9FFB-D091F099272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a:extLst>
            <a:ext uri="{FF2B5EF4-FFF2-40B4-BE49-F238E27FC236}">
              <a16:creationId xmlns:a16="http://schemas.microsoft.com/office/drawing/2014/main" xmlns="" id="{5149AF22-70AE-4363-9856-C8DB414BFD0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a:extLst>
            <a:ext uri="{FF2B5EF4-FFF2-40B4-BE49-F238E27FC236}">
              <a16:creationId xmlns:a16="http://schemas.microsoft.com/office/drawing/2014/main" xmlns="" id="{DBC9A01A-4E30-412D-9AD3-E48F42C3A38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a:extLst>
            <a:ext uri="{FF2B5EF4-FFF2-40B4-BE49-F238E27FC236}">
              <a16:creationId xmlns:a16="http://schemas.microsoft.com/office/drawing/2014/main" xmlns="" id="{17C3A2DA-F69F-4AC0-9DFE-354C28152A0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a:extLst>
            <a:ext uri="{FF2B5EF4-FFF2-40B4-BE49-F238E27FC236}">
              <a16:creationId xmlns:a16="http://schemas.microsoft.com/office/drawing/2014/main" xmlns="" id="{8F3D4C9F-C686-4BEA-927A-BF287FD03EC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a:extLst>
            <a:ext uri="{FF2B5EF4-FFF2-40B4-BE49-F238E27FC236}">
              <a16:creationId xmlns:a16="http://schemas.microsoft.com/office/drawing/2014/main" xmlns="" id="{8B4EA600-9105-4132-829B-8DA63474919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a:extLst>
            <a:ext uri="{FF2B5EF4-FFF2-40B4-BE49-F238E27FC236}">
              <a16:creationId xmlns:a16="http://schemas.microsoft.com/office/drawing/2014/main" xmlns="" id="{A4685112-2212-4A9E-9C1A-E4D0FA140E9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a:extLst>
            <a:ext uri="{FF2B5EF4-FFF2-40B4-BE49-F238E27FC236}">
              <a16:creationId xmlns:a16="http://schemas.microsoft.com/office/drawing/2014/main" xmlns="" id="{46927C9C-E808-4BA1-8076-496CC5304A6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xmlns="" id="{DAE00C31-1F16-4A9A-8C24-89AABEEF31D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xmlns="" id="{5973A4F1-95B9-4F06-B200-CB4DE2D8BD1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a:extLst>
            <a:ext uri="{FF2B5EF4-FFF2-40B4-BE49-F238E27FC236}">
              <a16:creationId xmlns:a16="http://schemas.microsoft.com/office/drawing/2014/main" xmlns="" id="{A9DC15F5-0CB5-4FED-A767-779CC2AC2E3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a:extLst>
            <a:ext uri="{FF2B5EF4-FFF2-40B4-BE49-F238E27FC236}">
              <a16:creationId xmlns:a16="http://schemas.microsoft.com/office/drawing/2014/main" xmlns="" id="{680A1F51-09EB-43E8-82F5-E934A5928E11}"/>
            </a:ext>
          </a:extLst>
        </xdr:cNvPr>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a:extLst>
            <a:ext uri="{FF2B5EF4-FFF2-40B4-BE49-F238E27FC236}">
              <a16:creationId xmlns:a16="http://schemas.microsoft.com/office/drawing/2014/main" xmlns="" id="{56D306FA-9630-41C3-8512-1721CCADC0BE}"/>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a:extLst>
            <a:ext uri="{FF2B5EF4-FFF2-40B4-BE49-F238E27FC236}">
              <a16:creationId xmlns:a16="http://schemas.microsoft.com/office/drawing/2014/main" xmlns="" id="{743E8315-D333-4248-B3D9-DF64FE727F31}"/>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a:extLst>
            <a:ext uri="{FF2B5EF4-FFF2-40B4-BE49-F238E27FC236}">
              <a16:creationId xmlns:a16="http://schemas.microsoft.com/office/drawing/2014/main" xmlns="" id="{01B129B9-C411-4A8E-B897-BFF624C8C08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a:extLst>
            <a:ext uri="{FF2B5EF4-FFF2-40B4-BE49-F238E27FC236}">
              <a16:creationId xmlns:a16="http://schemas.microsoft.com/office/drawing/2014/main" xmlns="" id="{7C897F06-0B5A-469A-96F9-6EB82F56CA24}"/>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63" name="【消防施設】&#10;一人当たり面積平均値テキスト">
          <a:extLst>
            <a:ext uri="{FF2B5EF4-FFF2-40B4-BE49-F238E27FC236}">
              <a16:creationId xmlns:a16="http://schemas.microsoft.com/office/drawing/2014/main" xmlns="" id="{12B06BA3-F8E3-49E3-9551-5DF5BB82CEFF}"/>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a:extLst>
            <a:ext uri="{FF2B5EF4-FFF2-40B4-BE49-F238E27FC236}">
              <a16:creationId xmlns:a16="http://schemas.microsoft.com/office/drawing/2014/main" xmlns="" id="{8A81281E-5093-4E79-BD29-E513BADCCC72}"/>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a:extLst>
            <a:ext uri="{FF2B5EF4-FFF2-40B4-BE49-F238E27FC236}">
              <a16:creationId xmlns:a16="http://schemas.microsoft.com/office/drawing/2014/main" xmlns="" id="{A48BED35-5299-473A-B316-883D8C9D4DCC}"/>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a:extLst>
            <a:ext uri="{FF2B5EF4-FFF2-40B4-BE49-F238E27FC236}">
              <a16:creationId xmlns:a16="http://schemas.microsoft.com/office/drawing/2014/main" xmlns="" id="{95B9E522-5076-4E32-A690-6C5751A38CD3}"/>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a:extLst>
            <a:ext uri="{FF2B5EF4-FFF2-40B4-BE49-F238E27FC236}">
              <a16:creationId xmlns:a16="http://schemas.microsoft.com/office/drawing/2014/main" xmlns="" id="{F2D33A42-9582-44B5-BF00-0BFD0DBBAC36}"/>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a:extLst>
            <a:ext uri="{FF2B5EF4-FFF2-40B4-BE49-F238E27FC236}">
              <a16:creationId xmlns:a16="http://schemas.microsoft.com/office/drawing/2014/main" xmlns="" id="{49A7C9AA-F897-4D05-9BB5-18E3959AFE88}"/>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xmlns="" id="{3FE17AC2-73B3-4918-A76F-365F5922899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xmlns="" id="{28A345F2-C29D-401B-A7BC-80AE7856397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xmlns="" id="{A49C06ED-E70D-4652-AFFA-CF6FF0200A3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xmlns="" id="{9144656A-2258-40F0-93C6-314E0E80C24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xmlns="" id="{6571DA21-DE44-4241-A274-A4F27DE42A3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50800</xdr:rowOff>
    </xdr:from>
    <xdr:to>
      <xdr:col>116</xdr:col>
      <xdr:colOff>114300</xdr:colOff>
      <xdr:row>82</xdr:row>
      <xdr:rowOff>152400</xdr:rowOff>
    </xdr:to>
    <xdr:sp macro="" textlink="">
      <xdr:nvSpPr>
        <xdr:cNvPr id="774" name="楕円 773">
          <a:extLst>
            <a:ext uri="{FF2B5EF4-FFF2-40B4-BE49-F238E27FC236}">
              <a16:creationId xmlns:a16="http://schemas.microsoft.com/office/drawing/2014/main" xmlns="" id="{A56F497B-A169-4703-968E-8EB99BA39DEB}"/>
            </a:ext>
          </a:extLst>
        </xdr:cNvPr>
        <xdr:cNvSpPr/>
      </xdr:nvSpPr>
      <xdr:spPr>
        <a:xfrm>
          <a:off x="221107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73677</xdr:rowOff>
    </xdr:from>
    <xdr:ext cx="469744" cy="259045"/>
    <xdr:sp macro="" textlink="">
      <xdr:nvSpPr>
        <xdr:cNvPr id="775" name="【消防施設】&#10;一人当たり面積該当値テキスト">
          <a:extLst>
            <a:ext uri="{FF2B5EF4-FFF2-40B4-BE49-F238E27FC236}">
              <a16:creationId xmlns:a16="http://schemas.microsoft.com/office/drawing/2014/main" xmlns="" id="{71623701-0F42-4019-BE22-79ADEB37C115}"/>
            </a:ext>
          </a:extLst>
        </xdr:cNvPr>
        <xdr:cNvSpPr txBox="1"/>
      </xdr:nvSpPr>
      <xdr:spPr>
        <a:xfrm>
          <a:off x="22199600"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50800</xdr:rowOff>
    </xdr:from>
    <xdr:to>
      <xdr:col>112</xdr:col>
      <xdr:colOff>38100</xdr:colOff>
      <xdr:row>82</xdr:row>
      <xdr:rowOff>152400</xdr:rowOff>
    </xdr:to>
    <xdr:sp macro="" textlink="">
      <xdr:nvSpPr>
        <xdr:cNvPr id="776" name="楕円 775">
          <a:extLst>
            <a:ext uri="{FF2B5EF4-FFF2-40B4-BE49-F238E27FC236}">
              <a16:creationId xmlns:a16="http://schemas.microsoft.com/office/drawing/2014/main" xmlns="" id="{60683729-BEEF-4036-82DA-A5E86AFEAB9E}"/>
            </a:ext>
          </a:extLst>
        </xdr:cNvPr>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101600</xdr:rowOff>
    </xdr:from>
    <xdr:to>
      <xdr:col>116</xdr:col>
      <xdr:colOff>63500</xdr:colOff>
      <xdr:row>82</xdr:row>
      <xdr:rowOff>101600</xdr:rowOff>
    </xdr:to>
    <xdr:cxnSp macro="">
      <xdr:nvCxnSpPr>
        <xdr:cNvPr id="777" name="直線コネクタ 776">
          <a:extLst>
            <a:ext uri="{FF2B5EF4-FFF2-40B4-BE49-F238E27FC236}">
              <a16:creationId xmlns:a16="http://schemas.microsoft.com/office/drawing/2014/main" xmlns="" id="{299D0E89-2198-4D48-842F-53B7699CFB60}"/>
            </a:ext>
          </a:extLst>
        </xdr:cNvPr>
        <xdr:cNvCxnSpPr/>
      </xdr:nvCxnSpPr>
      <xdr:spPr>
        <a:xfrm>
          <a:off x="21323300" y="1416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778" name="楕円 777">
          <a:extLst>
            <a:ext uri="{FF2B5EF4-FFF2-40B4-BE49-F238E27FC236}">
              <a16:creationId xmlns:a16="http://schemas.microsoft.com/office/drawing/2014/main" xmlns="" id="{23699618-0596-4ED4-87EC-B5E9A78B4A08}"/>
            </a:ext>
          </a:extLst>
        </xdr:cNvPr>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101600</xdr:rowOff>
    </xdr:from>
    <xdr:to>
      <xdr:col>111</xdr:col>
      <xdr:colOff>177800</xdr:colOff>
      <xdr:row>82</xdr:row>
      <xdr:rowOff>114300</xdr:rowOff>
    </xdr:to>
    <xdr:cxnSp macro="">
      <xdr:nvCxnSpPr>
        <xdr:cNvPr id="779" name="直線コネクタ 778">
          <a:extLst>
            <a:ext uri="{FF2B5EF4-FFF2-40B4-BE49-F238E27FC236}">
              <a16:creationId xmlns:a16="http://schemas.microsoft.com/office/drawing/2014/main" xmlns="" id="{18CBF1EA-D058-454F-9DE0-2FA176D3FD47}"/>
            </a:ext>
          </a:extLst>
        </xdr:cNvPr>
        <xdr:cNvCxnSpPr/>
      </xdr:nvCxnSpPr>
      <xdr:spPr>
        <a:xfrm flipV="1">
          <a:off x="20434300" y="1416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127000</xdr:rowOff>
    </xdr:from>
    <xdr:to>
      <xdr:col>102</xdr:col>
      <xdr:colOff>165100</xdr:colOff>
      <xdr:row>85</xdr:row>
      <xdr:rowOff>57150</xdr:rowOff>
    </xdr:to>
    <xdr:sp macro="" textlink="">
      <xdr:nvSpPr>
        <xdr:cNvPr id="780" name="楕円 779">
          <a:extLst>
            <a:ext uri="{FF2B5EF4-FFF2-40B4-BE49-F238E27FC236}">
              <a16:creationId xmlns:a16="http://schemas.microsoft.com/office/drawing/2014/main" xmlns="" id="{2950FBB1-0CC5-4AAC-A0A4-7CC6CE816FA5}"/>
            </a:ext>
          </a:extLst>
        </xdr:cNvPr>
        <xdr:cNvSpPr/>
      </xdr:nvSpPr>
      <xdr:spPr>
        <a:xfrm>
          <a:off x="19494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85</xdr:row>
      <xdr:rowOff>6350</xdr:rowOff>
    </xdr:to>
    <xdr:cxnSp macro="">
      <xdr:nvCxnSpPr>
        <xdr:cNvPr id="781" name="直線コネクタ 780">
          <a:extLst>
            <a:ext uri="{FF2B5EF4-FFF2-40B4-BE49-F238E27FC236}">
              <a16:creationId xmlns:a16="http://schemas.microsoft.com/office/drawing/2014/main" xmlns="" id="{7C815DFD-CB43-4EBC-847F-8B026D3ECC24}"/>
            </a:ext>
          </a:extLst>
        </xdr:cNvPr>
        <xdr:cNvCxnSpPr/>
      </xdr:nvCxnSpPr>
      <xdr:spPr>
        <a:xfrm flipV="1">
          <a:off x="19545300" y="141732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82" name="n_1aveValue【消防施設】&#10;一人当たり面積">
          <a:extLst>
            <a:ext uri="{FF2B5EF4-FFF2-40B4-BE49-F238E27FC236}">
              <a16:creationId xmlns:a16="http://schemas.microsoft.com/office/drawing/2014/main" xmlns="" id="{278BF9E2-D888-4907-8AF4-5F7A6182A5D1}"/>
            </a:ext>
          </a:extLst>
        </xdr:cNvPr>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83" name="n_2aveValue【消防施設】&#10;一人当たり面積">
          <a:extLst>
            <a:ext uri="{FF2B5EF4-FFF2-40B4-BE49-F238E27FC236}">
              <a16:creationId xmlns:a16="http://schemas.microsoft.com/office/drawing/2014/main" xmlns="" id="{FCE786C9-25BD-4823-9CD3-115EA94D53DF}"/>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84" name="n_3aveValue【消防施設】&#10;一人当たり面積">
          <a:extLst>
            <a:ext uri="{FF2B5EF4-FFF2-40B4-BE49-F238E27FC236}">
              <a16:creationId xmlns:a16="http://schemas.microsoft.com/office/drawing/2014/main" xmlns="" id="{214B88D8-7D8F-4BEB-9F4A-D8D43AA4D2AA}"/>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a:extLst>
            <a:ext uri="{FF2B5EF4-FFF2-40B4-BE49-F238E27FC236}">
              <a16:creationId xmlns:a16="http://schemas.microsoft.com/office/drawing/2014/main" xmlns="" id="{9DC74C47-6F58-4CFE-9609-19CA480678EE}"/>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168927</xdr:rowOff>
    </xdr:from>
    <xdr:ext cx="469744" cy="259045"/>
    <xdr:sp macro="" textlink="">
      <xdr:nvSpPr>
        <xdr:cNvPr id="786" name="n_1mainValue【消防施設】&#10;一人当たり面積">
          <a:extLst>
            <a:ext uri="{FF2B5EF4-FFF2-40B4-BE49-F238E27FC236}">
              <a16:creationId xmlns:a16="http://schemas.microsoft.com/office/drawing/2014/main" xmlns="" id="{D2437B76-6E25-4FF5-843B-18773D4FBAFB}"/>
            </a:ext>
          </a:extLst>
        </xdr:cNvPr>
        <xdr:cNvSpPr txBox="1"/>
      </xdr:nvSpPr>
      <xdr:spPr>
        <a:xfrm>
          <a:off x="21075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87" name="n_2mainValue【消防施設】&#10;一人当たり面積">
          <a:extLst>
            <a:ext uri="{FF2B5EF4-FFF2-40B4-BE49-F238E27FC236}">
              <a16:creationId xmlns:a16="http://schemas.microsoft.com/office/drawing/2014/main" xmlns="" id="{9BB52786-F12D-440B-8B23-1F527CD4997B}"/>
            </a:ext>
          </a:extLst>
        </xdr:cNvPr>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48277</xdr:rowOff>
    </xdr:from>
    <xdr:ext cx="469744" cy="259045"/>
    <xdr:sp macro="" textlink="">
      <xdr:nvSpPr>
        <xdr:cNvPr id="788" name="n_3mainValue【消防施設】&#10;一人当たり面積">
          <a:extLst>
            <a:ext uri="{FF2B5EF4-FFF2-40B4-BE49-F238E27FC236}">
              <a16:creationId xmlns:a16="http://schemas.microsoft.com/office/drawing/2014/main" xmlns="" id="{8506E683-3C96-45A7-837E-DF39439DDD00}"/>
            </a:ext>
          </a:extLst>
        </xdr:cNvPr>
        <xdr:cNvSpPr txBox="1"/>
      </xdr:nvSpPr>
      <xdr:spPr>
        <a:xfrm>
          <a:off x="19310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xmlns="" id="{64133954-E41C-4BCA-96DB-FE451530858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xmlns="" id="{8867A4F7-A396-4BEB-92A2-80A7205F6A8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xmlns="" id="{CE6ECAEF-4425-4EC5-B634-A88AC360129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xmlns="" id="{16F0DB10-6729-4F0D-A03E-0F5D51BC0C5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xmlns="" id="{F88D2A49-002D-452A-881E-A074A2DDDBA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xmlns="" id="{03D3F320-6547-47D6-A821-5AE237A00E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xmlns="" id="{742EA960-47F0-4CBA-90C1-E265EB23FF5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xmlns="" id="{228D8269-EC5F-4F3B-8395-C1E9E3CA26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xmlns="" id="{403B2244-5F23-424A-8CCC-B7750130008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xmlns="" id="{A85C40A6-587D-4489-BE2A-BC79A26E29D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xmlns="" id="{32B0971A-48CB-49CD-96E0-19C07909EE7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xmlns="" id="{02A94474-6045-4F2B-BDEE-53E0B5E28EB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xmlns="" id="{7F46E0A3-2C86-4D21-8350-01BAFBCD7D6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xmlns="" id="{7F3F2402-210B-4F2D-8D20-26880DEC1C0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xmlns="" id="{B83E8954-719F-40FA-B673-803440E92FF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xmlns="" id="{EDE8BB78-5373-44F6-A308-B5265D77956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xmlns="" id="{DA4B21A2-D116-4E6E-BBDD-701EDBD7200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xmlns="" id="{C5DAE5F1-9ABD-41EF-9AD4-E921C9C25F9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xmlns="" id="{3C4EE6B0-FB2A-4F4C-BFE1-800C208D4C3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xmlns="" id="{EF44D924-F5BA-4616-AAF8-23E5FC3A090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xmlns="" id="{5D7F9412-BC12-4FB9-9E5F-21927A12275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xmlns="" id="{D1BD23FB-CEF8-48D4-8D63-EC3CF987EA7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xmlns="" id="{E09726BF-6793-4336-AEEC-7754EE62AF9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xmlns="" id="{1D602B7A-97F6-42FB-95C2-5921873B04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xmlns="" id="{72FF4758-F4A9-4EC1-B418-B8465BB1E4D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a:extLst>
            <a:ext uri="{FF2B5EF4-FFF2-40B4-BE49-F238E27FC236}">
              <a16:creationId xmlns:a16="http://schemas.microsoft.com/office/drawing/2014/main" xmlns="" id="{8BF33A50-14E3-4DB6-AEF8-18DE9A75B072}"/>
            </a:ext>
          </a:extLst>
        </xdr:cNvPr>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a:extLst>
            <a:ext uri="{FF2B5EF4-FFF2-40B4-BE49-F238E27FC236}">
              <a16:creationId xmlns:a16="http://schemas.microsoft.com/office/drawing/2014/main" xmlns="" id="{C0A7FE23-E79E-4328-BA81-A12D3C8DEFDC}"/>
            </a:ext>
          </a:extLst>
        </xdr:cNvPr>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a:extLst>
            <a:ext uri="{FF2B5EF4-FFF2-40B4-BE49-F238E27FC236}">
              <a16:creationId xmlns:a16="http://schemas.microsoft.com/office/drawing/2014/main" xmlns="" id="{A31BCAF1-31CB-46EF-862A-47687F347A1C}"/>
            </a:ext>
          </a:extLst>
        </xdr:cNvPr>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a:extLst>
            <a:ext uri="{FF2B5EF4-FFF2-40B4-BE49-F238E27FC236}">
              <a16:creationId xmlns:a16="http://schemas.microsoft.com/office/drawing/2014/main" xmlns="" id="{0F1F0E40-E602-43B1-B913-4C1D7A127E49}"/>
            </a:ext>
          </a:extLst>
        </xdr:cNvPr>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a:extLst>
            <a:ext uri="{FF2B5EF4-FFF2-40B4-BE49-F238E27FC236}">
              <a16:creationId xmlns:a16="http://schemas.microsoft.com/office/drawing/2014/main" xmlns="" id="{4205741D-530C-40A5-9A7F-A491C9CAAE4F}"/>
            </a:ext>
          </a:extLst>
        </xdr:cNvPr>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19" name="【庁舎】&#10;有形固定資産減価償却率平均値テキスト">
          <a:extLst>
            <a:ext uri="{FF2B5EF4-FFF2-40B4-BE49-F238E27FC236}">
              <a16:creationId xmlns:a16="http://schemas.microsoft.com/office/drawing/2014/main" xmlns="" id="{6DACF806-8F5C-4CDE-8C50-0C60522E709D}"/>
            </a:ext>
          </a:extLst>
        </xdr:cNvPr>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a:extLst>
            <a:ext uri="{FF2B5EF4-FFF2-40B4-BE49-F238E27FC236}">
              <a16:creationId xmlns:a16="http://schemas.microsoft.com/office/drawing/2014/main" xmlns="" id="{EA1BC756-FCEA-4F43-8560-B78EAEA9048C}"/>
            </a:ext>
          </a:extLst>
        </xdr:cNvPr>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a:extLst>
            <a:ext uri="{FF2B5EF4-FFF2-40B4-BE49-F238E27FC236}">
              <a16:creationId xmlns:a16="http://schemas.microsoft.com/office/drawing/2014/main" xmlns="" id="{778E8B94-E3A5-47E8-BA53-F2F851B1B0CF}"/>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a:extLst>
            <a:ext uri="{FF2B5EF4-FFF2-40B4-BE49-F238E27FC236}">
              <a16:creationId xmlns:a16="http://schemas.microsoft.com/office/drawing/2014/main" xmlns="" id="{6FE78861-0524-4BDE-A2E2-F469B9793294}"/>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a:extLst>
            <a:ext uri="{FF2B5EF4-FFF2-40B4-BE49-F238E27FC236}">
              <a16:creationId xmlns:a16="http://schemas.microsoft.com/office/drawing/2014/main" xmlns="" id="{3E5C0748-C805-49E9-A3E0-D900F83DEC8C}"/>
            </a:ext>
          </a:extLst>
        </xdr:cNvPr>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a:extLst>
            <a:ext uri="{FF2B5EF4-FFF2-40B4-BE49-F238E27FC236}">
              <a16:creationId xmlns:a16="http://schemas.microsoft.com/office/drawing/2014/main" xmlns="" id="{61D1DF12-206D-42C4-B4BC-A06FF4C026B2}"/>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xmlns="" id="{B0E01C24-56F3-4781-9926-FF139939E0B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xmlns="" id="{DA4784AD-02DC-417C-82E4-63B0F1EC56C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xmlns="" id="{C92CAA46-3166-4AEB-9DD8-9EE1928DAE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834ECA01-27DE-4143-9ECE-3315ECE6B78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xmlns="" id="{A9EEC2EE-AC81-4330-9257-AF4627C9E34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23768</xdr:rowOff>
    </xdr:from>
    <xdr:to>
      <xdr:col>85</xdr:col>
      <xdr:colOff>177800</xdr:colOff>
      <xdr:row>106</xdr:row>
      <xdr:rowOff>125368</xdr:rowOff>
    </xdr:to>
    <xdr:sp macro="" textlink="">
      <xdr:nvSpPr>
        <xdr:cNvPr id="830" name="楕円 829">
          <a:extLst>
            <a:ext uri="{FF2B5EF4-FFF2-40B4-BE49-F238E27FC236}">
              <a16:creationId xmlns:a16="http://schemas.microsoft.com/office/drawing/2014/main" xmlns="" id="{2BA130C7-8A83-4EA3-A9E5-B7E85125E93C}"/>
            </a:ext>
          </a:extLst>
        </xdr:cNvPr>
        <xdr:cNvSpPr/>
      </xdr:nvSpPr>
      <xdr:spPr>
        <a:xfrm>
          <a:off x="16268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2195</xdr:rowOff>
    </xdr:from>
    <xdr:ext cx="405111" cy="259045"/>
    <xdr:sp macro="" textlink="">
      <xdr:nvSpPr>
        <xdr:cNvPr id="831" name="【庁舎】&#10;有形固定資産減価償却率該当値テキスト">
          <a:extLst>
            <a:ext uri="{FF2B5EF4-FFF2-40B4-BE49-F238E27FC236}">
              <a16:creationId xmlns:a16="http://schemas.microsoft.com/office/drawing/2014/main" xmlns="" id="{61C296F5-0D95-4917-8758-80B467876447}"/>
            </a:ext>
          </a:extLst>
        </xdr:cNvPr>
        <xdr:cNvSpPr txBox="1"/>
      </xdr:nvSpPr>
      <xdr:spPr>
        <a:xfrm>
          <a:off x="16357600"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164193</xdr:rowOff>
    </xdr:from>
    <xdr:to>
      <xdr:col>81</xdr:col>
      <xdr:colOff>101600</xdr:colOff>
      <xdr:row>106</xdr:row>
      <xdr:rowOff>94343</xdr:rowOff>
    </xdr:to>
    <xdr:sp macro="" textlink="">
      <xdr:nvSpPr>
        <xdr:cNvPr id="832" name="楕円 831">
          <a:extLst>
            <a:ext uri="{FF2B5EF4-FFF2-40B4-BE49-F238E27FC236}">
              <a16:creationId xmlns:a16="http://schemas.microsoft.com/office/drawing/2014/main" xmlns="" id="{6AF80C99-487A-4BC0-AEFA-F61CA784EB05}"/>
            </a:ext>
          </a:extLst>
        </xdr:cNvPr>
        <xdr:cNvSpPr/>
      </xdr:nvSpPr>
      <xdr:spPr>
        <a:xfrm>
          <a:off x="15430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43543</xdr:rowOff>
    </xdr:from>
    <xdr:to>
      <xdr:col>85</xdr:col>
      <xdr:colOff>127000</xdr:colOff>
      <xdr:row>106</xdr:row>
      <xdr:rowOff>74568</xdr:rowOff>
    </xdr:to>
    <xdr:cxnSp macro="">
      <xdr:nvCxnSpPr>
        <xdr:cNvPr id="833" name="直線コネクタ 832">
          <a:extLst>
            <a:ext uri="{FF2B5EF4-FFF2-40B4-BE49-F238E27FC236}">
              <a16:creationId xmlns:a16="http://schemas.microsoft.com/office/drawing/2014/main" xmlns="" id="{97668763-9287-4E1D-94CF-349342E567A1}"/>
            </a:ext>
          </a:extLst>
        </xdr:cNvPr>
        <xdr:cNvCxnSpPr/>
      </xdr:nvCxnSpPr>
      <xdr:spPr>
        <a:xfrm>
          <a:off x="15481300" y="1821724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146231</xdr:rowOff>
    </xdr:from>
    <xdr:to>
      <xdr:col>76</xdr:col>
      <xdr:colOff>165100</xdr:colOff>
      <xdr:row>106</xdr:row>
      <xdr:rowOff>76381</xdr:rowOff>
    </xdr:to>
    <xdr:sp macro="" textlink="">
      <xdr:nvSpPr>
        <xdr:cNvPr id="834" name="楕円 833">
          <a:extLst>
            <a:ext uri="{FF2B5EF4-FFF2-40B4-BE49-F238E27FC236}">
              <a16:creationId xmlns:a16="http://schemas.microsoft.com/office/drawing/2014/main" xmlns="" id="{E0658649-3309-499C-9E6D-00E094758DA5}"/>
            </a:ext>
          </a:extLst>
        </xdr:cNvPr>
        <xdr:cNvSpPr/>
      </xdr:nvSpPr>
      <xdr:spPr>
        <a:xfrm>
          <a:off x="14541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25581</xdr:rowOff>
    </xdr:from>
    <xdr:to>
      <xdr:col>81</xdr:col>
      <xdr:colOff>50800</xdr:colOff>
      <xdr:row>106</xdr:row>
      <xdr:rowOff>43543</xdr:rowOff>
    </xdr:to>
    <xdr:cxnSp macro="">
      <xdr:nvCxnSpPr>
        <xdr:cNvPr id="835" name="直線コネクタ 834">
          <a:extLst>
            <a:ext uri="{FF2B5EF4-FFF2-40B4-BE49-F238E27FC236}">
              <a16:creationId xmlns:a16="http://schemas.microsoft.com/office/drawing/2014/main" xmlns="" id="{9436A6C4-F61E-4318-9EF9-3C8C5DB91EB3}"/>
            </a:ext>
          </a:extLst>
        </xdr:cNvPr>
        <xdr:cNvCxnSpPr/>
      </xdr:nvCxnSpPr>
      <xdr:spPr>
        <a:xfrm>
          <a:off x="14592300" y="1819928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118473</xdr:rowOff>
    </xdr:from>
    <xdr:to>
      <xdr:col>72</xdr:col>
      <xdr:colOff>38100</xdr:colOff>
      <xdr:row>106</xdr:row>
      <xdr:rowOff>48623</xdr:rowOff>
    </xdr:to>
    <xdr:sp macro="" textlink="">
      <xdr:nvSpPr>
        <xdr:cNvPr id="836" name="楕円 835">
          <a:extLst>
            <a:ext uri="{FF2B5EF4-FFF2-40B4-BE49-F238E27FC236}">
              <a16:creationId xmlns:a16="http://schemas.microsoft.com/office/drawing/2014/main" xmlns="" id="{C57FED1A-0484-4DF8-9FE9-A3B18854D4F2}"/>
            </a:ext>
          </a:extLst>
        </xdr:cNvPr>
        <xdr:cNvSpPr/>
      </xdr:nvSpPr>
      <xdr:spPr>
        <a:xfrm>
          <a:off x="13652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169273</xdr:rowOff>
    </xdr:from>
    <xdr:to>
      <xdr:col>76</xdr:col>
      <xdr:colOff>114300</xdr:colOff>
      <xdr:row>106</xdr:row>
      <xdr:rowOff>25581</xdr:rowOff>
    </xdr:to>
    <xdr:cxnSp macro="">
      <xdr:nvCxnSpPr>
        <xdr:cNvPr id="837" name="直線コネクタ 836">
          <a:extLst>
            <a:ext uri="{FF2B5EF4-FFF2-40B4-BE49-F238E27FC236}">
              <a16:creationId xmlns:a16="http://schemas.microsoft.com/office/drawing/2014/main" xmlns="" id="{55BE8121-9C54-47D1-9BB5-4A113058FD24}"/>
            </a:ext>
          </a:extLst>
        </xdr:cNvPr>
        <xdr:cNvCxnSpPr/>
      </xdr:nvCxnSpPr>
      <xdr:spPr>
        <a:xfrm>
          <a:off x="13703300" y="181715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38" name="n_1aveValue【庁舎】&#10;有形固定資産減価償却率">
          <a:extLst>
            <a:ext uri="{FF2B5EF4-FFF2-40B4-BE49-F238E27FC236}">
              <a16:creationId xmlns:a16="http://schemas.microsoft.com/office/drawing/2014/main" xmlns="" id="{94EA66BD-0E90-44C9-AB86-15054610DCC5}"/>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39" name="n_2aveValue【庁舎】&#10;有形固定資産減価償却率">
          <a:extLst>
            <a:ext uri="{FF2B5EF4-FFF2-40B4-BE49-F238E27FC236}">
              <a16:creationId xmlns:a16="http://schemas.microsoft.com/office/drawing/2014/main" xmlns="" id="{D2C06896-7394-456F-A963-EE2AD3824986}"/>
            </a:ext>
          </a:extLst>
        </xdr:cNvPr>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40" name="n_3aveValue【庁舎】&#10;有形固定資産減価償却率">
          <a:extLst>
            <a:ext uri="{FF2B5EF4-FFF2-40B4-BE49-F238E27FC236}">
              <a16:creationId xmlns:a16="http://schemas.microsoft.com/office/drawing/2014/main" xmlns="" id="{3C54B29E-DAC8-48DD-90E2-F965D00B86C9}"/>
            </a:ext>
          </a:extLst>
        </xdr:cNvPr>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a:extLst>
            <a:ext uri="{FF2B5EF4-FFF2-40B4-BE49-F238E27FC236}">
              <a16:creationId xmlns:a16="http://schemas.microsoft.com/office/drawing/2014/main" xmlns="" id="{10A2EF31-3194-44C6-89D8-F89A3616C91A}"/>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85470</xdr:rowOff>
    </xdr:from>
    <xdr:ext cx="405111" cy="259045"/>
    <xdr:sp macro="" textlink="">
      <xdr:nvSpPr>
        <xdr:cNvPr id="842" name="n_1mainValue【庁舎】&#10;有形固定資産減価償却率">
          <a:extLst>
            <a:ext uri="{FF2B5EF4-FFF2-40B4-BE49-F238E27FC236}">
              <a16:creationId xmlns:a16="http://schemas.microsoft.com/office/drawing/2014/main" xmlns="" id="{E558BAD7-16EB-4DEC-88A5-E814C1E6541D}"/>
            </a:ext>
          </a:extLst>
        </xdr:cNvPr>
        <xdr:cNvSpPr txBox="1"/>
      </xdr:nvSpPr>
      <xdr:spPr>
        <a:xfrm>
          <a:off x="152660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67508</xdr:rowOff>
    </xdr:from>
    <xdr:ext cx="405111" cy="259045"/>
    <xdr:sp macro="" textlink="">
      <xdr:nvSpPr>
        <xdr:cNvPr id="843" name="n_2mainValue【庁舎】&#10;有形固定資産減価償却率">
          <a:extLst>
            <a:ext uri="{FF2B5EF4-FFF2-40B4-BE49-F238E27FC236}">
              <a16:creationId xmlns:a16="http://schemas.microsoft.com/office/drawing/2014/main" xmlns="" id="{D74D7EEF-167A-4BFD-9B3C-EAD731D5B8A8}"/>
            </a:ext>
          </a:extLst>
        </xdr:cNvPr>
        <xdr:cNvSpPr txBox="1"/>
      </xdr:nvSpPr>
      <xdr:spPr>
        <a:xfrm>
          <a:off x="14389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39750</xdr:rowOff>
    </xdr:from>
    <xdr:ext cx="405111" cy="259045"/>
    <xdr:sp macro="" textlink="">
      <xdr:nvSpPr>
        <xdr:cNvPr id="844" name="n_3mainValue【庁舎】&#10;有形固定資産減価償却率">
          <a:extLst>
            <a:ext uri="{FF2B5EF4-FFF2-40B4-BE49-F238E27FC236}">
              <a16:creationId xmlns:a16="http://schemas.microsoft.com/office/drawing/2014/main" xmlns="" id="{D7D9D975-F858-48C1-BEB3-32099A3CB090}"/>
            </a:ext>
          </a:extLst>
        </xdr:cNvPr>
        <xdr:cNvSpPr txBox="1"/>
      </xdr:nvSpPr>
      <xdr:spPr>
        <a:xfrm>
          <a:off x="13500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xmlns="" id="{47FC0851-11EF-48D3-A246-2C5D50D048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xmlns="" id="{BBACFF56-F548-42B0-A9B9-BB4ADF041F7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xmlns="" id="{21CE9B3D-677F-4D4C-ABC3-8456FD0F51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xmlns="" id="{09946F02-8C80-40D1-B37F-49E8B74E7D0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xmlns="" id="{BC5D598B-4E0A-40EA-963D-F16828F724E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xmlns="" id="{372CF766-1194-4A92-A17C-11E408201DB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xmlns="" id="{CA2EFFBE-3629-4FD1-8EA8-648A4F8F9B1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xmlns="" id="{7A043B84-8075-4632-9FCF-9DC540C9DE7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xmlns="" id="{1B06773C-4364-4968-9652-B962F55F87F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xmlns="" id="{F7C7B25E-0BCA-46C9-B535-78C4D84CFFD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a:extLst>
            <a:ext uri="{FF2B5EF4-FFF2-40B4-BE49-F238E27FC236}">
              <a16:creationId xmlns:a16="http://schemas.microsoft.com/office/drawing/2014/main" xmlns="" id="{912A7C84-FB32-4258-B9BC-79368A57C0A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a:extLst>
            <a:ext uri="{FF2B5EF4-FFF2-40B4-BE49-F238E27FC236}">
              <a16:creationId xmlns:a16="http://schemas.microsoft.com/office/drawing/2014/main" xmlns="" id="{74990884-3716-4867-9825-8C3404C40F4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a:extLst>
            <a:ext uri="{FF2B5EF4-FFF2-40B4-BE49-F238E27FC236}">
              <a16:creationId xmlns:a16="http://schemas.microsoft.com/office/drawing/2014/main" xmlns="" id="{CB9921F3-78D4-4038-B6C8-B04D323081F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a:extLst>
            <a:ext uri="{FF2B5EF4-FFF2-40B4-BE49-F238E27FC236}">
              <a16:creationId xmlns:a16="http://schemas.microsoft.com/office/drawing/2014/main" xmlns="" id="{614321D8-0C81-4C03-9C57-F21DC6DA30E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a:extLst>
            <a:ext uri="{FF2B5EF4-FFF2-40B4-BE49-F238E27FC236}">
              <a16:creationId xmlns:a16="http://schemas.microsoft.com/office/drawing/2014/main" xmlns="" id="{1143D5A1-EFC7-4A43-B620-7E5761C2F03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a:extLst>
            <a:ext uri="{FF2B5EF4-FFF2-40B4-BE49-F238E27FC236}">
              <a16:creationId xmlns:a16="http://schemas.microsoft.com/office/drawing/2014/main" xmlns="" id="{041D5724-E3E6-4699-9DD8-EBE34DD1725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a:extLst>
            <a:ext uri="{FF2B5EF4-FFF2-40B4-BE49-F238E27FC236}">
              <a16:creationId xmlns:a16="http://schemas.microsoft.com/office/drawing/2014/main" xmlns="" id="{F52D9C45-CCA0-42AA-9830-1F9A6BED158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a:extLst>
            <a:ext uri="{FF2B5EF4-FFF2-40B4-BE49-F238E27FC236}">
              <a16:creationId xmlns:a16="http://schemas.microsoft.com/office/drawing/2014/main" xmlns="" id="{65001B32-CCA2-4DC5-A7E3-AA5F356B7F9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a:extLst>
            <a:ext uri="{FF2B5EF4-FFF2-40B4-BE49-F238E27FC236}">
              <a16:creationId xmlns:a16="http://schemas.microsoft.com/office/drawing/2014/main" xmlns="" id="{D6AE13F1-A3C3-4DF9-9066-72A0DD83270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a:extLst>
            <a:ext uri="{FF2B5EF4-FFF2-40B4-BE49-F238E27FC236}">
              <a16:creationId xmlns:a16="http://schemas.microsoft.com/office/drawing/2014/main" xmlns="" id="{FBA7D69A-4A86-48C9-BEDF-7147A6CA4DD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a:extLst>
            <a:ext uri="{FF2B5EF4-FFF2-40B4-BE49-F238E27FC236}">
              <a16:creationId xmlns:a16="http://schemas.microsoft.com/office/drawing/2014/main" xmlns="" id="{A326EEE0-10BC-4686-96EB-5501265D407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a:extLst>
            <a:ext uri="{FF2B5EF4-FFF2-40B4-BE49-F238E27FC236}">
              <a16:creationId xmlns:a16="http://schemas.microsoft.com/office/drawing/2014/main" xmlns="" id="{9ACFE496-699A-4F4B-A9AC-E0ADE2CDE0A5}"/>
            </a:ext>
          </a:extLst>
        </xdr:cNvPr>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a:extLst>
            <a:ext uri="{FF2B5EF4-FFF2-40B4-BE49-F238E27FC236}">
              <a16:creationId xmlns:a16="http://schemas.microsoft.com/office/drawing/2014/main" xmlns="" id="{A25C9D32-13A5-4FED-B506-E60BF71B4556}"/>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a:extLst>
            <a:ext uri="{FF2B5EF4-FFF2-40B4-BE49-F238E27FC236}">
              <a16:creationId xmlns:a16="http://schemas.microsoft.com/office/drawing/2014/main" xmlns="" id="{E62D48F0-1853-49FC-9E15-3F072CF466E5}"/>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a:extLst>
            <a:ext uri="{FF2B5EF4-FFF2-40B4-BE49-F238E27FC236}">
              <a16:creationId xmlns:a16="http://schemas.microsoft.com/office/drawing/2014/main" xmlns="" id="{F4E85282-4F5D-40F1-AFBC-E64CD666D935}"/>
            </a:ext>
          </a:extLst>
        </xdr:cNvPr>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a:extLst>
            <a:ext uri="{FF2B5EF4-FFF2-40B4-BE49-F238E27FC236}">
              <a16:creationId xmlns:a16="http://schemas.microsoft.com/office/drawing/2014/main" xmlns="" id="{5E3FA042-7D00-473F-9B80-285CE1803DE5}"/>
            </a:ext>
          </a:extLst>
        </xdr:cNvPr>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71" name="【庁舎】&#10;一人当たり面積平均値テキスト">
          <a:extLst>
            <a:ext uri="{FF2B5EF4-FFF2-40B4-BE49-F238E27FC236}">
              <a16:creationId xmlns:a16="http://schemas.microsoft.com/office/drawing/2014/main" xmlns="" id="{758423A9-1984-4B57-ACF2-AF045DF54703}"/>
            </a:ext>
          </a:extLst>
        </xdr:cNvPr>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a:extLst>
            <a:ext uri="{FF2B5EF4-FFF2-40B4-BE49-F238E27FC236}">
              <a16:creationId xmlns:a16="http://schemas.microsoft.com/office/drawing/2014/main" xmlns="" id="{50BBC3F9-711F-44EB-8C74-A90FAA884F4A}"/>
            </a:ext>
          </a:extLst>
        </xdr:cNvPr>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a:extLst>
            <a:ext uri="{FF2B5EF4-FFF2-40B4-BE49-F238E27FC236}">
              <a16:creationId xmlns:a16="http://schemas.microsoft.com/office/drawing/2014/main" xmlns="" id="{B6C8ECB7-D8CE-43D3-A6E2-3F5E6587AFAA}"/>
            </a:ext>
          </a:extLst>
        </xdr:cNvPr>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a:extLst>
            <a:ext uri="{FF2B5EF4-FFF2-40B4-BE49-F238E27FC236}">
              <a16:creationId xmlns:a16="http://schemas.microsoft.com/office/drawing/2014/main" xmlns="" id="{E2B95F3B-2E8F-4979-BC05-AA53292069FF}"/>
            </a:ext>
          </a:extLst>
        </xdr:cNvPr>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a:extLst>
            <a:ext uri="{FF2B5EF4-FFF2-40B4-BE49-F238E27FC236}">
              <a16:creationId xmlns:a16="http://schemas.microsoft.com/office/drawing/2014/main" xmlns="" id="{BACEACE4-7369-41A4-B731-7A0F1ABF10B6}"/>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a:extLst>
            <a:ext uri="{FF2B5EF4-FFF2-40B4-BE49-F238E27FC236}">
              <a16:creationId xmlns:a16="http://schemas.microsoft.com/office/drawing/2014/main" xmlns="" id="{22C7C7A7-B360-4B7B-8DC6-C1FD09691911}"/>
            </a:ext>
          </a:extLst>
        </xdr:cNvPr>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xmlns="" id="{7906851C-564A-4C7C-BBBA-6D54339A1B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xmlns="" id="{086D7D9E-16FD-44C4-8928-9BF92EB45A1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xmlns="" id="{237FBAA3-D6AB-4385-B4D8-5FD99CE9623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xmlns="" id="{194ADE8F-91F9-4E67-A0CD-9E02D3F9C17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xmlns="" id="{F9623D0C-3103-40B4-B1D6-BE354753906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9398</xdr:rowOff>
    </xdr:from>
    <xdr:to>
      <xdr:col>116</xdr:col>
      <xdr:colOff>114300</xdr:colOff>
      <xdr:row>103</xdr:row>
      <xdr:rowOff>110998</xdr:rowOff>
    </xdr:to>
    <xdr:sp macro="" textlink="">
      <xdr:nvSpPr>
        <xdr:cNvPr id="882" name="楕円 881">
          <a:extLst>
            <a:ext uri="{FF2B5EF4-FFF2-40B4-BE49-F238E27FC236}">
              <a16:creationId xmlns:a16="http://schemas.microsoft.com/office/drawing/2014/main" xmlns="" id="{57C7AF4D-6996-4DF6-AF35-4E677FCC960E}"/>
            </a:ext>
          </a:extLst>
        </xdr:cNvPr>
        <xdr:cNvSpPr/>
      </xdr:nvSpPr>
      <xdr:spPr>
        <a:xfrm>
          <a:off x="221107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32275</xdr:rowOff>
    </xdr:from>
    <xdr:ext cx="469744" cy="259045"/>
    <xdr:sp macro="" textlink="">
      <xdr:nvSpPr>
        <xdr:cNvPr id="883" name="【庁舎】&#10;一人当たり面積該当値テキスト">
          <a:extLst>
            <a:ext uri="{FF2B5EF4-FFF2-40B4-BE49-F238E27FC236}">
              <a16:creationId xmlns:a16="http://schemas.microsoft.com/office/drawing/2014/main" xmlns="" id="{2E34022B-5791-47AF-9B60-8464B145DD98}"/>
            </a:ext>
          </a:extLst>
        </xdr:cNvPr>
        <xdr:cNvSpPr txBox="1"/>
      </xdr:nvSpPr>
      <xdr:spPr>
        <a:xfrm>
          <a:off x="22199600" y="175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18542</xdr:rowOff>
    </xdr:from>
    <xdr:to>
      <xdr:col>112</xdr:col>
      <xdr:colOff>38100</xdr:colOff>
      <xdr:row>103</xdr:row>
      <xdr:rowOff>120142</xdr:rowOff>
    </xdr:to>
    <xdr:sp macro="" textlink="">
      <xdr:nvSpPr>
        <xdr:cNvPr id="884" name="楕円 883">
          <a:extLst>
            <a:ext uri="{FF2B5EF4-FFF2-40B4-BE49-F238E27FC236}">
              <a16:creationId xmlns:a16="http://schemas.microsoft.com/office/drawing/2014/main" xmlns="" id="{671E0969-2152-4852-9EC0-3CAC0C631ADF}"/>
            </a:ext>
          </a:extLst>
        </xdr:cNvPr>
        <xdr:cNvSpPr/>
      </xdr:nvSpPr>
      <xdr:spPr>
        <a:xfrm>
          <a:off x="21272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60198</xdr:rowOff>
    </xdr:from>
    <xdr:to>
      <xdr:col>116</xdr:col>
      <xdr:colOff>63500</xdr:colOff>
      <xdr:row>103</xdr:row>
      <xdr:rowOff>69342</xdr:rowOff>
    </xdr:to>
    <xdr:cxnSp macro="">
      <xdr:nvCxnSpPr>
        <xdr:cNvPr id="885" name="直線コネクタ 884">
          <a:extLst>
            <a:ext uri="{FF2B5EF4-FFF2-40B4-BE49-F238E27FC236}">
              <a16:creationId xmlns:a16="http://schemas.microsoft.com/office/drawing/2014/main" xmlns="" id="{E0DA5A52-5C79-49A9-9EF4-0EEDC3D05CCD}"/>
            </a:ext>
          </a:extLst>
        </xdr:cNvPr>
        <xdr:cNvCxnSpPr/>
      </xdr:nvCxnSpPr>
      <xdr:spPr>
        <a:xfrm flipV="1">
          <a:off x="21323300" y="177195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59689</xdr:rowOff>
    </xdr:from>
    <xdr:to>
      <xdr:col>107</xdr:col>
      <xdr:colOff>101600</xdr:colOff>
      <xdr:row>103</xdr:row>
      <xdr:rowOff>161289</xdr:rowOff>
    </xdr:to>
    <xdr:sp macro="" textlink="">
      <xdr:nvSpPr>
        <xdr:cNvPr id="886" name="楕円 885">
          <a:extLst>
            <a:ext uri="{FF2B5EF4-FFF2-40B4-BE49-F238E27FC236}">
              <a16:creationId xmlns:a16="http://schemas.microsoft.com/office/drawing/2014/main" xmlns="" id="{78509DAD-1323-4790-8C54-C716C9F591AE}"/>
            </a:ext>
          </a:extLst>
        </xdr:cNvPr>
        <xdr:cNvSpPr/>
      </xdr:nvSpPr>
      <xdr:spPr>
        <a:xfrm>
          <a:off x="2038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69342</xdr:rowOff>
    </xdr:from>
    <xdr:to>
      <xdr:col>111</xdr:col>
      <xdr:colOff>177800</xdr:colOff>
      <xdr:row>103</xdr:row>
      <xdr:rowOff>110489</xdr:rowOff>
    </xdr:to>
    <xdr:cxnSp macro="">
      <xdr:nvCxnSpPr>
        <xdr:cNvPr id="887" name="直線コネクタ 886">
          <a:extLst>
            <a:ext uri="{FF2B5EF4-FFF2-40B4-BE49-F238E27FC236}">
              <a16:creationId xmlns:a16="http://schemas.microsoft.com/office/drawing/2014/main" xmlns="" id="{01E80A7E-043F-4413-B6D4-58DC7025CF29}"/>
            </a:ext>
          </a:extLst>
        </xdr:cNvPr>
        <xdr:cNvCxnSpPr/>
      </xdr:nvCxnSpPr>
      <xdr:spPr>
        <a:xfrm flipV="1">
          <a:off x="20434300" y="177286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64263</xdr:rowOff>
    </xdr:from>
    <xdr:to>
      <xdr:col>102</xdr:col>
      <xdr:colOff>165100</xdr:colOff>
      <xdr:row>103</xdr:row>
      <xdr:rowOff>165863</xdr:rowOff>
    </xdr:to>
    <xdr:sp macro="" textlink="">
      <xdr:nvSpPr>
        <xdr:cNvPr id="888" name="楕円 887">
          <a:extLst>
            <a:ext uri="{FF2B5EF4-FFF2-40B4-BE49-F238E27FC236}">
              <a16:creationId xmlns:a16="http://schemas.microsoft.com/office/drawing/2014/main" xmlns="" id="{8D0B3034-429E-4507-8106-3A44653220C4}"/>
            </a:ext>
          </a:extLst>
        </xdr:cNvPr>
        <xdr:cNvSpPr/>
      </xdr:nvSpPr>
      <xdr:spPr>
        <a:xfrm>
          <a:off x="19494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110489</xdr:rowOff>
    </xdr:from>
    <xdr:to>
      <xdr:col>107</xdr:col>
      <xdr:colOff>50800</xdr:colOff>
      <xdr:row>103</xdr:row>
      <xdr:rowOff>115063</xdr:rowOff>
    </xdr:to>
    <xdr:cxnSp macro="">
      <xdr:nvCxnSpPr>
        <xdr:cNvPr id="889" name="直線コネクタ 888">
          <a:extLst>
            <a:ext uri="{FF2B5EF4-FFF2-40B4-BE49-F238E27FC236}">
              <a16:creationId xmlns:a16="http://schemas.microsoft.com/office/drawing/2014/main" xmlns="" id="{A8C0863C-DDAB-47AE-8B4E-4DF3C34D1C7E}"/>
            </a:ext>
          </a:extLst>
        </xdr:cNvPr>
        <xdr:cNvCxnSpPr/>
      </xdr:nvCxnSpPr>
      <xdr:spPr>
        <a:xfrm flipV="1">
          <a:off x="19545300" y="177698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890" name="n_1aveValue【庁舎】&#10;一人当たり面積">
          <a:extLst>
            <a:ext uri="{FF2B5EF4-FFF2-40B4-BE49-F238E27FC236}">
              <a16:creationId xmlns:a16="http://schemas.microsoft.com/office/drawing/2014/main" xmlns="" id="{DE4798C0-5047-4A03-99F6-9627BB0E64CB}"/>
            </a:ext>
          </a:extLst>
        </xdr:cNvPr>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891" name="n_2aveValue【庁舎】&#10;一人当たり面積">
          <a:extLst>
            <a:ext uri="{FF2B5EF4-FFF2-40B4-BE49-F238E27FC236}">
              <a16:creationId xmlns:a16="http://schemas.microsoft.com/office/drawing/2014/main" xmlns="" id="{F4DD7700-9CB5-4690-877E-B9DA6AC47557}"/>
            </a:ext>
          </a:extLst>
        </xdr:cNvPr>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892" name="n_3aveValue【庁舎】&#10;一人当たり面積">
          <a:extLst>
            <a:ext uri="{FF2B5EF4-FFF2-40B4-BE49-F238E27FC236}">
              <a16:creationId xmlns:a16="http://schemas.microsoft.com/office/drawing/2014/main" xmlns="" id="{E9B2B655-CA03-49DC-A854-F4DCF077A4C5}"/>
            </a:ext>
          </a:extLst>
        </xdr:cNvPr>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a:extLst>
            <a:ext uri="{FF2B5EF4-FFF2-40B4-BE49-F238E27FC236}">
              <a16:creationId xmlns:a16="http://schemas.microsoft.com/office/drawing/2014/main" xmlns="" id="{6F6285C1-0EE5-457E-B51A-1E67A06F6C60}"/>
            </a:ext>
          </a:extLst>
        </xdr:cNvPr>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136669</xdr:rowOff>
    </xdr:from>
    <xdr:ext cx="469744" cy="259045"/>
    <xdr:sp macro="" textlink="">
      <xdr:nvSpPr>
        <xdr:cNvPr id="894" name="n_1mainValue【庁舎】&#10;一人当たり面積">
          <a:extLst>
            <a:ext uri="{FF2B5EF4-FFF2-40B4-BE49-F238E27FC236}">
              <a16:creationId xmlns:a16="http://schemas.microsoft.com/office/drawing/2014/main" xmlns="" id="{7890E72C-49B7-40A1-A96C-3A2E8C2830C1}"/>
            </a:ext>
          </a:extLst>
        </xdr:cNvPr>
        <xdr:cNvSpPr txBox="1"/>
      </xdr:nvSpPr>
      <xdr:spPr>
        <a:xfrm>
          <a:off x="210757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6366</xdr:rowOff>
    </xdr:from>
    <xdr:ext cx="469744" cy="259045"/>
    <xdr:sp macro="" textlink="">
      <xdr:nvSpPr>
        <xdr:cNvPr id="895" name="n_2mainValue【庁舎】&#10;一人当たり面積">
          <a:extLst>
            <a:ext uri="{FF2B5EF4-FFF2-40B4-BE49-F238E27FC236}">
              <a16:creationId xmlns:a16="http://schemas.microsoft.com/office/drawing/2014/main" xmlns="" id="{AFA1A0FF-9ED6-494C-93C8-04095104AA7D}"/>
            </a:ext>
          </a:extLst>
        </xdr:cNvPr>
        <xdr:cNvSpPr txBox="1"/>
      </xdr:nvSpPr>
      <xdr:spPr>
        <a:xfrm>
          <a:off x="20199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10940</xdr:rowOff>
    </xdr:from>
    <xdr:ext cx="469744" cy="259045"/>
    <xdr:sp macro="" textlink="">
      <xdr:nvSpPr>
        <xdr:cNvPr id="896" name="n_3mainValue【庁舎】&#10;一人当たり面積">
          <a:extLst>
            <a:ext uri="{FF2B5EF4-FFF2-40B4-BE49-F238E27FC236}">
              <a16:creationId xmlns:a16="http://schemas.microsoft.com/office/drawing/2014/main" xmlns="" id="{F88CD54A-88E0-4FC5-A3C3-54BD51DBFE6D}"/>
            </a:ext>
          </a:extLst>
        </xdr:cNvPr>
        <xdr:cNvSpPr txBox="1"/>
      </xdr:nvSpPr>
      <xdr:spPr>
        <a:xfrm>
          <a:off x="19310427" y="174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a:extLst>
            <a:ext uri="{FF2B5EF4-FFF2-40B4-BE49-F238E27FC236}">
              <a16:creationId xmlns:a16="http://schemas.microsoft.com/office/drawing/2014/main" xmlns="" id="{BDAA3613-079D-4437-B82B-1395619E19F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a:extLst>
            <a:ext uri="{FF2B5EF4-FFF2-40B4-BE49-F238E27FC236}">
              <a16:creationId xmlns:a16="http://schemas.microsoft.com/office/drawing/2014/main" xmlns="" id="{7C79B770-52A4-4BC4-8DB4-189F55C26C4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a:extLst>
            <a:ext uri="{FF2B5EF4-FFF2-40B4-BE49-F238E27FC236}">
              <a16:creationId xmlns:a16="http://schemas.microsoft.com/office/drawing/2014/main" xmlns="" id="{ED5EB163-D119-425F-B39C-CE7E129C32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類似団体と比較して有形固定資産減価償却率が高い施設が多く、特に図書館が高くなっている。</a:t>
          </a:r>
          <a:endParaRPr lang="ja-JP" altLang="ja-JP" sz="1400">
            <a:effectLst/>
          </a:endParaRPr>
        </a:p>
        <a:p>
          <a:r>
            <a:rPr lang="ja-JP" altLang="ja-JP" sz="1100" b="0" i="0" baseline="0">
              <a:solidFill>
                <a:schemeClr val="dk1"/>
              </a:solidFill>
              <a:effectLst/>
              <a:latin typeface="+mn-lt"/>
              <a:ea typeface="+mn-ea"/>
              <a:cs typeface="+mn-cs"/>
            </a:rPr>
            <a:t>図書館の再編に際しては、図書館機能が持つにぎわい創出に資する効果を検証し、他施設との複合化や民間との連携（市街地再開発事業等）も含めて検討している。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一般廃棄物処理施設は令和２年３月より新施設が稼働してい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ため、有形固定資産減価償却率は減少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401,050
395,092
100.82
164,111,768
160,949,339
2,805,076
82,779,959
186,196,465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前年度と比較し基準財政需要額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、３ヵ年平均で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と同様となった。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業務の見直しや事務の効率化に努めるとともに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、定住人口を増やすための取り組みや経済の活性化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、企業誘致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を図り、税収等の増による収入の増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89605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89605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本市の経常収支比率の分母については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億円）などによる普通交付税の増加（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億円）、減収補てん債の減少（▲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は臨時財政対策債償還額（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、子ども・子育て支援給付金（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増加などにより、経常一般財源全体で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億円増加した。これらの結果、経常収支比率は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社会保障費の増加が見込まれる中、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や事務の効率化により支出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全体の抑制に努めるとともに、観光を軸とした経済の活性化や企業誘致など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により税収など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収入の増加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133096</xdr:rowOff>
    </xdr:from>
    <xdr:to>
      <xdr:col>23</xdr:col>
      <xdr:colOff>133350</xdr:colOff>
      <xdr:row>67</xdr:row>
      <xdr:rowOff>147574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162024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145288</xdr:rowOff>
    </xdr:from>
    <xdr:to>
      <xdr:col>19</xdr:col>
      <xdr:colOff>133350</xdr:colOff>
      <xdr:row>67</xdr:row>
      <xdr:rowOff>133096</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146098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145288</xdr:rowOff>
    </xdr:from>
    <xdr:to>
      <xdr:col>15</xdr:col>
      <xdr:colOff>82550</xdr:colOff>
      <xdr:row>67</xdr:row>
      <xdr:rowOff>36576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146098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14986</xdr:rowOff>
    </xdr:from>
    <xdr:to>
      <xdr:col>11</xdr:col>
      <xdr:colOff>31750</xdr:colOff>
      <xdr:row>67</xdr:row>
      <xdr:rowOff>36576</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133068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96774</xdr:rowOff>
    </xdr:from>
    <xdr:to>
      <xdr:col>23</xdr:col>
      <xdr:colOff>184150</xdr:colOff>
      <xdr:row>68</xdr:row>
      <xdr:rowOff>26924</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15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164101</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147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82296</xdr:rowOff>
    </xdr:from>
    <xdr:to>
      <xdr:col>19</xdr:col>
      <xdr:colOff>184150</xdr:colOff>
      <xdr:row>68</xdr:row>
      <xdr:rowOff>12446</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15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168673</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655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94488</xdr:rowOff>
    </xdr:from>
    <xdr:to>
      <xdr:col>15</xdr:col>
      <xdr:colOff>133350</xdr:colOff>
      <xdr:row>67</xdr:row>
      <xdr:rowOff>24638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9415</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157226</xdr:rowOff>
    </xdr:from>
    <xdr:to>
      <xdr:col>11</xdr:col>
      <xdr:colOff>82550</xdr:colOff>
      <xdr:row>67</xdr:row>
      <xdr:rowOff>87376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14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72153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55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135636</xdr:rowOff>
    </xdr:from>
    <xdr:to>
      <xdr:col>7</xdr:col>
      <xdr:colOff>31750</xdr:colOff>
      <xdr:row>66</xdr:row>
      <xdr:rowOff>65786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50563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は新規採用職員数増加に伴う新陳代謝などにより基本給が減（▲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億円）したことなどから前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プレミアム付商品券事業、廃棄物処理施運営事業などの委託料の増（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人口が減少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405,244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401,050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人）したことにより人口１人当たりの額が増加（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増加傾向にあることから、一層の事業の見直しや事務の効率化、人員配置の適正化に努める。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84102</xdr:rowOff>
    </xdr:from>
    <xdr:to>
      <xdr:col>23</xdr:col>
      <xdr:colOff>133350</xdr:colOff>
      <xdr:row>84</xdr:row>
      <xdr:rowOff>158162</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114800" y="14485902"/>
          <a:ext cx="838200" cy="7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6420</xdr:rowOff>
    </xdr:from>
    <xdr:to>
      <xdr:col>19</xdr:col>
      <xdr:colOff>133350</xdr:colOff>
      <xdr:row>84</xdr:row>
      <xdr:rowOff>84102</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3225800" y="14408220"/>
          <a:ext cx="889000" cy="7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148758</xdr:rowOff>
    </xdr:from>
    <xdr:to>
      <xdr:col>15</xdr:col>
      <xdr:colOff>82550</xdr:colOff>
      <xdr:row>84</xdr:row>
      <xdr:rowOff>6420</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4379108"/>
          <a:ext cx="889000" cy="2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121819</xdr:rowOff>
    </xdr:from>
    <xdr:to>
      <xdr:col>11</xdr:col>
      <xdr:colOff>31750</xdr:colOff>
      <xdr:row>83</xdr:row>
      <xdr:rowOff>148758</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352169"/>
          <a:ext cx="889000" cy="2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107362</xdr:rowOff>
    </xdr:from>
    <xdr:to>
      <xdr:col>23</xdr:col>
      <xdr:colOff>184150</xdr:colOff>
      <xdr:row>85</xdr:row>
      <xdr:rowOff>37512</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5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79439</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448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33302</xdr:rowOff>
    </xdr:from>
    <xdr:to>
      <xdr:col>19</xdr:col>
      <xdr:colOff>184150</xdr:colOff>
      <xdr:row>84</xdr:row>
      <xdr:rowOff>134902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4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119679</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4521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127070</xdr:rowOff>
    </xdr:from>
    <xdr:to>
      <xdr:col>15</xdr:col>
      <xdr:colOff>133350</xdr:colOff>
      <xdr:row>84</xdr:row>
      <xdr:rowOff>57220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3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41997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444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97958</xdr:rowOff>
    </xdr:from>
    <xdr:to>
      <xdr:col>11</xdr:col>
      <xdr:colOff>82550</xdr:colOff>
      <xdr:row>84</xdr:row>
      <xdr:rowOff>28108</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3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12885</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441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71019</xdr:rowOff>
    </xdr:from>
    <xdr:to>
      <xdr:col>7</xdr:col>
      <xdr:colOff>31750</xdr:colOff>
      <xdr:row>84</xdr:row>
      <xdr:rowOff>1169</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30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157396</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438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100.6</a:t>
          </a:r>
          <a:r>
            <a:rPr kumimoji="1" lang="ja-JP" altLang="en-US" sz="1300">
              <a:latin typeface="ＭＳ Ｐゴシック" panose="020B0600070205080204" pitchFamily="50" charset="-128"/>
              <a:ea typeface="ＭＳ Ｐゴシック" panose="020B0600070205080204" pitchFamily="50" charset="-128"/>
            </a:rPr>
            <a:t>となっており、前年から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ポイントのマイナスとなった。 </a:t>
          </a:r>
        </a:p>
        <a:p>
          <a:r>
            <a:rPr kumimoji="1" lang="ja-JP" altLang="en-US" sz="1300">
              <a:latin typeface="ＭＳ Ｐゴシック" panose="020B0600070205080204" pitchFamily="50" charset="-128"/>
              <a:ea typeface="ＭＳ Ｐゴシック" panose="020B0600070205080204" pitchFamily="50" charset="-128"/>
            </a:rPr>
            <a:t>要因は、職員構成の変動による減（▲</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ポイント）と、給与制度の総合的見直しの実施時期の遅れに伴う給料引上げ改定の影響及び総合的見直しに伴う給料表の引下げ率の相違による増（＋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61384</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47256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81491</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5290800" y="148060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81491</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826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81491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7658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技能労務職や技術職を中心とした欠員補充に加え、特に福祉分野で組織改正を含む体制強化などで職員数の増が顕著となった。なお、衛生部門がごみ処理施設の整備完了や民間委託化などで大きく減員したものの、多くの部門で業務増などがあり職員総数としては増加（</a:t>
          </a:r>
          <a:r>
            <a:rPr kumimoji="1" lang="en-US" altLang="ja-JP" sz="1300">
              <a:latin typeface="ＭＳ Ｐゴシック" panose="020B0600070205080204" pitchFamily="50" charset="-128"/>
              <a:ea typeface="ＭＳ Ｐゴシック" panose="020B0600070205080204" pitchFamily="50" charset="-128"/>
            </a:rPr>
            <a:t>2,866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2,905</a:t>
          </a:r>
          <a:r>
            <a:rPr kumimoji="1" lang="ja-JP" altLang="en-US" sz="1300">
              <a:latin typeface="ＭＳ Ｐゴシック" panose="020B0600070205080204" pitchFamily="50" charset="-128"/>
              <a:ea typeface="ＭＳ Ｐゴシック" panose="020B0600070205080204" pitchFamily="50" charset="-128"/>
            </a:rPr>
            <a:t>人）している。併せて、人口が減少（</a:t>
          </a:r>
          <a:r>
            <a:rPr kumimoji="1" lang="en-US" altLang="ja-JP" sz="1300">
              <a:latin typeface="ＭＳ Ｐゴシック" panose="020B0600070205080204" pitchFamily="50" charset="-128"/>
              <a:ea typeface="ＭＳ Ｐゴシック" panose="020B0600070205080204" pitchFamily="50" charset="-128"/>
            </a:rPr>
            <a:t>405,244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401,050</a:t>
          </a:r>
          <a:r>
            <a:rPr kumimoji="1" lang="ja-JP" altLang="en-US" sz="1300">
              <a:latin typeface="ＭＳ Ｐゴシック" panose="020B0600070205080204" pitchFamily="50" charset="-128"/>
              <a:ea typeface="ＭＳ Ｐゴシック" panose="020B0600070205080204" pitchFamily="50" charset="-128"/>
            </a:rPr>
            <a:t>人）したこともあり、前年の</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人のプラスとなった。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21802</xdr:rowOff>
    </xdr:from>
    <xdr:to>
      <xdr:col>81</xdr:col>
      <xdr:colOff>44450</xdr:colOff>
      <xdr:row>63</xdr:row>
      <xdr:rowOff>90170</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82315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13758</xdr:rowOff>
    </xdr:from>
    <xdr:to>
      <xdr:col>77</xdr:col>
      <xdr:colOff>44450</xdr:colOff>
      <xdr:row>63</xdr:row>
      <xdr:rowOff>21802</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8151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149013</xdr:rowOff>
    </xdr:from>
    <xdr:to>
      <xdr:col>72</xdr:col>
      <xdr:colOff>203200</xdr:colOff>
      <xdr:row>63</xdr:row>
      <xdr:rowOff>13758</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77891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44450</xdr:rowOff>
    </xdr:from>
    <xdr:to>
      <xdr:col>68</xdr:col>
      <xdr:colOff>152400</xdr:colOff>
      <xdr:row>62</xdr:row>
      <xdr:rowOff>149013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6743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11447</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142452</xdr:rowOff>
    </xdr:from>
    <xdr:to>
      <xdr:col>77</xdr:col>
      <xdr:colOff>95250</xdr:colOff>
      <xdr:row>63</xdr:row>
      <xdr:rowOff>72602</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57379</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134408</xdr:rowOff>
    </xdr:from>
    <xdr:to>
      <xdr:col>73</xdr:col>
      <xdr:colOff>44450</xdr:colOff>
      <xdr:row>63</xdr:row>
      <xdr:rowOff>64558</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49335</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98213</xdr:rowOff>
    </xdr:from>
    <xdr:to>
      <xdr:col>68</xdr:col>
      <xdr:colOff>203200</xdr:colOff>
      <xdr:row>63</xdr:row>
      <xdr:rowOff>28363</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13140</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165100</xdr:rowOff>
    </xdr:from>
    <xdr:to>
      <xdr:col>64</xdr:col>
      <xdr:colOff>152400</xdr:colOff>
      <xdr:row>62</xdr:row>
      <xdr:rowOff>95250</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80027</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したが、公営企業の地方債の償還のための繰入金の減（▲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億円）、充当可能な特定財源の増（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などにより単年度では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３年平均で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実質公債費率が悪化しないよう財政の健全運営に努めていく。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40132</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179800" y="687882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20828</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5290800" y="686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20828</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4401800" y="686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30480</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3512800" y="687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132859</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46753</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年度末地方債現在高は増加（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企業会計における将来的な負担額の減少（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都市計画税充当可能額の増加（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億円）などによ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前年度に比べ数値は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地方債残高は増加しているものの、それに応じて充当可能な特定財源も増加しているため、将来負担比率は現状程度を推移すると見込まれるが、大規模工事の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予定や施設の老朽化も進んでいるため、引き続き、財政の健全運営に努めていく。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51477</xdr:rowOff>
    </xdr:from>
    <xdr:to>
      <xdr:col>81</xdr:col>
      <xdr:colOff>44450</xdr:colOff>
      <xdr:row>15</xdr:row>
      <xdr:rowOff>92498</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6179800" y="2623227"/>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92498</xdr:rowOff>
    </xdr:from>
    <xdr:to>
      <xdr:col>77</xdr:col>
      <xdr:colOff>44450</xdr:colOff>
      <xdr:row>15</xdr:row>
      <xdr:rowOff>164888</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5290800" y="266424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164888</xdr:rowOff>
    </xdr:from>
    <xdr:to>
      <xdr:col>72</xdr:col>
      <xdr:colOff>203200</xdr:colOff>
      <xdr:row>16</xdr:row>
      <xdr:rowOff>21590</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4401800" y="273663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21590</xdr:rowOff>
    </xdr:from>
    <xdr:to>
      <xdr:col>68</xdr:col>
      <xdr:colOff>152400</xdr:colOff>
      <xdr:row>16</xdr:row>
      <xdr:rowOff>74676</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3512800" y="276479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677</xdr:rowOff>
    </xdr:from>
    <xdr:to>
      <xdr:col>81</xdr:col>
      <xdr:colOff>95250</xdr:colOff>
      <xdr:row>15</xdr:row>
      <xdr:rowOff>102277</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967200" y="25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17204</xdr:rowOff>
    </xdr:from>
    <xdr:ext cx="762000" cy="259045"/>
    <xdr:sp macro="" textlink="">
      <xdr:nvSpPr>
        <xdr:cNvPr id="462" name="将来負担の状況該当値テキスト">
          <a:extLst>
            <a:ext uri="{FF2B5EF4-FFF2-40B4-BE49-F238E27FC236}">
              <a16:creationId xmlns:a16="http://schemas.microsoft.com/office/drawing/2014/main" xmlns="" id="{00000000-0008-0000-0300-0000CE010000}"/>
            </a:ext>
          </a:extLst>
        </xdr:cNvPr>
        <xdr:cNvSpPr txBox="1"/>
      </xdr:nvSpPr>
      <xdr:spPr>
        <a:xfrm>
          <a:off x="17106900" y="24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41698</xdr:rowOff>
    </xdr:from>
    <xdr:to>
      <xdr:col>77</xdr:col>
      <xdr:colOff>95250</xdr:colOff>
      <xdr:row>15</xdr:row>
      <xdr:rowOff>143298</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129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128075</xdr:rowOff>
    </xdr:from>
    <xdr:ext cx="7366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798800" y="269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114088</xdr:rowOff>
    </xdr:from>
    <xdr:to>
      <xdr:col>73</xdr:col>
      <xdr:colOff>44450</xdr:colOff>
      <xdr:row>16</xdr:row>
      <xdr:rowOff>44238</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5240000" y="26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29015</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909800" y="277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142240</xdr:rowOff>
    </xdr:from>
    <xdr:to>
      <xdr:col>68</xdr:col>
      <xdr:colOff>203200</xdr:colOff>
      <xdr:row>16</xdr:row>
      <xdr:rowOff>72390</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4351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57167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020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23876</xdr:rowOff>
    </xdr:from>
    <xdr:to>
      <xdr:col>64</xdr:col>
      <xdr:colOff>152400</xdr:colOff>
      <xdr:row>16</xdr:row>
      <xdr:rowOff>125476</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3462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110253</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131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401,050
395,092
100.82
164,111,768
160,949,339
2,805,076
82,779,959
186,196,465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％降下したが、類似団体平均を上回っているため、引き続き、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行政改革の推進や退職者不補充等によ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職員数の削減など、人件費の抑制に努めてい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16510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619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39</xdr:row>
      <xdr:rowOff>16510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619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39</xdr:row>
      <xdr:rowOff>24130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619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39</xdr:row>
      <xdr:rowOff>24130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573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物件費は、ごみ収集委託事業（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億円）や公園指定管理料（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億円）などの増加により前年度に比べ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物件費は増加傾向であり、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状況が続いているため、今後も業務の見直しなどにより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18</xdr:row>
      <xdr:rowOff>83457</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31151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18</xdr:row>
      <xdr:rowOff>29029</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3049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17</xdr:row>
      <xdr:rowOff>135164</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3049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113393</xdr:rowOff>
    </xdr:from>
    <xdr:to>
      <xdr:col>69</xdr:col>
      <xdr:colOff>92075</xdr:colOff>
      <xdr:row>17</xdr:row>
      <xdr:rowOff>135164</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3028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子ども・子育て支援給付金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児童扶養手当（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障害福祉のサービス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などの増加により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扶助費は毎年増加しており、今後も増加が予想されるため、業務の見直しなどにより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121557</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6356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34472</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581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55</xdr:row>
      <xdr:rowOff>162378</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flipV="1">
          <a:off x="2209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162378</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483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87284</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その他の項目のひとつである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職員給与等の事務費は減少しているものの、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保険の介護</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億円）、後期高齢者医療の療養給付費負担金（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などの社会保障繰出金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社会保障繰出金も扶助費同様、今後も増加が見込まれるため、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支出全体で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101600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956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12700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12700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842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50800</xdr:rowOff>
    </xdr:from>
    <xdr:to>
      <xdr:col>82</xdr:col>
      <xdr:colOff>158750</xdr:colOff>
      <xdr:row>58</xdr:row>
      <xdr:rowOff>152400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22877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補助費等は、就園奨励費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や下水道事業会計への負担金・補助金（▲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億円）の減により前年度と比べ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今後も補助金の効果や必要性などの見直しを継続的に進めていく。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xmlns=""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xmlns="" id="{00000000-0008-0000-0400-000036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xmlns=""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50800</xdr:rowOff>
    </xdr:from>
    <xdr:to>
      <xdr:col>82</xdr:col>
      <xdr:colOff>107950</xdr:colOff>
      <xdr:row>34</xdr:row>
      <xdr:rowOff>96520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5671800" y="5880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a:extLst>
            <a:ext uri="{FF2B5EF4-FFF2-40B4-BE49-F238E27FC236}">
              <a16:creationId xmlns:a16="http://schemas.microsoft.com/office/drawing/2014/main" xmlns="" id="{00000000-0008-0000-0400-00003B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34</xdr:row>
      <xdr:rowOff>96520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4782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34</xdr:row>
      <xdr:rowOff>104140</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893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34</xdr:row>
      <xdr:rowOff>149860</xdr:rowOff>
    </xdr:to>
    <xdr:cxnSp macro="">
      <xdr:nvCxnSpPr>
        <xdr:cNvPr id="323" name="直線コネクタ 322">
          <a:extLst>
            <a:ext uri="{FF2B5EF4-FFF2-40B4-BE49-F238E27FC236}">
              <a16:creationId xmlns:a16="http://schemas.microsoft.com/office/drawing/2014/main" xmlns="" id="{00000000-0008-0000-0400-000043010000}"/>
            </a:ext>
          </a:extLst>
        </xdr:cNvPr>
        <xdr:cNvCxnSpPr/>
      </xdr:nvCxnSpPr>
      <xdr:spPr>
        <a:xfrm flipV="1">
          <a:off x="13004800" y="593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0</xdr:rowOff>
    </xdr:from>
    <xdr:to>
      <xdr:col>82</xdr:col>
      <xdr:colOff>158750</xdr:colOff>
      <xdr:row>34</xdr:row>
      <xdr:rowOff>101600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16527</xdr:rowOff>
    </xdr:from>
    <xdr:ext cx="762000" cy="259045"/>
    <xdr:sp macro="" textlink="">
      <xdr:nvSpPr>
        <xdr:cNvPr id="334" name="補助費等該当値テキスト">
          <a:extLst>
            <a:ext uri="{FF2B5EF4-FFF2-40B4-BE49-F238E27FC236}">
              <a16:creationId xmlns:a16="http://schemas.microsoft.com/office/drawing/2014/main" xmlns="" id="{00000000-0008-0000-0400-00004E010000}"/>
            </a:ext>
          </a:extLst>
        </xdr:cNvPr>
        <xdr:cNvSpPr txBox="1"/>
      </xdr:nvSpPr>
      <xdr:spPr>
        <a:xfrm>
          <a:off x="16598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45720</xdr:rowOff>
    </xdr:from>
    <xdr:to>
      <xdr:col>78</xdr:col>
      <xdr:colOff>120650</xdr:colOff>
      <xdr:row>34</xdr:row>
      <xdr:rowOff>147320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124477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4401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建設事業債の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減少傾向にあるが、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臨時財政対策債の平成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年度借入分の元金償還開始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などもあり、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前年度と比べて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類似団体と比較すると平均を上回っているが、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大規模工事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などの予定や施設の老朽化も進んでいるため、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将来的な負担を考えたうえで必要な投資は行っていく。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xmlns=""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xmlns="" id="{00000000-0008-0000-0400-000073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xmlns="" id="{00000000-0008-0000-0400-000075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69850</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3987800" y="1361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a:extLst>
            <a:ext uri="{FF2B5EF4-FFF2-40B4-BE49-F238E27FC236}">
              <a16:creationId xmlns:a16="http://schemas.microsoft.com/office/drawing/2014/main" xmlns="" id="{00000000-0008-0000-0400-000078010000}"/>
            </a:ext>
          </a:extLst>
        </xdr:cNvPr>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79</xdr:row>
      <xdr:rowOff>69850</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3098800" y="1353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157480</xdr:rowOff>
    </xdr:from>
    <xdr:to>
      <xdr:col>15</xdr:col>
      <xdr:colOff>98425</xdr:colOff>
      <xdr:row>78</xdr:row>
      <xdr:rowOff>165100</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a:off x="2209800" y="1353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78</xdr:row>
      <xdr:rowOff>157480</xdr:rowOff>
    </xdr:to>
    <xdr:cxnSp macro="">
      <xdr:nvCxnSpPr>
        <xdr:cNvPr id="384" name="直線コネクタ 383">
          <a:extLst>
            <a:ext uri="{FF2B5EF4-FFF2-40B4-BE49-F238E27FC236}">
              <a16:creationId xmlns:a16="http://schemas.microsoft.com/office/drawing/2014/main" xmlns="" id="{00000000-0008-0000-0400-000080010000}"/>
            </a:ext>
          </a:extLst>
        </xdr:cNvPr>
        <xdr:cNvCxnSpPr/>
      </xdr:nvCxnSpPr>
      <xdr:spPr>
        <a:xfrm>
          <a:off x="1320800" y="1346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a:extLst>
            <a:ext uri="{FF2B5EF4-FFF2-40B4-BE49-F238E27FC236}">
              <a16:creationId xmlns:a16="http://schemas.microsoft.com/office/drawing/2014/main" xmlns="" id="{00000000-0008-0000-0400-000081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95" name="公債費該当値テキスト">
          <a:extLst>
            <a:ext uri="{FF2B5EF4-FFF2-40B4-BE49-F238E27FC236}">
              <a16:creationId xmlns:a16="http://schemas.microsoft.com/office/drawing/2014/main" xmlns="" id="{00000000-0008-0000-0400-00008B010000}"/>
            </a:ext>
          </a:extLst>
        </xdr:cNvPr>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　人件費、補助費等は減少したものの、扶助費、物件費、繰出金は増加したため、公債費を除き、前年度と比べて</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rPr>
            <a:t>4.8</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億円増加している。</a:t>
          </a:r>
          <a:endPar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　類似団体平均を上回っている状況が続いているため、引き続き業務の見直しなどにより歳出全体の削減に努めていく。</a:t>
          </a:r>
          <a:endPar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400">
            <a:solidFill>
              <a:srgbClr val="FF0000"/>
            </a:solidFill>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xmlns=""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xmlns="" id="{00000000-0008-0000-0400-0000AE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xmlns="" id="{00000000-0008-0000-0400-0000B0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74422</xdr:rowOff>
    </xdr:from>
    <xdr:to>
      <xdr:col>82</xdr:col>
      <xdr:colOff>107950</xdr:colOff>
      <xdr:row>79</xdr:row>
      <xdr:rowOff>88137</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5671800" y="136189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a:extLst>
            <a:ext uri="{FF2B5EF4-FFF2-40B4-BE49-F238E27FC236}">
              <a16:creationId xmlns:a16="http://schemas.microsoft.com/office/drawing/2014/main" xmlns="" id="{00000000-0008-0000-0400-0000B3010000}"/>
            </a:ext>
          </a:extLst>
        </xdr:cNvPr>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79</xdr:row>
      <xdr:rowOff>74422</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4782800" y="135138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79</xdr:row>
      <xdr:rowOff>33274</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flipV="1">
          <a:off x="13893800" y="135138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33274</xdr:rowOff>
    </xdr:to>
    <xdr:cxnSp macro="">
      <xdr:nvCxnSpPr>
        <xdr:cNvPr id="443" name="直線コネクタ 442">
          <a:extLst>
            <a:ext uri="{FF2B5EF4-FFF2-40B4-BE49-F238E27FC236}">
              <a16:creationId xmlns:a16="http://schemas.microsoft.com/office/drawing/2014/main" xmlns="" id="{00000000-0008-0000-0400-0000BB010000}"/>
            </a:ext>
          </a:extLst>
        </xdr:cNvPr>
        <xdr:cNvCxnSpPr/>
      </xdr:nvCxnSpPr>
      <xdr:spPr>
        <a:xfrm>
          <a:off x="13004800" y="134315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a:extLst>
            <a:ext uri="{FF2B5EF4-FFF2-40B4-BE49-F238E27FC236}">
              <a16:creationId xmlns:a16="http://schemas.microsoft.com/office/drawing/2014/main" xmlns="" id="{00000000-0008-0000-0400-0000BE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37337</xdr:rowOff>
    </xdr:from>
    <xdr:to>
      <xdr:col>82</xdr:col>
      <xdr:colOff>158750</xdr:colOff>
      <xdr:row>79</xdr:row>
      <xdr:rowOff>138937</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9414</xdr:rowOff>
    </xdr:from>
    <xdr:ext cx="762000" cy="259045"/>
    <xdr:sp macro="" textlink="">
      <xdr:nvSpPr>
        <xdr:cNvPr id="454" name="公債費以外該当値テキスト">
          <a:extLst>
            <a:ext uri="{FF2B5EF4-FFF2-40B4-BE49-F238E27FC236}">
              <a16:creationId xmlns:a16="http://schemas.microsoft.com/office/drawing/2014/main" xmlns="" id="{00000000-0008-0000-0400-0000C6010000}"/>
            </a:ext>
          </a:extLst>
        </xdr:cNvPr>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23622</xdr:rowOff>
    </xdr:from>
    <xdr:to>
      <xdr:col>78</xdr:col>
      <xdr:colOff>120650</xdr:colOff>
      <xdr:row>79</xdr:row>
      <xdr:rowOff>125222</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5621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109999</xdr:rowOff>
    </xdr:from>
    <xdr:ext cx="7366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5290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153924</xdr:rowOff>
    </xdr:from>
    <xdr:to>
      <xdr:col>69</xdr:col>
      <xdr:colOff>142875</xdr:colOff>
      <xdr:row>79</xdr:row>
      <xdr:rowOff>84074</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3843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68851</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3512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55707</xdr:rowOff>
    </xdr:from>
    <xdr:to>
      <xdr:col>29</xdr:col>
      <xdr:colOff>127000</xdr:colOff>
      <xdr:row>14</xdr:row>
      <xdr:rowOff>105954</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503632"/>
          <a:ext cx="647700" cy="50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105954</xdr:rowOff>
    </xdr:from>
    <xdr:to>
      <xdr:col>26</xdr:col>
      <xdr:colOff>50800</xdr:colOff>
      <xdr:row>14</xdr:row>
      <xdr:rowOff>149113</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2553879"/>
          <a:ext cx="698500" cy="4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149113</xdr:rowOff>
    </xdr:from>
    <xdr:to>
      <xdr:col>22</xdr:col>
      <xdr:colOff>114300</xdr:colOff>
      <xdr:row>15</xdr:row>
      <xdr:rowOff>78064</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2597038"/>
          <a:ext cx="698500" cy="10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78064</xdr:rowOff>
    </xdr:from>
    <xdr:to>
      <xdr:col>18</xdr:col>
      <xdr:colOff>177800</xdr:colOff>
      <xdr:row>15</xdr:row>
      <xdr:rowOff>106182</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2697439"/>
          <a:ext cx="6985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4907</xdr:rowOff>
    </xdr:from>
    <xdr:to>
      <xdr:col>29</xdr:col>
      <xdr:colOff>177800</xdr:colOff>
      <xdr:row>14</xdr:row>
      <xdr:rowOff>106507</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45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21434</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29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55154</xdr:rowOff>
    </xdr:from>
    <xdr:to>
      <xdr:col>26</xdr:col>
      <xdr:colOff>101600</xdr:colOff>
      <xdr:row>14</xdr:row>
      <xdr:rowOff>156754</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503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166931</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271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98313</xdr:rowOff>
    </xdr:from>
    <xdr:to>
      <xdr:col>22</xdr:col>
      <xdr:colOff>165100</xdr:colOff>
      <xdr:row>15</xdr:row>
      <xdr:rowOff>28463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54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38640</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31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27264</xdr:rowOff>
    </xdr:from>
    <xdr:to>
      <xdr:col>19</xdr:col>
      <xdr:colOff>38100</xdr:colOff>
      <xdr:row>15</xdr:row>
      <xdr:rowOff>128864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264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139041</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41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55382</xdr:rowOff>
    </xdr:from>
    <xdr:to>
      <xdr:col>15</xdr:col>
      <xdr:colOff>101600</xdr:colOff>
      <xdr:row>15</xdr:row>
      <xdr:rowOff>156982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267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167159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326796</xdr:rowOff>
    </xdr:from>
    <xdr:to>
      <xdr:col>29</xdr:col>
      <xdr:colOff>127000</xdr:colOff>
      <xdr:row>35</xdr:row>
      <xdr:rowOff>338272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003800" y="6937146"/>
          <a:ext cx="647700" cy="11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323049</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93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326796</xdr:rowOff>
    </xdr:from>
    <xdr:to>
      <xdr:col>26</xdr:col>
      <xdr:colOff>50800</xdr:colOff>
      <xdr:row>36</xdr:row>
      <xdr:rowOff>7214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937146"/>
          <a:ext cx="698500" cy="23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7214</xdr:rowOff>
    </xdr:from>
    <xdr:to>
      <xdr:col>22</xdr:col>
      <xdr:colOff>114300</xdr:colOff>
      <xdr:row>36</xdr:row>
      <xdr:rowOff>51882</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6960464"/>
          <a:ext cx="698500" cy="44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15443</xdr:rowOff>
    </xdr:from>
    <xdr:to>
      <xdr:col>18</xdr:col>
      <xdr:colOff>177800</xdr:colOff>
      <xdr:row>36</xdr:row>
      <xdr:rowOff>51882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968693"/>
          <a:ext cx="698500" cy="3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287472</xdr:rowOff>
    </xdr:from>
    <xdr:to>
      <xdr:col>29</xdr:col>
      <xdr:colOff>177800</xdr:colOff>
      <xdr:row>36</xdr:row>
      <xdr:rowOff>46172</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897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132549</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74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275996</xdr:rowOff>
    </xdr:from>
    <xdr:to>
      <xdr:col>26</xdr:col>
      <xdr:colOff>101600</xdr:colOff>
      <xdr:row>36</xdr:row>
      <xdr:rowOff>34696</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88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44873</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65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299314</xdr:rowOff>
    </xdr:from>
    <xdr:to>
      <xdr:col>22</xdr:col>
      <xdr:colOff>165100</xdr:colOff>
      <xdr:row>36</xdr:row>
      <xdr:rowOff>58014</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90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68191</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67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1082</xdr:rowOff>
    </xdr:from>
    <xdr:to>
      <xdr:col>19</xdr:col>
      <xdr:colOff>38100</xdr:colOff>
      <xdr:row>36</xdr:row>
      <xdr:rowOff>102682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954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87459</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704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307543</xdr:rowOff>
    </xdr:from>
    <xdr:to>
      <xdr:col>15</xdr:col>
      <xdr:colOff>101600</xdr:colOff>
      <xdr:row>36</xdr:row>
      <xdr:rowOff>66243</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91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51020</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700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401,050
395,092
100.82
164,111,768
160,949,339
2,805,076
82,779,959
186,196,465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95199</xdr:rowOff>
    </xdr:from>
    <xdr:to>
      <xdr:col>24</xdr:col>
      <xdr:colOff>63500</xdr:colOff>
      <xdr:row>32</xdr:row>
      <xdr:rowOff>99390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581599"/>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99390</xdr:rowOff>
    </xdr:from>
    <xdr:to>
      <xdr:col>19</xdr:col>
      <xdr:colOff>177800</xdr:colOff>
      <xdr:row>32</xdr:row>
      <xdr:rowOff>163665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585790"/>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163665</xdr:rowOff>
    </xdr:from>
    <xdr:to>
      <xdr:col>15</xdr:col>
      <xdr:colOff>50800</xdr:colOff>
      <xdr:row>33</xdr:row>
      <xdr:rowOff>49784</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650065"/>
          <a:ext cx="8890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49784</xdr:rowOff>
    </xdr:from>
    <xdr:to>
      <xdr:col>10</xdr:col>
      <xdr:colOff>114300</xdr:colOff>
      <xdr:row>33</xdr:row>
      <xdr:rowOff>87008</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5707634"/>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44399</xdr:rowOff>
    </xdr:from>
    <xdr:to>
      <xdr:col>24</xdr:col>
      <xdr:colOff>114300</xdr:colOff>
      <xdr:row>32</xdr:row>
      <xdr:rowOff>145999</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53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67276</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3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48590</xdr:rowOff>
    </xdr:from>
    <xdr:to>
      <xdr:col>20</xdr:col>
      <xdr:colOff>38100</xdr:colOff>
      <xdr:row>32</xdr:row>
      <xdr:rowOff>150190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5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166717</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31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112865</xdr:rowOff>
    </xdr:from>
    <xdr:to>
      <xdr:col>15</xdr:col>
      <xdr:colOff>101600</xdr:colOff>
      <xdr:row>33</xdr:row>
      <xdr:rowOff>43015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5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59542</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37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170434</xdr:rowOff>
    </xdr:from>
    <xdr:to>
      <xdr:col>10</xdr:col>
      <xdr:colOff>165100</xdr:colOff>
      <xdr:row>33</xdr:row>
      <xdr:rowOff>100584</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6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117111</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4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36208</xdr:rowOff>
    </xdr:from>
    <xdr:to>
      <xdr:col>6</xdr:col>
      <xdr:colOff>38100</xdr:colOff>
      <xdr:row>33</xdr:row>
      <xdr:rowOff>137808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69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154335</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46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164998</xdr:rowOff>
    </xdr:from>
    <xdr:to>
      <xdr:col>24</xdr:col>
      <xdr:colOff>63500</xdr:colOff>
      <xdr:row>55</xdr:row>
      <xdr:rowOff>62319</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423298"/>
          <a:ext cx="8382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62319</xdr:rowOff>
    </xdr:from>
    <xdr:to>
      <xdr:col>19</xdr:col>
      <xdr:colOff>177800</xdr:colOff>
      <xdr:row>55</xdr:row>
      <xdr:rowOff>124879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492069"/>
          <a:ext cx="889000" cy="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112440</xdr:rowOff>
    </xdr:from>
    <xdr:to>
      <xdr:col>15</xdr:col>
      <xdr:colOff>50800</xdr:colOff>
      <xdr:row>55</xdr:row>
      <xdr:rowOff>124879</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019300" y="9542190"/>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112440</xdr:rowOff>
    </xdr:from>
    <xdr:to>
      <xdr:col>10</xdr:col>
      <xdr:colOff>114300</xdr:colOff>
      <xdr:row>55</xdr:row>
      <xdr:rowOff>130728</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54219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114198</xdr:rowOff>
    </xdr:from>
    <xdr:to>
      <xdr:col>24</xdr:col>
      <xdr:colOff>114300</xdr:colOff>
      <xdr:row>55</xdr:row>
      <xdr:rowOff>44348</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3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137075</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2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11519</xdr:rowOff>
    </xdr:from>
    <xdr:to>
      <xdr:col>20</xdr:col>
      <xdr:colOff>38100</xdr:colOff>
      <xdr:row>55</xdr:row>
      <xdr:rowOff>113119</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4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129646</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2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74079</xdr:rowOff>
    </xdr:from>
    <xdr:to>
      <xdr:col>15</xdr:col>
      <xdr:colOff>101600</xdr:colOff>
      <xdr:row>56</xdr:row>
      <xdr:rowOff>4229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5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20756</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2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61640</xdr:rowOff>
    </xdr:from>
    <xdr:to>
      <xdr:col>10</xdr:col>
      <xdr:colOff>165100</xdr:colOff>
      <xdr:row>55</xdr:row>
      <xdr:rowOff>163240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49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8317</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26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79928</xdr:rowOff>
    </xdr:from>
    <xdr:to>
      <xdr:col>6</xdr:col>
      <xdr:colOff>38100</xdr:colOff>
      <xdr:row>56</xdr:row>
      <xdr:rowOff>10078</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5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26605</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28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44323</xdr:rowOff>
    </xdr:from>
    <xdr:to>
      <xdr:col>24</xdr:col>
      <xdr:colOff>63500</xdr:colOff>
      <xdr:row>77</xdr:row>
      <xdr:rowOff>72644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3245973"/>
          <a:ext cx="8382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44323</xdr:rowOff>
    </xdr:from>
    <xdr:to>
      <xdr:col>19</xdr:col>
      <xdr:colOff>177800</xdr:colOff>
      <xdr:row>77</xdr:row>
      <xdr:rowOff>102870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3245973"/>
          <a:ext cx="8890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102870</xdr:rowOff>
    </xdr:from>
    <xdr:to>
      <xdr:col>15</xdr:col>
      <xdr:colOff>50800</xdr:colOff>
      <xdr:row>77</xdr:row>
      <xdr:rowOff>123062</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304520"/>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123062</xdr:rowOff>
    </xdr:from>
    <xdr:to>
      <xdr:col>10</xdr:col>
      <xdr:colOff>114300</xdr:colOff>
      <xdr:row>77</xdr:row>
      <xdr:rowOff>136271</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1130300" y="13324712"/>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21844</xdr:rowOff>
    </xdr:from>
    <xdr:to>
      <xdr:col>24</xdr:col>
      <xdr:colOff>114300</xdr:colOff>
      <xdr:row>77</xdr:row>
      <xdr:rowOff>123444</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2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2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164973</xdr:rowOff>
    </xdr:from>
    <xdr:to>
      <xdr:col>20</xdr:col>
      <xdr:colOff>38100</xdr:colOff>
      <xdr:row>77</xdr:row>
      <xdr:rowOff>95123</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1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86250</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52070</xdr:rowOff>
    </xdr:from>
    <xdr:to>
      <xdr:col>15</xdr:col>
      <xdr:colOff>101600</xdr:colOff>
      <xdr:row>77</xdr:row>
      <xdr:rowOff>153670</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144797</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72262</xdr:rowOff>
    </xdr:from>
    <xdr:to>
      <xdr:col>10</xdr:col>
      <xdr:colOff>165100</xdr:colOff>
      <xdr:row>78</xdr:row>
      <xdr:rowOff>2412</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2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164989</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36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85471</xdr:rowOff>
    </xdr:from>
    <xdr:to>
      <xdr:col>6</xdr:col>
      <xdr:colOff>38100</xdr:colOff>
      <xdr:row>78</xdr:row>
      <xdr:rowOff>15621</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2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6748</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144438</xdr:rowOff>
    </xdr:from>
    <xdr:to>
      <xdr:col>24</xdr:col>
      <xdr:colOff>63500</xdr:colOff>
      <xdr:row>97</xdr:row>
      <xdr:rowOff>47155</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603638"/>
          <a:ext cx="838200" cy="7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46368</xdr:rowOff>
    </xdr:from>
    <xdr:to>
      <xdr:col>19</xdr:col>
      <xdr:colOff>177800</xdr:colOff>
      <xdr:row>97</xdr:row>
      <xdr:rowOff>47155</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908300" y="16677018"/>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46368</xdr:rowOff>
    </xdr:from>
    <xdr:to>
      <xdr:col>15</xdr:col>
      <xdr:colOff>50800</xdr:colOff>
      <xdr:row>97</xdr:row>
      <xdr:rowOff>72213</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677018"/>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72213</xdr:rowOff>
    </xdr:from>
    <xdr:to>
      <xdr:col>10</xdr:col>
      <xdr:colOff>114300</xdr:colOff>
      <xdr:row>97</xdr:row>
      <xdr:rowOff>135534</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702863"/>
          <a:ext cx="889000" cy="6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93638</xdr:rowOff>
    </xdr:from>
    <xdr:to>
      <xdr:col>24</xdr:col>
      <xdr:colOff>114300</xdr:colOff>
      <xdr:row>97</xdr:row>
      <xdr:rowOff>23788</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55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72065</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53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167805</xdr:rowOff>
    </xdr:from>
    <xdr:to>
      <xdr:col>20</xdr:col>
      <xdr:colOff>38100</xdr:colOff>
      <xdr:row>97</xdr:row>
      <xdr:rowOff>97955</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62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89082</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7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167018</xdr:rowOff>
    </xdr:from>
    <xdr:to>
      <xdr:col>15</xdr:col>
      <xdr:colOff>101600</xdr:colOff>
      <xdr:row>97</xdr:row>
      <xdr:rowOff>97168</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6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88295</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7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21413</xdr:rowOff>
    </xdr:from>
    <xdr:to>
      <xdr:col>10</xdr:col>
      <xdr:colOff>165100</xdr:colOff>
      <xdr:row>97</xdr:row>
      <xdr:rowOff>123013</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6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114140</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7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84734</xdr:rowOff>
    </xdr:from>
    <xdr:to>
      <xdr:col>6</xdr:col>
      <xdr:colOff>38100</xdr:colOff>
      <xdr:row>98</xdr:row>
      <xdr:rowOff>14884</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71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6011</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80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2677</xdr:rowOff>
    </xdr:from>
    <xdr:to>
      <xdr:col>55</xdr:col>
      <xdr:colOff>0</xdr:colOff>
      <xdr:row>38</xdr:row>
      <xdr:rowOff>14839</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517777"/>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7181</xdr:rowOff>
    </xdr:from>
    <xdr:to>
      <xdr:col>50</xdr:col>
      <xdr:colOff>114300</xdr:colOff>
      <xdr:row>38</xdr:row>
      <xdr:rowOff>14839</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522281"/>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82939</xdr:rowOff>
    </xdr:from>
    <xdr:to>
      <xdr:col>45</xdr:col>
      <xdr:colOff>177800</xdr:colOff>
      <xdr:row>38</xdr:row>
      <xdr:rowOff>7181</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255139"/>
          <a:ext cx="889000" cy="26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82939</xdr:rowOff>
    </xdr:from>
    <xdr:to>
      <xdr:col>41</xdr:col>
      <xdr:colOff>50800</xdr:colOff>
      <xdr:row>37</xdr:row>
      <xdr:rowOff>121298</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255139"/>
          <a:ext cx="889000" cy="20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123327</xdr:rowOff>
    </xdr:from>
    <xdr:to>
      <xdr:col>55</xdr:col>
      <xdr:colOff>50800</xdr:colOff>
      <xdr:row>38</xdr:row>
      <xdr:rowOff>53477</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4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101754</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44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135489</xdr:rowOff>
    </xdr:from>
    <xdr:to>
      <xdr:col>50</xdr:col>
      <xdr:colOff>165100</xdr:colOff>
      <xdr:row>38</xdr:row>
      <xdr:rowOff>65639</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56766</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57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127831</xdr:rowOff>
    </xdr:from>
    <xdr:to>
      <xdr:col>46</xdr:col>
      <xdr:colOff>38100</xdr:colOff>
      <xdr:row>38</xdr:row>
      <xdr:rowOff>57981</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49108</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56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32139</xdr:rowOff>
    </xdr:from>
    <xdr:to>
      <xdr:col>41</xdr:col>
      <xdr:colOff>101600</xdr:colOff>
      <xdr:row>36</xdr:row>
      <xdr:rowOff>133739</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2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150266</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597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70498</xdr:rowOff>
    </xdr:from>
    <xdr:to>
      <xdr:col>36</xdr:col>
      <xdr:colOff>165100</xdr:colOff>
      <xdr:row>38</xdr:row>
      <xdr:rowOff>648</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163225</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50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53665</xdr:rowOff>
    </xdr:from>
    <xdr:to>
      <xdr:col>55</xdr:col>
      <xdr:colOff>0</xdr:colOff>
      <xdr:row>56</xdr:row>
      <xdr:rowOff>165303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9639300" y="9483415"/>
          <a:ext cx="838200" cy="28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165303</xdr:rowOff>
    </xdr:from>
    <xdr:to>
      <xdr:col>50</xdr:col>
      <xdr:colOff>114300</xdr:colOff>
      <xdr:row>58</xdr:row>
      <xdr:rowOff>89294</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8750300" y="9766503"/>
          <a:ext cx="889000" cy="26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89294</xdr:rowOff>
    </xdr:from>
    <xdr:to>
      <xdr:col>45</xdr:col>
      <xdr:colOff>177800</xdr:colOff>
      <xdr:row>59</xdr:row>
      <xdr:rowOff>44063</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7861300" y="10033394"/>
          <a:ext cx="889000" cy="12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131356</xdr:rowOff>
    </xdr:from>
    <xdr:to>
      <xdr:col>41</xdr:col>
      <xdr:colOff>50800</xdr:colOff>
      <xdr:row>59</xdr:row>
      <xdr:rowOff>44063</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a:off x="6972300" y="10075456"/>
          <a:ext cx="889000" cy="8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2865</xdr:rowOff>
    </xdr:from>
    <xdr:to>
      <xdr:col>55</xdr:col>
      <xdr:colOff>50800</xdr:colOff>
      <xdr:row>55</xdr:row>
      <xdr:rowOff>104465</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10426700" y="943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25742</xdr:rowOff>
    </xdr:from>
    <xdr:ext cx="534377"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928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114503</xdr:rowOff>
    </xdr:from>
    <xdr:to>
      <xdr:col>50</xdr:col>
      <xdr:colOff>165100</xdr:colOff>
      <xdr:row>57</xdr:row>
      <xdr:rowOff>44653</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9588500" y="97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61180</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72111" y="949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38494</xdr:rowOff>
    </xdr:from>
    <xdr:to>
      <xdr:col>46</xdr:col>
      <xdr:colOff>38100</xdr:colOff>
      <xdr:row>58</xdr:row>
      <xdr:rowOff>140094</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8699500" y="99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131221</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83111" y="1007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164713</xdr:rowOff>
    </xdr:from>
    <xdr:to>
      <xdr:col>41</xdr:col>
      <xdr:colOff>101600</xdr:colOff>
      <xdr:row>59</xdr:row>
      <xdr:rowOff>94863</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7810500" y="101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85990</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94111" y="102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80556</xdr:rowOff>
    </xdr:from>
    <xdr:to>
      <xdr:col>36</xdr:col>
      <xdr:colOff>165100</xdr:colOff>
      <xdr:row>59</xdr:row>
      <xdr:rowOff>10706</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69215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1833</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705111" y="101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xmlns=""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xmlns="" id="{00000000-0008-0000-0600-000095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xmlns="" id="{00000000-0008-0000-0600-000097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38168</xdr:rowOff>
    </xdr:from>
    <xdr:to>
      <xdr:col>55</xdr:col>
      <xdr:colOff>0</xdr:colOff>
      <xdr:row>78</xdr:row>
      <xdr:rowOff>80428</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9639300" y="13239818"/>
          <a:ext cx="838200" cy="21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a:extLst>
            <a:ext uri="{FF2B5EF4-FFF2-40B4-BE49-F238E27FC236}">
              <a16:creationId xmlns:a16="http://schemas.microsoft.com/office/drawing/2014/main" xmlns="" id="{00000000-0008-0000-0600-00009A010000}"/>
            </a:ext>
          </a:extLst>
        </xdr:cNvPr>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80428</xdr:rowOff>
    </xdr:from>
    <xdr:to>
      <xdr:col>50</xdr:col>
      <xdr:colOff>114300</xdr:colOff>
      <xdr:row>78</xdr:row>
      <xdr:rowOff>170920</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8750300" y="13453528"/>
          <a:ext cx="889000" cy="9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170920</xdr:rowOff>
    </xdr:from>
    <xdr:to>
      <xdr:col>45</xdr:col>
      <xdr:colOff>177800</xdr:colOff>
      <xdr:row>79</xdr:row>
      <xdr:rowOff>40455</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7861300" y="13544020"/>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163964</xdr:rowOff>
    </xdr:from>
    <xdr:to>
      <xdr:col>41</xdr:col>
      <xdr:colOff>50800</xdr:colOff>
      <xdr:row>79</xdr:row>
      <xdr:rowOff>40455</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a:off x="6972300" y="13537064"/>
          <a:ext cx="889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158818</xdr:rowOff>
    </xdr:from>
    <xdr:to>
      <xdr:col>55</xdr:col>
      <xdr:colOff>50800</xdr:colOff>
      <xdr:row>77</xdr:row>
      <xdr:rowOff>88968</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10426700" y="1318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137245</xdr:rowOff>
    </xdr:from>
    <xdr:ext cx="534377" cy="259045"/>
    <xdr:sp macro="" textlink="">
      <xdr:nvSpPr>
        <xdr:cNvPr id="429" name="普通建設事業費 （ うち新規整備　）該当値テキスト">
          <a:extLst>
            <a:ext uri="{FF2B5EF4-FFF2-40B4-BE49-F238E27FC236}">
              <a16:creationId xmlns:a16="http://schemas.microsoft.com/office/drawing/2014/main" xmlns="" id="{00000000-0008-0000-0600-0000AD010000}"/>
            </a:ext>
          </a:extLst>
        </xdr:cNvPr>
        <xdr:cNvSpPr txBox="1"/>
      </xdr:nvSpPr>
      <xdr:spPr>
        <a:xfrm>
          <a:off x="10528300" y="13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29628</xdr:rowOff>
    </xdr:from>
    <xdr:to>
      <xdr:col>50</xdr:col>
      <xdr:colOff>165100</xdr:colOff>
      <xdr:row>78</xdr:row>
      <xdr:rowOff>131228</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9588500" y="134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122355</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9404428" y="134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120120</xdr:rowOff>
    </xdr:from>
    <xdr:to>
      <xdr:col>46</xdr:col>
      <xdr:colOff>38100</xdr:colOff>
      <xdr:row>79</xdr:row>
      <xdr:rowOff>50270</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8699500" y="134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41397</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8515428" y="1358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161105</xdr:rowOff>
    </xdr:from>
    <xdr:to>
      <xdr:col>41</xdr:col>
      <xdr:colOff>101600</xdr:colOff>
      <xdr:row>79</xdr:row>
      <xdr:rowOff>91255</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7810500" y="135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82382</xdr:rowOff>
    </xdr:from>
    <xdr:ext cx="469744"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7626428" y="1362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113164</xdr:rowOff>
    </xdr:from>
    <xdr:to>
      <xdr:col>36</xdr:col>
      <xdr:colOff>165100</xdr:colOff>
      <xdr:row>79</xdr:row>
      <xdr:rowOff>43314</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6921500" y="1348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34441</xdr:rowOff>
    </xdr:from>
    <xdr:ext cx="469744"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737428" y="1357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xmlns=""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xmlns="" id="{00000000-0008-0000-0600-0000CE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xmlns="" id="{00000000-0008-0000-0600-0000D0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153702</xdr:rowOff>
    </xdr:from>
    <xdr:to>
      <xdr:col>55</xdr:col>
      <xdr:colOff>0</xdr:colOff>
      <xdr:row>95</xdr:row>
      <xdr:rowOff>66872</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9639300" y="16270002"/>
          <a:ext cx="838200" cy="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a:extLst>
            <a:ext uri="{FF2B5EF4-FFF2-40B4-BE49-F238E27FC236}">
              <a16:creationId xmlns:a16="http://schemas.microsoft.com/office/drawing/2014/main" xmlns="" id="{00000000-0008-0000-0600-0000D3010000}"/>
            </a:ext>
          </a:extLst>
        </xdr:cNvPr>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66872</xdr:rowOff>
    </xdr:from>
    <xdr:to>
      <xdr:col>50</xdr:col>
      <xdr:colOff>114300</xdr:colOff>
      <xdr:row>96</xdr:row>
      <xdr:rowOff>121850</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8750300" y="16354622"/>
          <a:ext cx="889000" cy="2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121850</xdr:rowOff>
    </xdr:from>
    <xdr:to>
      <xdr:col>45</xdr:col>
      <xdr:colOff>177800</xdr:colOff>
      <xdr:row>97</xdr:row>
      <xdr:rowOff>43993</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7861300" y="16581050"/>
          <a:ext cx="889000" cy="9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168447</xdr:rowOff>
    </xdr:from>
    <xdr:to>
      <xdr:col>41</xdr:col>
      <xdr:colOff>50800</xdr:colOff>
      <xdr:row>97</xdr:row>
      <xdr:rowOff>43993</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6972300" y="16627647"/>
          <a:ext cx="889000" cy="4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102902</xdr:rowOff>
    </xdr:from>
    <xdr:to>
      <xdr:col>55</xdr:col>
      <xdr:colOff>50800</xdr:colOff>
      <xdr:row>95</xdr:row>
      <xdr:rowOff>33052</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10426700" y="162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125779</xdr:rowOff>
    </xdr:from>
    <xdr:ext cx="534377" cy="259045"/>
    <xdr:sp macro="" textlink="">
      <xdr:nvSpPr>
        <xdr:cNvPr id="486" name="普通建設事業費 （ うち更新整備　）該当値テキスト">
          <a:extLst>
            <a:ext uri="{FF2B5EF4-FFF2-40B4-BE49-F238E27FC236}">
              <a16:creationId xmlns:a16="http://schemas.microsoft.com/office/drawing/2014/main" xmlns="" id="{00000000-0008-0000-0600-0000E6010000}"/>
            </a:ext>
          </a:extLst>
        </xdr:cNvPr>
        <xdr:cNvSpPr txBox="1"/>
      </xdr:nvSpPr>
      <xdr:spPr>
        <a:xfrm>
          <a:off x="10528300" y="160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16072</xdr:rowOff>
    </xdr:from>
    <xdr:to>
      <xdr:col>50</xdr:col>
      <xdr:colOff>165100</xdr:colOff>
      <xdr:row>95</xdr:row>
      <xdr:rowOff>117672</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9588500" y="163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134199</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9372111" y="160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71050</xdr:rowOff>
    </xdr:from>
    <xdr:to>
      <xdr:col>46</xdr:col>
      <xdr:colOff>38100</xdr:colOff>
      <xdr:row>97</xdr:row>
      <xdr:rowOff>1200</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8699500" y="165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163777</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8483111" y="1662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164643</xdr:rowOff>
    </xdr:from>
    <xdr:to>
      <xdr:col>41</xdr:col>
      <xdr:colOff>101600</xdr:colOff>
      <xdr:row>97</xdr:row>
      <xdr:rowOff>94793</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7810500" y="166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85920</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7594111" y="167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117647</xdr:rowOff>
    </xdr:from>
    <xdr:to>
      <xdr:col>36</xdr:col>
      <xdr:colOff>165100</xdr:colOff>
      <xdr:row>97</xdr:row>
      <xdr:rowOff>47797</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6921500" y="165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38924</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6705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xmlns=""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xmlns=""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xmlns="" id="{00000000-0008-0000-0600-00000B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58155</xdr:rowOff>
    </xdr:from>
    <xdr:to>
      <xdr:col>85</xdr:col>
      <xdr:colOff>127000</xdr:colOff>
      <xdr:row>39</xdr:row>
      <xdr:rowOff>75757</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5481300" y="6744705"/>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a:extLst>
            <a:ext uri="{FF2B5EF4-FFF2-40B4-BE49-F238E27FC236}">
              <a16:creationId xmlns:a16="http://schemas.microsoft.com/office/drawing/2014/main" xmlns="" id="{00000000-0008-0000-0600-00000E020000}"/>
            </a:ext>
          </a:extLst>
        </xdr:cNvPr>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71087</xdr:rowOff>
    </xdr:from>
    <xdr:to>
      <xdr:col>81</xdr:col>
      <xdr:colOff>50800</xdr:colOff>
      <xdr:row>39</xdr:row>
      <xdr:rowOff>75757</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4592300" y="6757637"/>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71087</xdr:rowOff>
    </xdr:from>
    <xdr:to>
      <xdr:col>76</xdr:col>
      <xdr:colOff>114300</xdr:colOff>
      <xdr:row>39</xdr:row>
      <xdr:rowOff>94993</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flipV="1">
          <a:off x="13703300" y="6757637"/>
          <a:ext cx="889000" cy="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90355</xdr:rowOff>
    </xdr:from>
    <xdr:to>
      <xdr:col>71</xdr:col>
      <xdr:colOff>177800</xdr:colOff>
      <xdr:row>39</xdr:row>
      <xdr:rowOff>94993</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a:off x="12814300" y="6776905"/>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a:extLst>
            <a:ext uri="{FF2B5EF4-FFF2-40B4-BE49-F238E27FC236}">
              <a16:creationId xmlns:a16="http://schemas.microsoft.com/office/drawing/2014/main" xmlns="" id="{00000000-0008-0000-0600-000019020000}"/>
            </a:ext>
          </a:extLst>
        </xdr:cNvPr>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7355</xdr:rowOff>
    </xdr:from>
    <xdr:to>
      <xdr:col>85</xdr:col>
      <xdr:colOff>177800</xdr:colOff>
      <xdr:row>39</xdr:row>
      <xdr:rowOff>108955</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6268700" y="669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113733</xdr:rowOff>
    </xdr:from>
    <xdr:ext cx="469744" cy="259045"/>
    <xdr:sp macro="" textlink="">
      <xdr:nvSpPr>
        <xdr:cNvPr id="545" name="災害復旧事業費該当値テキスト">
          <a:extLst>
            <a:ext uri="{FF2B5EF4-FFF2-40B4-BE49-F238E27FC236}">
              <a16:creationId xmlns:a16="http://schemas.microsoft.com/office/drawing/2014/main" xmlns="" id="{00000000-0008-0000-0600-000021020000}"/>
            </a:ext>
          </a:extLst>
        </xdr:cNvPr>
        <xdr:cNvSpPr txBox="1"/>
      </xdr:nvSpPr>
      <xdr:spPr>
        <a:xfrm>
          <a:off x="16370300"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24957</xdr:rowOff>
    </xdr:from>
    <xdr:to>
      <xdr:col>81</xdr:col>
      <xdr:colOff>101600</xdr:colOff>
      <xdr:row>39</xdr:row>
      <xdr:rowOff>126557</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5430500" y="671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117684</xdr:rowOff>
    </xdr:from>
    <xdr:ext cx="378565"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5292017" y="6804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20287</xdr:rowOff>
    </xdr:from>
    <xdr:to>
      <xdr:col>76</xdr:col>
      <xdr:colOff>165100</xdr:colOff>
      <xdr:row>39</xdr:row>
      <xdr:rowOff>121887</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4541500" y="67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113014</xdr:rowOff>
    </xdr:from>
    <xdr:ext cx="378565"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4403017" y="6799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44193</xdr:rowOff>
    </xdr:from>
    <xdr:to>
      <xdr:col>72</xdr:col>
      <xdr:colOff>38100</xdr:colOff>
      <xdr:row>39</xdr:row>
      <xdr:rowOff>145793</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3652500" y="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136920</xdr:rowOff>
    </xdr:from>
    <xdr:ext cx="378565"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3514017" y="682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39555</xdr:rowOff>
    </xdr:from>
    <xdr:to>
      <xdr:col>67</xdr:col>
      <xdr:colOff>101600</xdr:colOff>
      <xdr:row>39</xdr:row>
      <xdr:rowOff>141155</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2763500" y="6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132282</xdr:rowOff>
    </xdr:from>
    <xdr:ext cx="378565"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625017" y="681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xmlns=""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xmlns=""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xmlns=""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xmlns=""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xmlns=""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xmlns=""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xmlns="" id="{00000000-0008-0000-0600-000078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xmlns="" id="{00000000-0008-0000-0600-00007A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62719</xdr:rowOff>
    </xdr:from>
    <xdr:to>
      <xdr:col>85</xdr:col>
      <xdr:colOff>127000</xdr:colOff>
      <xdr:row>74</xdr:row>
      <xdr:rowOff>83265</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5481300" y="12750019"/>
          <a:ext cx="838200" cy="2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a:extLst>
            <a:ext uri="{FF2B5EF4-FFF2-40B4-BE49-F238E27FC236}">
              <a16:creationId xmlns:a16="http://schemas.microsoft.com/office/drawing/2014/main" xmlns="" id="{00000000-0008-0000-0600-00007D020000}"/>
            </a:ext>
          </a:extLst>
        </xdr:cNvPr>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83265</xdr:rowOff>
    </xdr:from>
    <xdr:to>
      <xdr:col>81</xdr:col>
      <xdr:colOff>50800</xdr:colOff>
      <xdr:row>74</xdr:row>
      <xdr:rowOff>134556</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flipV="1">
          <a:off x="14592300" y="12770565"/>
          <a:ext cx="889000" cy="5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134556</xdr:rowOff>
    </xdr:from>
    <xdr:to>
      <xdr:col>76</xdr:col>
      <xdr:colOff>114300</xdr:colOff>
      <xdr:row>75</xdr:row>
      <xdr:rowOff>6626</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flipV="1">
          <a:off x="13703300" y="12821856"/>
          <a:ext cx="889000" cy="4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6626</xdr:rowOff>
    </xdr:from>
    <xdr:to>
      <xdr:col>71</xdr:col>
      <xdr:colOff>177800</xdr:colOff>
      <xdr:row>75</xdr:row>
      <xdr:rowOff>14742</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flipV="1">
          <a:off x="12814300" y="12865376"/>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a:extLst>
            <a:ext uri="{FF2B5EF4-FFF2-40B4-BE49-F238E27FC236}">
              <a16:creationId xmlns:a16="http://schemas.microsoft.com/office/drawing/2014/main" xmlns="" id="{00000000-0008-0000-0600-000086020000}"/>
            </a:ext>
          </a:extLst>
        </xdr:cNvPr>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a:extLst>
            <a:ext uri="{FF2B5EF4-FFF2-40B4-BE49-F238E27FC236}">
              <a16:creationId xmlns:a16="http://schemas.microsoft.com/office/drawing/2014/main" xmlns="" id="{00000000-0008-0000-0600-000088020000}"/>
            </a:ext>
          </a:extLst>
        </xdr:cNvPr>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11919</xdr:rowOff>
    </xdr:from>
    <xdr:to>
      <xdr:col>85</xdr:col>
      <xdr:colOff>177800</xdr:colOff>
      <xdr:row>74</xdr:row>
      <xdr:rowOff>113519</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6268700" y="126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34796</xdr:rowOff>
    </xdr:from>
    <xdr:ext cx="534377" cy="259045"/>
    <xdr:sp macro="" textlink="">
      <xdr:nvSpPr>
        <xdr:cNvPr id="656" name="公債費該当値テキスト">
          <a:extLst>
            <a:ext uri="{FF2B5EF4-FFF2-40B4-BE49-F238E27FC236}">
              <a16:creationId xmlns:a16="http://schemas.microsoft.com/office/drawing/2014/main" xmlns="" id="{00000000-0008-0000-0600-000090020000}"/>
            </a:ext>
          </a:extLst>
        </xdr:cNvPr>
        <xdr:cNvSpPr txBox="1"/>
      </xdr:nvSpPr>
      <xdr:spPr>
        <a:xfrm>
          <a:off x="16370300" y="125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32465</xdr:rowOff>
    </xdr:from>
    <xdr:to>
      <xdr:col>81</xdr:col>
      <xdr:colOff>101600</xdr:colOff>
      <xdr:row>74</xdr:row>
      <xdr:rowOff>134065</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5430500" y="1271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150592</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5214111" y="1249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83756</xdr:rowOff>
    </xdr:from>
    <xdr:to>
      <xdr:col>76</xdr:col>
      <xdr:colOff>165100</xdr:colOff>
      <xdr:row>75</xdr:row>
      <xdr:rowOff>13906</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4541500" y="127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30433</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4325111" y="125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127276</xdr:rowOff>
    </xdr:from>
    <xdr:to>
      <xdr:col>72</xdr:col>
      <xdr:colOff>38100</xdr:colOff>
      <xdr:row>75</xdr:row>
      <xdr:rowOff>57426</xdr:rowOff>
    </xdr:to>
    <xdr:sp macro="" textlink="">
      <xdr:nvSpPr>
        <xdr:cNvPr id="661" name="楕円 660">
          <a:extLst>
            <a:ext uri="{FF2B5EF4-FFF2-40B4-BE49-F238E27FC236}">
              <a16:creationId xmlns:a16="http://schemas.microsoft.com/office/drawing/2014/main" xmlns="" id="{00000000-0008-0000-0600-000095020000}"/>
            </a:ext>
          </a:extLst>
        </xdr:cNvPr>
        <xdr:cNvSpPr/>
      </xdr:nvSpPr>
      <xdr:spPr>
        <a:xfrm>
          <a:off x="13652500" y="1281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73953</xdr:rowOff>
    </xdr:from>
    <xdr:ext cx="534377"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3436111" y="1258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135392</xdr:rowOff>
    </xdr:from>
    <xdr:to>
      <xdr:col>67</xdr:col>
      <xdr:colOff>101600</xdr:colOff>
      <xdr:row>75</xdr:row>
      <xdr:rowOff>65542</xdr:rowOff>
    </xdr:to>
    <xdr:sp macro="" textlink="">
      <xdr:nvSpPr>
        <xdr:cNvPr id="663" name="楕円 662">
          <a:extLst>
            <a:ext uri="{FF2B5EF4-FFF2-40B4-BE49-F238E27FC236}">
              <a16:creationId xmlns:a16="http://schemas.microsoft.com/office/drawing/2014/main" xmlns="" id="{00000000-0008-0000-0600-000097020000}"/>
            </a:ext>
          </a:extLst>
        </xdr:cNvPr>
        <xdr:cNvSpPr/>
      </xdr:nvSpPr>
      <xdr:spPr>
        <a:xfrm>
          <a:off x="12763500" y="1282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56669</xdr:rowOff>
    </xdr:from>
    <xdr:ext cx="534377"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547111" y="129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xmlns=""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xmlns="" id="{00000000-0008-0000-0600-0000AF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xmlns="" id="{00000000-0008-0000-0600-0000B1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161142</xdr:rowOff>
    </xdr:from>
    <xdr:to>
      <xdr:col>85</xdr:col>
      <xdr:colOff>127000</xdr:colOff>
      <xdr:row>98</xdr:row>
      <xdr:rowOff>55941</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15481300" y="16791792"/>
          <a:ext cx="838200" cy="6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a:extLst>
            <a:ext uri="{FF2B5EF4-FFF2-40B4-BE49-F238E27FC236}">
              <a16:creationId xmlns:a16="http://schemas.microsoft.com/office/drawing/2014/main" xmlns="" id="{00000000-0008-0000-0600-0000B4020000}"/>
            </a:ext>
          </a:extLst>
        </xdr:cNvPr>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18222</xdr:rowOff>
    </xdr:from>
    <xdr:to>
      <xdr:col>81</xdr:col>
      <xdr:colOff>50800</xdr:colOff>
      <xdr:row>98</xdr:row>
      <xdr:rowOff>55941</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14592300" y="16820322"/>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18222</xdr:rowOff>
    </xdr:from>
    <xdr:to>
      <xdr:col>76</xdr:col>
      <xdr:colOff>114300</xdr:colOff>
      <xdr:row>98</xdr:row>
      <xdr:rowOff>34041</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flipV="1">
          <a:off x="13703300" y="16820322"/>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a:extLst>
            <a:ext uri="{FF2B5EF4-FFF2-40B4-BE49-F238E27FC236}">
              <a16:creationId xmlns:a16="http://schemas.microsoft.com/office/drawing/2014/main" xmlns="" id="{00000000-0008-0000-0600-0000BA020000}"/>
            </a:ext>
          </a:extLst>
        </xdr:cNvPr>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34041</xdr:rowOff>
    </xdr:from>
    <xdr:to>
      <xdr:col>71</xdr:col>
      <xdr:colOff>177800</xdr:colOff>
      <xdr:row>98</xdr:row>
      <xdr:rowOff>35916</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flipV="1">
          <a:off x="12814300" y="16836141"/>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a:extLst>
            <a:ext uri="{FF2B5EF4-FFF2-40B4-BE49-F238E27FC236}">
              <a16:creationId xmlns:a16="http://schemas.microsoft.com/office/drawing/2014/main" xmlns="" id="{00000000-0008-0000-0600-0000BD020000}"/>
            </a:ext>
          </a:extLst>
        </xdr:cNvPr>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a:extLst>
            <a:ext uri="{FF2B5EF4-FFF2-40B4-BE49-F238E27FC236}">
              <a16:creationId xmlns:a16="http://schemas.microsoft.com/office/drawing/2014/main" xmlns="" id="{00000000-0008-0000-0600-0000BF020000}"/>
            </a:ext>
          </a:extLst>
        </xdr:cNvPr>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110342</xdr:rowOff>
    </xdr:from>
    <xdr:to>
      <xdr:col>85</xdr:col>
      <xdr:colOff>177800</xdr:colOff>
      <xdr:row>98</xdr:row>
      <xdr:rowOff>40492</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6268700" y="1674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88769</xdr:rowOff>
    </xdr:from>
    <xdr:ext cx="469744" cy="259045"/>
    <xdr:sp macro="" textlink="">
      <xdr:nvSpPr>
        <xdr:cNvPr id="711" name="積立金該当値テキスト">
          <a:extLst>
            <a:ext uri="{FF2B5EF4-FFF2-40B4-BE49-F238E27FC236}">
              <a16:creationId xmlns:a16="http://schemas.microsoft.com/office/drawing/2014/main" xmlns="" id="{00000000-0008-0000-0600-0000C7020000}"/>
            </a:ext>
          </a:extLst>
        </xdr:cNvPr>
        <xdr:cNvSpPr txBox="1"/>
      </xdr:nvSpPr>
      <xdr:spPr>
        <a:xfrm>
          <a:off x="16370300" y="167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5141</xdr:rowOff>
    </xdr:from>
    <xdr:to>
      <xdr:col>81</xdr:col>
      <xdr:colOff>101600</xdr:colOff>
      <xdr:row>98</xdr:row>
      <xdr:rowOff>106741</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5430500" y="168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97868</xdr:rowOff>
    </xdr:from>
    <xdr:ext cx="469744"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5246428" y="1689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138872</xdr:rowOff>
    </xdr:from>
    <xdr:to>
      <xdr:col>76</xdr:col>
      <xdr:colOff>165100</xdr:colOff>
      <xdr:row>98</xdr:row>
      <xdr:rowOff>69022</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4541500" y="167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60149</xdr:rowOff>
    </xdr:from>
    <xdr:ext cx="469744"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4357428" y="168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154691</xdr:rowOff>
    </xdr:from>
    <xdr:to>
      <xdr:col>72</xdr:col>
      <xdr:colOff>38100</xdr:colOff>
      <xdr:row>98</xdr:row>
      <xdr:rowOff>84841</xdr:rowOff>
    </xdr:to>
    <xdr:sp macro="" textlink="">
      <xdr:nvSpPr>
        <xdr:cNvPr id="716" name="楕円 715">
          <a:extLst>
            <a:ext uri="{FF2B5EF4-FFF2-40B4-BE49-F238E27FC236}">
              <a16:creationId xmlns:a16="http://schemas.microsoft.com/office/drawing/2014/main" xmlns="" id="{00000000-0008-0000-0600-0000CC020000}"/>
            </a:ext>
          </a:extLst>
        </xdr:cNvPr>
        <xdr:cNvSpPr/>
      </xdr:nvSpPr>
      <xdr:spPr>
        <a:xfrm>
          <a:off x="13652500" y="1678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75968</xdr:rowOff>
    </xdr:from>
    <xdr:ext cx="469744"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3468428" y="1687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156566</xdr:rowOff>
    </xdr:from>
    <xdr:to>
      <xdr:col>67</xdr:col>
      <xdr:colOff>101600</xdr:colOff>
      <xdr:row>98</xdr:row>
      <xdr:rowOff>86716</xdr:rowOff>
    </xdr:to>
    <xdr:sp macro="" textlink="">
      <xdr:nvSpPr>
        <xdr:cNvPr id="718" name="楕円 717">
          <a:extLst>
            <a:ext uri="{FF2B5EF4-FFF2-40B4-BE49-F238E27FC236}">
              <a16:creationId xmlns:a16="http://schemas.microsoft.com/office/drawing/2014/main" xmlns="" id="{00000000-0008-0000-0600-0000CE020000}"/>
            </a:ext>
          </a:extLst>
        </xdr:cNvPr>
        <xdr:cNvSpPr/>
      </xdr:nvSpPr>
      <xdr:spPr>
        <a:xfrm>
          <a:off x="12763500" y="167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77843</xdr:rowOff>
    </xdr:from>
    <xdr:ext cx="469744"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2579428" y="1687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xmlns=""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xmlns=""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xmlns=""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xmlns="" id="{00000000-0008-0000-0600-0000EA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85217</xdr:rowOff>
    </xdr:from>
    <xdr:to>
      <xdr:col>116</xdr:col>
      <xdr:colOff>63500</xdr:colOff>
      <xdr:row>38</xdr:row>
      <xdr:rowOff>122301</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21323300" y="6600317"/>
          <a:ext cx="8382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a:extLst>
            <a:ext uri="{FF2B5EF4-FFF2-40B4-BE49-F238E27FC236}">
              <a16:creationId xmlns:a16="http://schemas.microsoft.com/office/drawing/2014/main" xmlns="" id="{00000000-0008-0000-0600-0000ED020000}"/>
            </a:ext>
          </a:extLst>
        </xdr:cNvPr>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67310</xdr:rowOff>
    </xdr:from>
    <xdr:to>
      <xdr:col>111</xdr:col>
      <xdr:colOff>177800</xdr:colOff>
      <xdr:row>38</xdr:row>
      <xdr:rowOff>85217</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a:off x="20434300" y="658241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55372</xdr:rowOff>
    </xdr:from>
    <xdr:to>
      <xdr:col>107</xdr:col>
      <xdr:colOff>50800</xdr:colOff>
      <xdr:row>38</xdr:row>
      <xdr:rowOff>67310</xdr:rowOff>
    </xdr:to>
    <xdr:cxnSp macro="">
      <xdr:nvCxnSpPr>
        <xdr:cNvPr id="754" name="直線コネクタ 753">
          <a:extLst>
            <a:ext uri="{FF2B5EF4-FFF2-40B4-BE49-F238E27FC236}">
              <a16:creationId xmlns:a16="http://schemas.microsoft.com/office/drawing/2014/main" xmlns="" id="{00000000-0008-0000-0600-0000F2020000}"/>
            </a:ext>
          </a:extLst>
        </xdr:cNvPr>
        <xdr:cNvCxnSpPr/>
      </xdr:nvCxnSpPr>
      <xdr:spPr>
        <a:xfrm>
          <a:off x="19545300" y="6570472"/>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a:extLst>
            <a:ext uri="{FF2B5EF4-FFF2-40B4-BE49-F238E27FC236}">
              <a16:creationId xmlns:a16="http://schemas.microsoft.com/office/drawing/2014/main" xmlns="" id="{00000000-0008-0000-0600-0000F3020000}"/>
            </a:ext>
          </a:extLst>
        </xdr:cNvPr>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53213</xdr:rowOff>
    </xdr:from>
    <xdr:to>
      <xdr:col>102</xdr:col>
      <xdr:colOff>114300</xdr:colOff>
      <xdr:row>38</xdr:row>
      <xdr:rowOff>55372</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18656300" y="6568313"/>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a:extLst>
            <a:ext uri="{FF2B5EF4-FFF2-40B4-BE49-F238E27FC236}">
              <a16:creationId xmlns:a16="http://schemas.microsoft.com/office/drawing/2014/main" xmlns="" id="{00000000-0008-0000-0600-0000F6020000}"/>
            </a:ext>
          </a:extLst>
        </xdr:cNvPr>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a:extLst>
            <a:ext uri="{FF2B5EF4-FFF2-40B4-BE49-F238E27FC236}">
              <a16:creationId xmlns:a16="http://schemas.microsoft.com/office/drawing/2014/main" xmlns="" id="{00000000-0008-0000-0600-0000F8020000}"/>
            </a:ext>
          </a:extLst>
        </xdr:cNvPr>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71501</xdr:rowOff>
    </xdr:from>
    <xdr:to>
      <xdr:col>116</xdr:col>
      <xdr:colOff>114300</xdr:colOff>
      <xdr:row>39</xdr:row>
      <xdr:rowOff>1651</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2110700" y="65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157878</xdr:rowOff>
    </xdr:from>
    <xdr:ext cx="378565" cy="259045"/>
    <xdr:sp macro="" textlink="">
      <xdr:nvSpPr>
        <xdr:cNvPr id="768" name="投資及び出資金該当値テキスト">
          <a:extLst>
            <a:ext uri="{FF2B5EF4-FFF2-40B4-BE49-F238E27FC236}">
              <a16:creationId xmlns:a16="http://schemas.microsoft.com/office/drawing/2014/main" xmlns="" id="{00000000-0008-0000-0600-000000030000}"/>
            </a:ext>
          </a:extLst>
        </xdr:cNvPr>
        <xdr:cNvSpPr txBox="1"/>
      </xdr:nvSpPr>
      <xdr:spPr>
        <a:xfrm>
          <a:off x="22212300" y="6501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34417</xdr:rowOff>
    </xdr:from>
    <xdr:to>
      <xdr:col>112</xdr:col>
      <xdr:colOff>38100</xdr:colOff>
      <xdr:row>38</xdr:row>
      <xdr:rowOff>136017</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212725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127144</xdr:rowOff>
    </xdr:from>
    <xdr:ext cx="469744"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21088428"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xdr:rowOff>
    </xdr:from>
    <xdr:to>
      <xdr:col>107</xdr:col>
      <xdr:colOff>101600</xdr:colOff>
      <xdr:row>38</xdr:row>
      <xdr:rowOff>118110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20383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109237</xdr:rowOff>
    </xdr:from>
    <xdr:ext cx="469744"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20199428"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4572</xdr:rowOff>
    </xdr:from>
    <xdr:to>
      <xdr:col>102</xdr:col>
      <xdr:colOff>165100</xdr:colOff>
      <xdr:row>38</xdr:row>
      <xdr:rowOff>106172</xdr:rowOff>
    </xdr:to>
    <xdr:sp macro="" textlink="">
      <xdr:nvSpPr>
        <xdr:cNvPr id="773" name="楕円 772">
          <a:extLst>
            <a:ext uri="{FF2B5EF4-FFF2-40B4-BE49-F238E27FC236}">
              <a16:creationId xmlns:a16="http://schemas.microsoft.com/office/drawing/2014/main" xmlns="" id="{00000000-0008-0000-0600-000005030000}"/>
            </a:ext>
          </a:extLst>
        </xdr:cNvPr>
        <xdr:cNvSpPr/>
      </xdr:nvSpPr>
      <xdr:spPr>
        <a:xfrm>
          <a:off x="19494500" y="65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97299</xdr:rowOff>
    </xdr:from>
    <xdr:ext cx="469744"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9310428" y="66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xdr:rowOff>
    </xdr:from>
    <xdr:to>
      <xdr:col>98</xdr:col>
      <xdr:colOff>38100</xdr:colOff>
      <xdr:row>38</xdr:row>
      <xdr:rowOff>104013</xdr:rowOff>
    </xdr:to>
    <xdr:sp macro="" textlink="">
      <xdr:nvSpPr>
        <xdr:cNvPr id="775" name="楕円 774">
          <a:extLst>
            <a:ext uri="{FF2B5EF4-FFF2-40B4-BE49-F238E27FC236}">
              <a16:creationId xmlns:a16="http://schemas.microsoft.com/office/drawing/2014/main" xmlns="" id="{00000000-0008-0000-0600-000007030000}"/>
            </a:ext>
          </a:extLst>
        </xdr:cNvPr>
        <xdr:cNvSpPr/>
      </xdr:nvSpPr>
      <xdr:spPr>
        <a:xfrm>
          <a:off x="18605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95140</xdr:rowOff>
    </xdr:from>
    <xdr:ext cx="469744"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421428" y="661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xmlns=""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a:extLst>
            <a:ext uri="{FF2B5EF4-FFF2-40B4-BE49-F238E27FC236}">
              <a16:creationId xmlns:a16="http://schemas.microsoft.com/office/drawing/2014/main" xmlns="" id="{00000000-0008-0000-0600-000021030000}"/>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a:extLst>
            <a:ext uri="{FF2B5EF4-FFF2-40B4-BE49-F238E27FC236}">
              <a16:creationId xmlns:a16="http://schemas.microsoft.com/office/drawing/2014/main" xmlns="" id="{00000000-0008-0000-0600-000023030000}"/>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38392</xdr:rowOff>
    </xdr:from>
    <xdr:to>
      <xdr:col>116</xdr:col>
      <xdr:colOff>63500</xdr:colOff>
      <xdr:row>58</xdr:row>
      <xdr:rowOff>42773</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flipV="1">
          <a:off x="21323300" y="9982492"/>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a:extLst>
            <a:ext uri="{FF2B5EF4-FFF2-40B4-BE49-F238E27FC236}">
              <a16:creationId xmlns:a16="http://schemas.microsoft.com/office/drawing/2014/main" xmlns="" id="{00000000-0008-0000-0600-000026030000}"/>
            </a:ext>
          </a:extLst>
        </xdr:cNvPr>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34620</xdr:rowOff>
    </xdr:from>
    <xdr:to>
      <xdr:col>111</xdr:col>
      <xdr:colOff>177800</xdr:colOff>
      <xdr:row>58</xdr:row>
      <xdr:rowOff>42773</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a:off x="20434300" y="9978720"/>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a:extLst>
            <a:ext uri="{FF2B5EF4-FFF2-40B4-BE49-F238E27FC236}">
              <a16:creationId xmlns:a16="http://schemas.microsoft.com/office/drawing/2014/main" xmlns="" id="{00000000-0008-0000-0600-000029030000}"/>
            </a:ext>
          </a:extLst>
        </xdr:cNvPr>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34620</xdr:rowOff>
    </xdr:from>
    <xdr:to>
      <xdr:col>107</xdr:col>
      <xdr:colOff>50800</xdr:colOff>
      <xdr:row>58</xdr:row>
      <xdr:rowOff>36258</xdr:rowOff>
    </xdr:to>
    <xdr:cxnSp macro="">
      <xdr:nvCxnSpPr>
        <xdr:cNvPr id="811" name="直線コネクタ 810">
          <a:extLst>
            <a:ext uri="{FF2B5EF4-FFF2-40B4-BE49-F238E27FC236}">
              <a16:creationId xmlns:a16="http://schemas.microsoft.com/office/drawing/2014/main" xmlns="" id="{00000000-0008-0000-0600-00002B030000}"/>
            </a:ext>
          </a:extLst>
        </xdr:cNvPr>
        <xdr:cNvCxnSpPr/>
      </xdr:nvCxnSpPr>
      <xdr:spPr>
        <a:xfrm flipV="1">
          <a:off x="19545300" y="9978720"/>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a:extLst>
            <a:ext uri="{FF2B5EF4-FFF2-40B4-BE49-F238E27FC236}">
              <a16:creationId xmlns:a16="http://schemas.microsoft.com/office/drawing/2014/main" xmlns="" id="{00000000-0008-0000-0600-00002C030000}"/>
            </a:ext>
          </a:extLst>
        </xdr:cNvPr>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24981</xdr:rowOff>
    </xdr:from>
    <xdr:to>
      <xdr:col>102</xdr:col>
      <xdr:colOff>114300</xdr:colOff>
      <xdr:row>58</xdr:row>
      <xdr:rowOff>36258</xdr:rowOff>
    </xdr:to>
    <xdr:cxnSp macro="">
      <xdr:nvCxnSpPr>
        <xdr:cNvPr id="814" name="直線コネクタ 813">
          <a:extLst>
            <a:ext uri="{FF2B5EF4-FFF2-40B4-BE49-F238E27FC236}">
              <a16:creationId xmlns:a16="http://schemas.microsoft.com/office/drawing/2014/main" xmlns="" id="{00000000-0008-0000-0600-00002E030000}"/>
            </a:ext>
          </a:extLst>
        </xdr:cNvPr>
        <xdr:cNvCxnSpPr/>
      </xdr:nvCxnSpPr>
      <xdr:spPr>
        <a:xfrm>
          <a:off x="18656300" y="9969081"/>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a:extLst>
            <a:ext uri="{FF2B5EF4-FFF2-40B4-BE49-F238E27FC236}">
              <a16:creationId xmlns:a16="http://schemas.microsoft.com/office/drawing/2014/main" xmlns="" id="{00000000-0008-0000-0600-00002F030000}"/>
            </a:ext>
          </a:extLst>
        </xdr:cNvPr>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a:extLst>
            <a:ext uri="{FF2B5EF4-FFF2-40B4-BE49-F238E27FC236}">
              <a16:creationId xmlns:a16="http://schemas.microsoft.com/office/drawing/2014/main" xmlns="" id="{00000000-0008-0000-0600-000031030000}"/>
            </a:ext>
          </a:extLst>
        </xdr:cNvPr>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159042</xdr:rowOff>
    </xdr:from>
    <xdr:to>
      <xdr:col>116</xdr:col>
      <xdr:colOff>114300</xdr:colOff>
      <xdr:row>58</xdr:row>
      <xdr:rowOff>89192</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2110700" y="99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137469</xdr:rowOff>
    </xdr:from>
    <xdr:ext cx="469744" cy="259045"/>
    <xdr:sp macro="" textlink="">
      <xdr:nvSpPr>
        <xdr:cNvPr id="825" name="貸付金該当値テキスト">
          <a:extLst>
            <a:ext uri="{FF2B5EF4-FFF2-40B4-BE49-F238E27FC236}">
              <a16:creationId xmlns:a16="http://schemas.microsoft.com/office/drawing/2014/main" xmlns="" id="{00000000-0008-0000-0600-000039030000}"/>
            </a:ext>
          </a:extLst>
        </xdr:cNvPr>
        <xdr:cNvSpPr txBox="1"/>
      </xdr:nvSpPr>
      <xdr:spPr>
        <a:xfrm>
          <a:off x="22212300" y="991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163423</xdr:rowOff>
    </xdr:from>
    <xdr:to>
      <xdr:col>112</xdr:col>
      <xdr:colOff>38100</xdr:colOff>
      <xdr:row>58</xdr:row>
      <xdr:rowOff>93573</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21272500" y="99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84700</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21088428" y="100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155270</xdr:rowOff>
    </xdr:from>
    <xdr:to>
      <xdr:col>107</xdr:col>
      <xdr:colOff>101600</xdr:colOff>
      <xdr:row>58</xdr:row>
      <xdr:rowOff>85420</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20383500" y="99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76547</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20199428" y="1002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156908</xdr:rowOff>
    </xdr:from>
    <xdr:to>
      <xdr:col>102</xdr:col>
      <xdr:colOff>165100</xdr:colOff>
      <xdr:row>58</xdr:row>
      <xdr:rowOff>87058</xdr:rowOff>
    </xdr:to>
    <xdr:sp macro="" textlink="">
      <xdr:nvSpPr>
        <xdr:cNvPr id="830" name="楕円 829">
          <a:extLst>
            <a:ext uri="{FF2B5EF4-FFF2-40B4-BE49-F238E27FC236}">
              <a16:creationId xmlns:a16="http://schemas.microsoft.com/office/drawing/2014/main" xmlns="" id="{00000000-0008-0000-0600-00003E030000}"/>
            </a:ext>
          </a:extLst>
        </xdr:cNvPr>
        <xdr:cNvSpPr/>
      </xdr:nvSpPr>
      <xdr:spPr>
        <a:xfrm>
          <a:off x="19494500" y="99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78185</xdr:rowOff>
    </xdr:from>
    <xdr:ext cx="469744"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9310428" y="1002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145631</xdr:rowOff>
    </xdr:from>
    <xdr:to>
      <xdr:col>98</xdr:col>
      <xdr:colOff>38100</xdr:colOff>
      <xdr:row>58</xdr:row>
      <xdr:rowOff>75781</xdr:rowOff>
    </xdr:to>
    <xdr:sp macro="" textlink="">
      <xdr:nvSpPr>
        <xdr:cNvPr id="832" name="楕円 831">
          <a:extLst>
            <a:ext uri="{FF2B5EF4-FFF2-40B4-BE49-F238E27FC236}">
              <a16:creationId xmlns:a16="http://schemas.microsoft.com/office/drawing/2014/main" xmlns="" id="{00000000-0008-0000-0600-000040030000}"/>
            </a:ext>
          </a:extLst>
        </xdr:cNvPr>
        <xdr:cNvSpPr/>
      </xdr:nvSpPr>
      <xdr:spPr>
        <a:xfrm>
          <a:off x="18605500" y="99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66908</xdr:rowOff>
    </xdr:from>
    <xdr:ext cx="469744"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421428" y="1001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xmlns=""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xmlns=""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xmlns=""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xmlns=""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a:extLst>
            <a:ext uri="{FF2B5EF4-FFF2-40B4-BE49-F238E27FC236}">
              <a16:creationId xmlns:a16="http://schemas.microsoft.com/office/drawing/2014/main" xmlns="" id="{00000000-0008-0000-0600-000059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a:extLst>
            <a:ext uri="{FF2B5EF4-FFF2-40B4-BE49-F238E27FC236}">
              <a16:creationId xmlns:a16="http://schemas.microsoft.com/office/drawing/2014/main" xmlns="" id="{00000000-0008-0000-0600-00005B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14198</xdr:rowOff>
    </xdr:from>
    <xdr:to>
      <xdr:col>116</xdr:col>
      <xdr:colOff>63500</xdr:colOff>
      <xdr:row>75</xdr:row>
      <xdr:rowOff>84653</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21323300" y="12872948"/>
          <a:ext cx="838200" cy="7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a:extLst>
            <a:ext uri="{FF2B5EF4-FFF2-40B4-BE49-F238E27FC236}">
              <a16:creationId xmlns:a16="http://schemas.microsoft.com/office/drawing/2014/main" xmlns="" id="{00000000-0008-0000-0600-00005E030000}"/>
            </a:ext>
          </a:extLst>
        </xdr:cNvPr>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124155</xdr:rowOff>
    </xdr:from>
    <xdr:to>
      <xdr:col>111</xdr:col>
      <xdr:colOff>177800</xdr:colOff>
      <xdr:row>75</xdr:row>
      <xdr:rowOff>84653</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a:off x="20434300" y="12811455"/>
          <a:ext cx="889000" cy="13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88722</xdr:rowOff>
    </xdr:from>
    <xdr:to>
      <xdr:col>107</xdr:col>
      <xdr:colOff>50800</xdr:colOff>
      <xdr:row>74</xdr:row>
      <xdr:rowOff>124155</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a:off x="19545300" y="12776022"/>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88722</xdr:rowOff>
    </xdr:from>
    <xdr:to>
      <xdr:col>102</xdr:col>
      <xdr:colOff>114300</xdr:colOff>
      <xdr:row>74</xdr:row>
      <xdr:rowOff>100289</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flipV="1">
          <a:off x="18656300" y="12776022"/>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a:extLst>
            <a:ext uri="{FF2B5EF4-FFF2-40B4-BE49-F238E27FC236}">
              <a16:creationId xmlns:a16="http://schemas.microsoft.com/office/drawing/2014/main" xmlns="" id="{00000000-0008-0000-0600-000069030000}"/>
            </a:ext>
          </a:extLst>
        </xdr:cNvPr>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134848</xdr:rowOff>
    </xdr:from>
    <xdr:to>
      <xdr:col>116</xdr:col>
      <xdr:colOff>114300</xdr:colOff>
      <xdr:row>75</xdr:row>
      <xdr:rowOff>64998</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2110700" y="128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113275</xdr:rowOff>
    </xdr:from>
    <xdr:ext cx="534377" cy="259045"/>
    <xdr:sp macro="" textlink="">
      <xdr:nvSpPr>
        <xdr:cNvPr id="881" name="繰出金該当値テキスト">
          <a:extLst>
            <a:ext uri="{FF2B5EF4-FFF2-40B4-BE49-F238E27FC236}">
              <a16:creationId xmlns:a16="http://schemas.microsoft.com/office/drawing/2014/main" xmlns="" id="{00000000-0008-0000-0600-000071030000}"/>
            </a:ext>
          </a:extLst>
        </xdr:cNvPr>
        <xdr:cNvSpPr txBox="1"/>
      </xdr:nvSpPr>
      <xdr:spPr>
        <a:xfrm>
          <a:off x="22212300" y="128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33853</xdr:rowOff>
    </xdr:from>
    <xdr:to>
      <xdr:col>112</xdr:col>
      <xdr:colOff>38100</xdr:colOff>
      <xdr:row>75</xdr:row>
      <xdr:rowOff>135453</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21272500" y="1289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126581</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1056111" y="1298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73355</xdr:rowOff>
    </xdr:from>
    <xdr:to>
      <xdr:col>107</xdr:col>
      <xdr:colOff>101600</xdr:colOff>
      <xdr:row>75</xdr:row>
      <xdr:rowOff>3505</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20383500" y="127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166082</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20167111" y="1285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37922</xdr:rowOff>
    </xdr:from>
    <xdr:to>
      <xdr:col>102</xdr:col>
      <xdr:colOff>165100</xdr:colOff>
      <xdr:row>74</xdr:row>
      <xdr:rowOff>139522</xdr:rowOff>
    </xdr:to>
    <xdr:sp macro="" textlink="">
      <xdr:nvSpPr>
        <xdr:cNvPr id="886" name="楕円 885">
          <a:extLst>
            <a:ext uri="{FF2B5EF4-FFF2-40B4-BE49-F238E27FC236}">
              <a16:creationId xmlns:a16="http://schemas.microsoft.com/office/drawing/2014/main" xmlns="" id="{00000000-0008-0000-0600-000076030000}"/>
            </a:ext>
          </a:extLst>
        </xdr:cNvPr>
        <xdr:cNvSpPr/>
      </xdr:nvSpPr>
      <xdr:spPr>
        <a:xfrm>
          <a:off x="19494500" y="127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130649</xdr:rowOff>
    </xdr:from>
    <xdr:ext cx="534377"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9278111" y="128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49489</xdr:rowOff>
    </xdr:from>
    <xdr:to>
      <xdr:col>98</xdr:col>
      <xdr:colOff>38100</xdr:colOff>
      <xdr:row>74</xdr:row>
      <xdr:rowOff>151089</xdr:rowOff>
    </xdr:to>
    <xdr:sp macro="" textlink="">
      <xdr:nvSpPr>
        <xdr:cNvPr id="888" name="楕円 887">
          <a:extLst>
            <a:ext uri="{FF2B5EF4-FFF2-40B4-BE49-F238E27FC236}">
              <a16:creationId xmlns:a16="http://schemas.microsoft.com/office/drawing/2014/main" xmlns="" id="{00000000-0008-0000-0600-000078030000}"/>
            </a:ext>
          </a:extLst>
        </xdr:cNvPr>
        <xdr:cNvSpPr/>
      </xdr:nvSpPr>
      <xdr:spPr>
        <a:xfrm>
          <a:off x="18605500" y="127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142216</xdr:rowOff>
    </xdr:from>
    <xdr:ext cx="534377"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389111" y="1282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xmlns=""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xmlns=""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xmlns=""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xmlns=""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xmlns=""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xmlns=""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xmlns=""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xmlns=""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xmlns=""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xmlns=""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401,320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31,278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もっとも比重を占めている扶助費は一人あたり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92,627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5,840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の増加額（</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+4,961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円）に比べ当市の増加額のほうが大きい。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年度において土地開発基金の廃止に伴う基金への償還金や大手企業への市税還付金など臨時的な要因により類似団体平均を上回ったが、平成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年度において減少し、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令和元年度は前年度に比べ増加しているが、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引き続き類似団体平均を下回っている。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廃棄物広域処理施設建設事業などにより増加し、普通建設事業費全体で類似団体平均を上回った。老朽化した施設整備の更新については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令和元年度に策定した</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FM</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戦略プランに基づき施設の複合化や長寿命化対策を進め、健全な財政運営に努める。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401,050
395,092
100.82
164,111,768
160,949,339
2,805,076
82,779,959
186,196,465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100838</xdr:rowOff>
    </xdr:from>
    <xdr:to>
      <xdr:col>24</xdr:col>
      <xdr:colOff>63500</xdr:colOff>
      <xdr:row>34</xdr:row>
      <xdr:rowOff>101600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93013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100838</xdr:rowOff>
    </xdr:from>
    <xdr:to>
      <xdr:col>19</xdr:col>
      <xdr:colOff>177800</xdr:colOff>
      <xdr:row>34</xdr:row>
      <xdr:rowOff>101600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9301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101600</xdr:rowOff>
    </xdr:from>
    <xdr:to>
      <xdr:col>15</xdr:col>
      <xdr:colOff>50800</xdr:colOff>
      <xdr:row>34</xdr:row>
      <xdr:rowOff>102362</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93090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142748</xdr:rowOff>
    </xdr:from>
    <xdr:to>
      <xdr:col>10</xdr:col>
      <xdr:colOff>114300</xdr:colOff>
      <xdr:row>34</xdr:row>
      <xdr:rowOff>102362</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800598"/>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50800</xdr:rowOff>
    </xdr:from>
    <xdr:to>
      <xdr:col>24</xdr:col>
      <xdr:colOff>114300</xdr:colOff>
      <xdr:row>34</xdr:row>
      <xdr:rowOff>152400</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73677</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50038</xdr:rowOff>
    </xdr:from>
    <xdr:to>
      <xdr:col>20</xdr:col>
      <xdr:colOff>38100</xdr:colOff>
      <xdr:row>34</xdr:row>
      <xdr:rowOff>151638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168165</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50800</xdr:rowOff>
    </xdr:from>
    <xdr:to>
      <xdr:col>15</xdr:col>
      <xdr:colOff>101600</xdr:colOff>
      <xdr:row>34</xdr:row>
      <xdr:rowOff>152400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168927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51562</xdr:rowOff>
    </xdr:from>
    <xdr:to>
      <xdr:col>10</xdr:col>
      <xdr:colOff>165100</xdr:colOff>
      <xdr:row>34</xdr:row>
      <xdr:rowOff>153162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169689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91948</xdr:rowOff>
    </xdr:from>
    <xdr:to>
      <xdr:col>6</xdr:col>
      <xdr:colOff>38100</xdr:colOff>
      <xdr:row>34</xdr:row>
      <xdr:rowOff>22098</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7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38625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5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44374</xdr:rowOff>
    </xdr:from>
    <xdr:to>
      <xdr:col>24</xdr:col>
      <xdr:colOff>63500</xdr:colOff>
      <xdr:row>57</xdr:row>
      <xdr:rowOff>95885</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3797300" y="9817024"/>
          <a:ext cx="8382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95885</xdr:rowOff>
    </xdr:from>
    <xdr:to>
      <xdr:col>19</xdr:col>
      <xdr:colOff>177800</xdr:colOff>
      <xdr:row>57</xdr:row>
      <xdr:rowOff>142329</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9868535"/>
          <a:ext cx="889000" cy="4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68091</xdr:rowOff>
    </xdr:from>
    <xdr:to>
      <xdr:col>15</xdr:col>
      <xdr:colOff>50800</xdr:colOff>
      <xdr:row>57</xdr:row>
      <xdr:rowOff>142329</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9669291"/>
          <a:ext cx="889000" cy="24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68091</xdr:rowOff>
    </xdr:from>
    <xdr:to>
      <xdr:col>10</xdr:col>
      <xdr:colOff>114300</xdr:colOff>
      <xdr:row>57</xdr:row>
      <xdr:rowOff>72377</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9669291"/>
          <a:ext cx="889000" cy="17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165024</xdr:rowOff>
    </xdr:from>
    <xdr:to>
      <xdr:col>24</xdr:col>
      <xdr:colOff>114300</xdr:colOff>
      <xdr:row>57</xdr:row>
      <xdr:rowOff>95174</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7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143451</xdr:rowOff>
    </xdr:from>
    <xdr:ext cx="534377"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7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45085</xdr:rowOff>
    </xdr:from>
    <xdr:to>
      <xdr:col>20</xdr:col>
      <xdr:colOff>38100</xdr:colOff>
      <xdr:row>57</xdr:row>
      <xdr:rowOff>146685</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137812</xdr:rowOff>
    </xdr:from>
    <xdr:ext cx="534377"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530111" y="99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91529</xdr:rowOff>
    </xdr:from>
    <xdr:to>
      <xdr:col>15</xdr:col>
      <xdr:colOff>101600</xdr:colOff>
      <xdr:row>58</xdr:row>
      <xdr:rowOff>21679</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8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12806</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41111" y="9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17291</xdr:rowOff>
    </xdr:from>
    <xdr:to>
      <xdr:col>10</xdr:col>
      <xdr:colOff>165100</xdr:colOff>
      <xdr:row>56</xdr:row>
      <xdr:rowOff>118891</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6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135418</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52111" y="93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21577</xdr:rowOff>
    </xdr:from>
    <xdr:to>
      <xdr:col>6</xdr:col>
      <xdr:colOff>38100</xdr:colOff>
      <xdr:row>57</xdr:row>
      <xdr:rowOff>123177</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97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114304</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63111" y="98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110846</xdr:rowOff>
    </xdr:from>
    <xdr:to>
      <xdr:col>24</xdr:col>
      <xdr:colOff>63500</xdr:colOff>
      <xdr:row>78</xdr:row>
      <xdr:rowOff>13830</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3797300" y="13312496"/>
          <a:ext cx="838200" cy="7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133922</xdr:rowOff>
    </xdr:from>
    <xdr:to>
      <xdr:col>19</xdr:col>
      <xdr:colOff>177800</xdr:colOff>
      <xdr:row>78</xdr:row>
      <xdr:rowOff>13830</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908300" y="13335572"/>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133922</xdr:rowOff>
    </xdr:from>
    <xdr:to>
      <xdr:col>15</xdr:col>
      <xdr:colOff>50800</xdr:colOff>
      <xdr:row>77</xdr:row>
      <xdr:rowOff>142773</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019300" y="13335572"/>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142773</xdr:rowOff>
    </xdr:from>
    <xdr:to>
      <xdr:col>10</xdr:col>
      <xdr:colOff>114300</xdr:colOff>
      <xdr:row>78</xdr:row>
      <xdr:rowOff>53620</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1130300" y="13344423"/>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60046</xdr:rowOff>
    </xdr:from>
    <xdr:to>
      <xdr:col>24</xdr:col>
      <xdr:colOff>114300</xdr:colOff>
      <xdr:row>77</xdr:row>
      <xdr:rowOff>161646</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4584700" y="132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38473</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324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134480</xdr:rowOff>
    </xdr:from>
    <xdr:to>
      <xdr:col>20</xdr:col>
      <xdr:colOff>38100</xdr:colOff>
      <xdr:row>78</xdr:row>
      <xdr:rowOff>64630</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3746500" y="133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55757</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5" y="1342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83122</xdr:rowOff>
    </xdr:from>
    <xdr:to>
      <xdr:col>15</xdr:col>
      <xdr:colOff>101600</xdr:colOff>
      <xdr:row>78</xdr:row>
      <xdr:rowOff>13272</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2857500" y="132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4399</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608795" y="1337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91973</xdr:rowOff>
    </xdr:from>
    <xdr:to>
      <xdr:col>10</xdr:col>
      <xdr:colOff>165100</xdr:colOff>
      <xdr:row>78</xdr:row>
      <xdr:rowOff>22123</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968500" y="132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13250</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719795" y="1338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2820</xdr:rowOff>
    </xdr:from>
    <xdr:to>
      <xdr:col>6</xdr:col>
      <xdr:colOff>38100</xdr:colOff>
      <xdr:row>78</xdr:row>
      <xdr:rowOff>104420</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079500" y="133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95547</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830795" y="1346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42979</xdr:rowOff>
    </xdr:from>
    <xdr:to>
      <xdr:col>24</xdr:col>
      <xdr:colOff>63500</xdr:colOff>
      <xdr:row>94</xdr:row>
      <xdr:rowOff>94186</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5987829"/>
          <a:ext cx="838200" cy="2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94186</xdr:rowOff>
    </xdr:from>
    <xdr:to>
      <xdr:col>19</xdr:col>
      <xdr:colOff>177800</xdr:colOff>
      <xdr:row>96</xdr:row>
      <xdr:rowOff>80333</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210486"/>
          <a:ext cx="889000" cy="32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80333</xdr:rowOff>
    </xdr:from>
    <xdr:to>
      <xdr:col>15</xdr:col>
      <xdr:colOff>50800</xdr:colOff>
      <xdr:row>96</xdr:row>
      <xdr:rowOff>157325</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539533"/>
          <a:ext cx="8890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109068</xdr:rowOff>
    </xdr:from>
    <xdr:to>
      <xdr:col>10</xdr:col>
      <xdr:colOff>114300</xdr:colOff>
      <xdr:row>96</xdr:row>
      <xdr:rowOff>157325</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1130300" y="16568268"/>
          <a:ext cx="889000" cy="4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38112</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163629</xdr:rowOff>
    </xdr:from>
    <xdr:to>
      <xdr:col>24</xdr:col>
      <xdr:colOff>114300</xdr:colOff>
      <xdr:row>93</xdr:row>
      <xdr:rowOff>93779</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59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15056</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57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43386</xdr:rowOff>
    </xdr:from>
    <xdr:to>
      <xdr:col>20</xdr:col>
      <xdr:colOff>38100</xdr:colOff>
      <xdr:row>94</xdr:row>
      <xdr:rowOff>144986</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15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161513</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59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29533</xdr:rowOff>
    </xdr:from>
    <xdr:to>
      <xdr:col>15</xdr:col>
      <xdr:colOff>101600</xdr:colOff>
      <xdr:row>96</xdr:row>
      <xdr:rowOff>131133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48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147660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26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106525</xdr:rowOff>
    </xdr:from>
    <xdr:to>
      <xdr:col>10</xdr:col>
      <xdr:colOff>165100</xdr:colOff>
      <xdr:row>97</xdr:row>
      <xdr:rowOff>36675</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5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53202</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34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58268</xdr:rowOff>
    </xdr:from>
    <xdr:to>
      <xdr:col>6</xdr:col>
      <xdr:colOff>38100</xdr:colOff>
      <xdr:row>96</xdr:row>
      <xdr:rowOff>159868</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5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4945</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2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72034</xdr:rowOff>
    </xdr:from>
    <xdr:to>
      <xdr:col>55</xdr:col>
      <xdr:colOff>0</xdr:colOff>
      <xdr:row>37</xdr:row>
      <xdr:rowOff>77064</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9639300" y="6415684"/>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99009</xdr:rowOff>
    </xdr:from>
    <xdr:to>
      <xdr:col>50</xdr:col>
      <xdr:colOff>114300</xdr:colOff>
      <xdr:row>37</xdr:row>
      <xdr:rowOff>77064</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271209"/>
          <a:ext cx="8890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99009</xdr:rowOff>
    </xdr:from>
    <xdr:to>
      <xdr:col>45</xdr:col>
      <xdr:colOff>177800</xdr:colOff>
      <xdr:row>37</xdr:row>
      <xdr:rowOff>30886</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7861300" y="6271209"/>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30886</xdr:rowOff>
    </xdr:from>
    <xdr:to>
      <xdr:col>41</xdr:col>
      <xdr:colOff>50800</xdr:colOff>
      <xdr:row>37</xdr:row>
      <xdr:rowOff>44145</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6972300" y="637453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21234</xdr:rowOff>
    </xdr:from>
    <xdr:to>
      <xdr:col>55</xdr:col>
      <xdr:colOff>50800</xdr:colOff>
      <xdr:row>37</xdr:row>
      <xdr:rowOff>122834</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171111</xdr:rowOff>
    </xdr:from>
    <xdr:ext cx="378565"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34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26264</xdr:rowOff>
    </xdr:from>
    <xdr:to>
      <xdr:col>50</xdr:col>
      <xdr:colOff>165100</xdr:colOff>
      <xdr:row>37</xdr:row>
      <xdr:rowOff>127864</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118991</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50017" y="64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48209</xdr:rowOff>
    </xdr:from>
    <xdr:to>
      <xdr:col>46</xdr:col>
      <xdr:colOff>38100</xdr:colOff>
      <xdr:row>36</xdr:row>
      <xdr:rowOff>149809</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166336</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61017" y="5995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151536</xdr:rowOff>
    </xdr:from>
    <xdr:to>
      <xdr:col>41</xdr:col>
      <xdr:colOff>101600</xdr:colOff>
      <xdr:row>37</xdr:row>
      <xdr:rowOff>81686</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72813</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72017" y="641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164795</xdr:rowOff>
    </xdr:from>
    <xdr:to>
      <xdr:col>36</xdr:col>
      <xdr:colOff>165100</xdr:colOff>
      <xdr:row>37</xdr:row>
      <xdr:rowOff>94945</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86072</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3017"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92456</xdr:rowOff>
    </xdr:from>
    <xdr:to>
      <xdr:col>55</xdr:col>
      <xdr:colOff>0</xdr:colOff>
      <xdr:row>58</xdr:row>
      <xdr:rowOff>108382</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9639300" y="10036556"/>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105487</xdr:rowOff>
    </xdr:from>
    <xdr:to>
      <xdr:col>50</xdr:col>
      <xdr:colOff>114300</xdr:colOff>
      <xdr:row>58</xdr:row>
      <xdr:rowOff>108382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8750300" y="10049587"/>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83465</xdr:rowOff>
    </xdr:from>
    <xdr:to>
      <xdr:col>45</xdr:col>
      <xdr:colOff>177800</xdr:colOff>
      <xdr:row>58</xdr:row>
      <xdr:rowOff>105487</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7861300" y="10027565"/>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68529</xdr:rowOff>
    </xdr:from>
    <xdr:to>
      <xdr:col>41</xdr:col>
      <xdr:colOff>50800</xdr:colOff>
      <xdr:row>58</xdr:row>
      <xdr:rowOff>83465</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10012629"/>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41656</xdr:rowOff>
    </xdr:from>
    <xdr:to>
      <xdr:col>55</xdr:col>
      <xdr:colOff>50800</xdr:colOff>
      <xdr:row>58</xdr:row>
      <xdr:rowOff>143256</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9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128033</xdr:rowOff>
    </xdr:from>
    <xdr:ext cx="469744"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90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57582</xdr:rowOff>
    </xdr:from>
    <xdr:to>
      <xdr:col>50</xdr:col>
      <xdr:colOff>165100</xdr:colOff>
      <xdr:row>58</xdr:row>
      <xdr:rowOff>159182</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100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150309</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404428" y="1009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54687</xdr:rowOff>
    </xdr:from>
    <xdr:to>
      <xdr:col>46</xdr:col>
      <xdr:colOff>38100</xdr:colOff>
      <xdr:row>58</xdr:row>
      <xdr:rowOff>156287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9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147414</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15428" y="1009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32665</xdr:rowOff>
    </xdr:from>
    <xdr:to>
      <xdr:col>41</xdr:col>
      <xdr:colOff>101600</xdr:colOff>
      <xdr:row>58</xdr:row>
      <xdr:rowOff>134265</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9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125392</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26428" y="1006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17729</xdr:rowOff>
    </xdr:from>
    <xdr:to>
      <xdr:col>36</xdr:col>
      <xdr:colOff>165100</xdr:colOff>
      <xdr:row>58</xdr:row>
      <xdr:rowOff>119329</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9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110456</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37428" y="1005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162266</xdr:rowOff>
    </xdr:from>
    <xdr:to>
      <xdr:col>55</xdr:col>
      <xdr:colOff>0</xdr:colOff>
      <xdr:row>78</xdr:row>
      <xdr:rowOff>44211</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3363916"/>
          <a:ext cx="8382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44211</xdr:rowOff>
    </xdr:from>
    <xdr:to>
      <xdr:col>50</xdr:col>
      <xdr:colOff>114300</xdr:colOff>
      <xdr:row>78</xdr:row>
      <xdr:rowOff>48194</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417311"/>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34838</xdr:rowOff>
    </xdr:from>
    <xdr:to>
      <xdr:col>45</xdr:col>
      <xdr:colOff>177800</xdr:colOff>
      <xdr:row>78</xdr:row>
      <xdr:rowOff>48194</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407938"/>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8058</xdr:rowOff>
    </xdr:from>
    <xdr:to>
      <xdr:col>41</xdr:col>
      <xdr:colOff>50800</xdr:colOff>
      <xdr:row>78</xdr:row>
      <xdr:rowOff>34838</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6972300" y="13381158"/>
          <a:ext cx="889000" cy="2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111466</xdr:rowOff>
    </xdr:from>
    <xdr:to>
      <xdr:col>55</xdr:col>
      <xdr:colOff>50800</xdr:colOff>
      <xdr:row>78</xdr:row>
      <xdr:rowOff>41616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3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89893</xdr:rowOff>
    </xdr:from>
    <xdr:ext cx="469744"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29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164861</xdr:rowOff>
    </xdr:from>
    <xdr:to>
      <xdr:col>50</xdr:col>
      <xdr:colOff>165100</xdr:colOff>
      <xdr:row>78</xdr:row>
      <xdr:rowOff>95011</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3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86138</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04428" y="1345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168844</xdr:rowOff>
    </xdr:from>
    <xdr:to>
      <xdr:col>46</xdr:col>
      <xdr:colOff>38100</xdr:colOff>
      <xdr:row>78</xdr:row>
      <xdr:rowOff>98994</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37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90121</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15428" y="1346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155488</xdr:rowOff>
    </xdr:from>
    <xdr:to>
      <xdr:col>41</xdr:col>
      <xdr:colOff>101600</xdr:colOff>
      <xdr:row>78</xdr:row>
      <xdr:rowOff>85638</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3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76765</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26428" y="1344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128708</xdr:rowOff>
    </xdr:from>
    <xdr:to>
      <xdr:col>36</xdr:col>
      <xdr:colOff>165100</xdr:colOff>
      <xdr:row>78</xdr:row>
      <xdr:rowOff>58858</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3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49985</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37428" y="1342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xmlns=""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a:extLst>
            <a:ext uri="{FF2B5EF4-FFF2-40B4-BE49-F238E27FC236}">
              <a16:creationId xmlns:a16="http://schemas.microsoft.com/office/drawing/2014/main" xmlns="" id="{00000000-0008-0000-0700-0000C8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a:extLst>
            <a:ext uri="{FF2B5EF4-FFF2-40B4-BE49-F238E27FC236}">
              <a16:creationId xmlns:a16="http://schemas.microsoft.com/office/drawing/2014/main" xmlns="" id="{00000000-0008-0000-0700-0000CA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120841</xdr:rowOff>
    </xdr:from>
    <xdr:to>
      <xdr:col>55</xdr:col>
      <xdr:colOff>0</xdr:colOff>
      <xdr:row>96</xdr:row>
      <xdr:rowOff>166903</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9639300" y="16580041"/>
          <a:ext cx="8382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a:extLst>
            <a:ext uri="{FF2B5EF4-FFF2-40B4-BE49-F238E27FC236}">
              <a16:creationId xmlns:a16="http://schemas.microsoft.com/office/drawing/2014/main" xmlns="" id="{00000000-0008-0000-0700-0000CD010000}"/>
            </a:ext>
          </a:extLst>
        </xdr:cNvPr>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166903</xdr:rowOff>
    </xdr:from>
    <xdr:to>
      <xdr:col>50</xdr:col>
      <xdr:colOff>114300</xdr:colOff>
      <xdr:row>97</xdr:row>
      <xdr:rowOff>25536</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8750300" y="16626103"/>
          <a:ext cx="8890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3935</xdr:rowOff>
    </xdr:from>
    <xdr:to>
      <xdr:col>45</xdr:col>
      <xdr:colOff>177800</xdr:colOff>
      <xdr:row>97</xdr:row>
      <xdr:rowOff>25536</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7861300" y="16634585"/>
          <a:ext cx="889000" cy="2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94255</xdr:rowOff>
    </xdr:from>
    <xdr:to>
      <xdr:col>41</xdr:col>
      <xdr:colOff>50800</xdr:colOff>
      <xdr:row>97</xdr:row>
      <xdr:rowOff>3935</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6972300" y="16553455"/>
          <a:ext cx="889000" cy="8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70041</xdr:rowOff>
    </xdr:from>
    <xdr:to>
      <xdr:col>55</xdr:col>
      <xdr:colOff>50800</xdr:colOff>
      <xdr:row>97</xdr:row>
      <xdr:rowOff>191</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10426700" y="165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48468</xdr:rowOff>
    </xdr:from>
    <xdr:ext cx="534377" cy="259045"/>
    <xdr:sp macro="" textlink="">
      <xdr:nvSpPr>
        <xdr:cNvPr id="480" name="土木費該当値テキスト">
          <a:extLst>
            <a:ext uri="{FF2B5EF4-FFF2-40B4-BE49-F238E27FC236}">
              <a16:creationId xmlns:a16="http://schemas.microsoft.com/office/drawing/2014/main" xmlns="" id="{00000000-0008-0000-0700-0000E0010000}"/>
            </a:ext>
          </a:extLst>
        </xdr:cNvPr>
        <xdr:cNvSpPr txBox="1"/>
      </xdr:nvSpPr>
      <xdr:spPr>
        <a:xfrm>
          <a:off x="10528300" y="165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116103</xdr:rowOff>
    </xdr:from>
    <xdr:to>
      <xdr:col>50</xdr:col>
      <xdr:colOff>165100</xdr:colOff>
      <xdr:row>97</xdr:row>
      <xdr:rowOff>46253</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95885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37380</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372111" y="166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146186</xdr:rowOff>
    </xdr:from>
    <xdr:to>
      <xdr:col>46</xdr:col>
      <xdr:colOff>38100</xdr:colOff>
      <xdr:row>97</xdr:row>
      <xdr:rowOff>76336</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8699500" y="1660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67463</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8483111" y="1669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124585</xdr:rowOff>
    </xdr:from>
    <xdr:to>
      <xdr:col>41</xdr:col>
      <xdr:colOff>101600</xdr:colOff>
      <xdr:row>97</xdr:row>
      <xdr:rowOff>54735</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7810500" y="1658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45862</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7594111" y="166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43455</xdr:rowOff>
    </xdr:from>
    <xdr:to>
      <xdr:col>36</xdr:col>
      <xdr:colOff>165100</xdr:colOff>
      <xdr:row>96</xdr:row>
      <xdr:rowOff>145055</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6921500" y="165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136182</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05111" y="1659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110635</xdr:rowOff>
    </xdr:from>
    <xdr:to>
      <xdr:col>85</xdr:col>
      <xdr:colOff>127000</xdr:colOff>
      <xdr:row>36</xdr:row>
      <xdr:rowOff>2322</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5481300" y="6111385"/>
          <a:ext cx="8382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2322</xdr:rowOff>
    </xdr:from>
    <xdr:to>
      <xdr:col>81</xdr:col>
      <xdr:colOff>50800</xdr:colOff>
      <xdr:row>36</xdr:row>
      <xdr:rowOff>13099</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6174522"/>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13099</xdr:rowOff>
    </xdr:from>
    <xdr:to>
      <xdr:col>76</xdr:col>
      <xdr:colOff>114300</xdr:colOff>
      <xdr:row>37</xdr:row>
      <xdr:rowOff>29101</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3703300" y="6185299"/>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29101</xdr:rowOff>
    </xdr:from>
    <xdr:to>
      <xdr:col>71</xdr:col>
      <xdr:colOff>177800</xdr:colOff>
      <xdr:row>37</xdr:row>
      <xdr:rowOff>76781</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6372751"/>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59835</xdr:rowOff>
    </xdr:from>
    <xdr:to>
      <xdr:col>85</xdr:col>
      <xdr:colOff>177800</xdr:colOff>
      <xdr:row>35</xdr:row>
      <xdr:rowOff>161435</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0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82712</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591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122972</xdr:rowOff>
    </xdr:from>
    <xdr:to>
      <xdr:col>81</xdr:col>
      <xdr:colOff>101600</xdr:colOff>
      <xdr:row>36</xdr:row>
      <xdr:rowOff>53122</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61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69649</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589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133749</xdr:rowOff>
    </xdr:from>
    <xdr:to>
      <xdr:col>76</xdr:col>
      <xdr:colOff>165100</xdr:colOff>
      <xdr:row>36</xdr:row>
      <xdr:rowOff>63899</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61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80426</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590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149751</xdr:rowOff>
    </xdr:from>
    <xdr:to>
      <xdr:col>72</xdr:col>
      <xdr:colOff>38100</xdr:colOff>
      <xdr:row>37</xdr:row>
      <xdr:rowOff>79901</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63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96428</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09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25981</xdr:rowOff>
    </xdr:from>
    <xdr:to>
      <xdr:col>67</xdr:col>
      <xdr:colOff>101600</xdr:colOff>
      <xdr:row>37</xdr:row>
      <xdr:rowOff>127581</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63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144108</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14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91648</xdr:rowOff>
    </xdr:from>
    <xdr:to>
      <xdr:col>85</xdr:col>
      <xdr:colOff>127000</xdr:colOff>
      <xdr:row>55</xdr:row>
      <xdr:rowOff>86254</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5481300" y="9349948"/>
          <a:ext cx="838200" cy="16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86254</xdr:rowOff>
    </xdr:from>
    <xdr:to>
      <xdr:col>81</xdr:col>
      <xdr:colOff>50800</xdr:colOff>
      <xdr:row>55</xdr:row>
      <xdr:rowOff>162926</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4592300" y="9516004"/>
          <a:ext cx="889000" cy="7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162926</xdr:rowOff>
    </xdr:from>
    <xdr:to>
      <xdr:col>76</xdr:col>
      <xdr:colOff>114300</xdr:colOff>
      <xdr:row>56</xdr:row>
      <xdr:rowOff>154650</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3703300" y="9592676"/>
          <a:ext cx="889000" cy="16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154650</xdr:rowOff>
    </xdr:from>
    <xdr:to>
      <xdr:col>71</xdr:col>
      <xdr:colOff>177800</xdr:colOff>
      <xdr:row>57</xdr:row>
      <xdr:rowOff>22291</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2814300" y="9755850"/>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40848</xdr:rowOff>
    </xdr:from>
    <xdr:to>
      <xdr:col>85</xdr:col>
      <xdr:colOff>177800</xdr:colOff>
      <xdr:row>54</xdr:row>
      <xdr:rowOff>142448</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2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63725</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1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35454</xdr:rowOff>
    </xdr:from>
    <xdr:to>
      <xdr:col>81</xdr:col>
      <xdr:colOff>101600</xdr:colOff>
      <xdr:row>55</xdr:row>
      <xdr:rowOff>137054</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4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153581</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92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112126</xdr:rowOff>
    </xdr:from>
    <xdr:to>
      <xdr:col>76</xdr:col>
      <xdr:colOff>165100</xdr:colOff>
      <xdr:row>56</xdr:row>
      <xdr:rowOff>42276</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54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58803</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3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103850</xdr:rowOff>
    </xdr:from>
    <xdr:to>
      <xdr:col>72</xdr:col>
      <xdr:colOff>38100</xdr:colOff>
      <xdr:row>57</xdr:row>
      <xdr:rowOff>34000</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7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25127</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79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142941</xdr:rowOff>
    </xdr:from>
    <xdr:to>
      <xdr:col>67</xdr:col>
      <xdr:colOff>101600</xdr:colOff>
      <xdr:row>57</xdr:row>
      <xdr:rowOff>73091</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7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64218</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8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58155</xdr:rowOff>
    </xdr:from>
    <xdr:to>
      <xdr:col>85</xdr:col>
      <xdr:colOff>127000</xdr:colOff>
      <xdr:row>79</xdr:row>
      <xdr:rowOff>75757</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5481300" y="13602705"/>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71087</xdr:rowOff>
    </xdr:from>
    <xdr:to>
      <xdr:col>81</xdr:col>
      <xdr:colOff>50800</xdr:colOff>
      <xdr:row>79</xdr:row>
      <xdr:rowOff>75757</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4592300" y="13615637"/>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71087</xdr:rowOff>
    </xdr:from>
    <xdr:to>
      <xdr:col>76</xdr:col>
      <xdr:colOff>114300</xdr:colOff>
      <xdr:row>79</xdr:row>
      <xdr:rowOff>94993</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3703300" y="13615637"/>
          <a:ext cx="889000" cy="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90356</xdr:rowOff>
    </xdr:from>
    <xdr:to>
      <xdr:col>71</xdr:col>
      <xdr:colOff>177800</xdr:colOff>
      <xdr:row>79</xdr:row>
      <xdr:rowOff>94993</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634906"/>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7355</xdr:rowOff>
    </xdr:from>
    <xdr:to>
      <xdr:col>85</xdr:col>
      <xdr:colOff>177800</xdr:colOff>
      <xdr:row>79</xdr:row>
      <xdr:rowOff>108955</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5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113733</xdr:rowOff>
    </xdr:from>
    <xdr:ext cx="469744"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24957</xdr:rowOff>
    </xdr:from>
    <xdr:to>
      <xdr:col>81</xdr:col>
      <xdr:colOff>101600</xdr:colOff>
      <xdr:row>79</xdr:row>
      <xdr:rowOff>126557</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5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117684</xdr:rowOff>
    </xdr:from>
    <xdr:ext cx="378565"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292017" y="136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20287</xdr:rowOff>
    </xdr:from>
    <xdr:to>
      <xdr:col>76</xdr:col>
      <xdr:colOff>165100</xdr:colOff>
      <xdr:row>79</xdr:row>
      <xdr:rowOff>121887</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5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113014</xdr:rowOff>
    </xdr:from>
    <xdr:ext cx="378565"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403017" y="13657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44193</xdr:rowOff>
    </xdr:from>
    <xdr:to>
      <xdr:col>72</xdr:col>
      <xdr:colOff>38100</xdr:colOff>
      <xdr:row>79</xdr:row>
      <xdr:rowOff>145793</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5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136920</xdr:rowOff>
    </xdr:from>
    <xdr:ext cx="378565"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14017" y="13681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39556</xdr:rowOff>
    </xdr:from>
    <xdr:to>
      <xdr:col>67</xdr:col>
      <xdr:colOff>101600</xdr:colOff>
      <xdr:row>79</xdr:row>
      <xdr:rowOff>141156</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132283</xdr:rowOff>
    </xdr:from>
    <xdr:ext cx="378565"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25017" y="1367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xmlns=""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a:extLst>
            <a:ext uri="{FF2B5EF4-FFF2-40B4-BE49-F238E27FC236}">
              <a16:creationId xmlns:a16="http://schemas.microsoft.com/office/drawing/2014/main" xmlns="" id="{00000000-0008-0000-0700-0000B5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a:extLst>
            <a:ext uri="{FF2B5EF4-FFF2-40B4-BE49-F238E27FC236}">
              <a16:creationId xmlns:a16="http://schemas.microsoft.com/office/drawing/2014/main" xmlns="" id="{00000000-0008-0000-0700-0000B7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62719</xdr:rowOff>
    </xdr:from>
    <xdr:to>
      <xdr:col>85</xdr:col>
      <xdr:colOff>127000</xdr:colOff>
      <xdr:row>94</xdr:row>
      <xdr:rowOff>83265</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5481300" y="16179019"/>
          <a:ext cx="838200" cy="2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a:extLst>
            <a:ext uri="{FF2B5EF4-FFF2-40B4-BE49-F238E27FC236}">
              <a16:creationId xmlns:a16="http://schemas.microsoft.com/office/drawing/2014/main" xmlns="" id="{00000000-0008-0000-0700-0000BA020000}"/>
            </a:ext>
          </a:extLst>
        </xdr:cNvPr>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83265</xdr:rowOff>
    </xdr:from>
    <xdr:to>
      <xdr:col>81</xdr:col>
      <xdr:colOff>50800</xdr:colOff>
      <xdr:row>94</xdr:row>
      <xdr:rowOff>134556</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4592300" y="16199565"/>
          <a:ext cx="889000" cy="5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134556</xdr:rowOff>
    </xdr:from>
    <xdr:to>
      <xdr:col>76</xdr:col>
      <xdr:colOff>114300</xdr:colOff>
      <xdr:row>95</xdr:row>
      <xdr:rowOff>6626</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flipV="1">
          <a:off x="13703300" y="16250856"/>
          <a:ext cx="889000" cy="4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6626</xdr:rowOff>
    </xdr:from>
    <xdr:to>
      <xdr:col>71</xdr:col>
      <xdr:colOff>177800</xdr:colOff>
      <xdr:row>95</xdr:row>
      <xdr:rowOff>14742</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flipV="1">
          <a:off x="12814300" y="16294376"/>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11919</xdr:rowOff>
    </xdr:from>
    <xdr:to>
      <xdr:col>85</xdr:col>
      <xdr:colOff>177800</xdr:colOff>
      <xdr:row>94</xdr:row>
      <xdr:rowOff>113519</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6268700" y="161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34796</xdr:rowOff>
    </xdr:from>
    <xdr:ext cx="534377" cy="259045"/>
    <xdr:sp macro="" textlink="">
      <xdr:nvSpPr>
        <xdr:cNvPr id="717" name="公債費該当値テキスト">
          <a:extLst>
            <a:ext uri="{FF2B5EF4-FFF2-40B4-BE49-F238E27FC236}">
              <a16:creationId xmlns:a16="http://schemas.microsoft.com/office/drawing/2014/main" xmlns="" id="{00000000-0008-0000-0700-0000CD020000}"/>
            </a:ext>
          </a:extLst>
        </xdr:cNvPr>
        <xdr:cNvSpPr txBox="1"/>
      </xdr:nvSpPr>
      <xdr:spPr>
        <a:xfrm>
          <a:off x="16370300" y="159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32465</xdr:rowOff>
    </xdr:from>
    <xdr:to>
      <xdr:col>81</xdr:col>
      <xdr:colOff>101600</xdr:colOff>
      <xdr:row>94</xdr:row>
      <xdr:rowOff>134065</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5430500" y="1614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150592</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5214111" y="1592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83756</xdr:rowOff>
    </xdr:from>
    <xdr:to>
      <xdr:col>76</xdr:col>
      <xdr:colOff>165100</xdr:colOff>
      <xdr:row>95</xdr:row>
      <xdr:rowOff>13906</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4541500" y="162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30433</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325111" y="1597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127276</xdr:rowOff>
    </xdr:from>
    <xdr:to>
      <xdr:col>72</xdr:col>
      <xdr:colOff>38100</xdr:colOff>
      <xdr:row>95</xdr:row>
      <xdr:rowOff>57426</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3652500" y="1624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73953</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3436111" y="1601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135392</xdr:rowOff>
    </xdr:from>
    <xdr:to>
      <xdr:col>67</xdr:col>
      <xdr:colOff>101600</xdr:colOff>
      <xdr:row>95</xdr:row>
      <xdr:rowOff>65542</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2763500" y="1625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56669</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2547111" y="1634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xmlns=""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xmlns=""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a:extLst>
            <a:ext uri="{FF2B5EF4-FFF2-40B4-BE49-F238E27FC236}">
              <a16:creationId xmlns:a16="http://schemas.microsoft.com/office/drawing/2014/main" xmlns="" id="{00000000-0008-0000-0700-0000EE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a:extLst>
            <a:ext uri="{FF2B5EF4-FFF2-40B4-BE49-F238E27FC236}">
              <a16:creationId xmlns:a16="http://schemas.microsoft.com/office/drawing/2014/main" xmlns="" id="{00000000-0008-0000-0700-0000F1020000}"/>
            </a:ext>
          </a:extLst>
        </xdr:cNvPr>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xmlns=""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xmlns=""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xmlns=""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xmlns=""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xmlns=""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xmlns=""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401,320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もっとも比重を占めている民生費は一人当たり</a:t>
          </a:r>
          <a:r>
            <a:rPr kumimoji="1" lang="en-US" altLang="ja-JP" sz="1300">
              <a:latin typeface="ＭＳ Ｐゴシック" panose="020B0600070205080204" pitchFamily="50" charset="-128"/>
              <a:ea typeface="ＭＳ Ｐゴシック" panose="020B0600070205080204" pitchFamily="50" charset="-128"/>
            </a:rPr>
            <a:t>141,772</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5,861</a:t>
          </a:r>
          <a:r>
            <a:rPr kumimoji="1" lang="ja-JP" altLang="en-US" sz="1300">
              <a:latin typeface="ＭＳ Ｐゴシック" panose="020B0600070205080204" pitchFamily="50" charset="-128"/>
              <a:ea typeface="ＭＳ Ｐゴシック" panose="020B0600070205080204" pitchFamily="50" charset="-128"/>
            </a:rPr>
            <a:t>円増加している。子ども・子育て支援給付費の増などにより民生費全体が前年度に比べ</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億円増加したためである。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衛生費は、一人当たり</a:t>
          </a:r>
          <a:r>
            <a:rPr kumimoji="1" lang="en-US" altLang="ja-JP" sz="1300">
              <a:latin typeface="ＭＳ Ｐゴシック" panose="020B0600070205080204" pitchFamily="50" charset="-128"/>
              <a:ea typeface="ＭＳ Ｐゴシック" panose="020B0600070205080204" pitchFamily="50" charset="-128"/>
            </a:rPr>
            <a:t>61,731</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9,740</a:t>
          </a:r>
          <a:r>
            <a:rPr kumimoji="1" lang="ja-JP" altLang="en-US" sz="1300">
              <a:latin typeface="ＭＳ Ｐゴシック" panose="020B0600070205080204" pitchFamily="50" charset="-128"/>
              <a:ea typeface="ＭＳ Ｐゴシック" panose="020B0600070205080204" pitchFamily="50" charset="-128"/>
            </a:rPr>
            <a:t>円増加し、類似団体平均と比べ大幅に上回っているが、前年度に引き続き廃棄物広域処理施設建設事業などにより衛生費全体が前年度に比べ</a:t>
          </a:r>
          <a:r>
            <a:rPr kumimoji="1" lang="en-US" altLang="ja-JP" sz="1300">
              <a:latin typeface="ＭＳ Ｐゴシック" panose="020B0600070205080204" pitchFamily="50" charset="-128"/>
              <a:ea typeface="ＭＳ Ｐゴシック" panose="020B0600070205080204" pitchFamily="50" charset="-128"/>
            </a:rPr>
            <a:t>36.9</a:t>
          </a:r>
          <a:r>
            <a:rPr kumimoji="1" lang="ja-JP" altLang="en-US" sz="1300">
              <a:latin typeface="ＭＳ Ｐゴシック" panose="020B0600070205080204" pitchFamily="50" charset="-128"/>
              <a:ea typeface="ＭＳ Ｐゴシック" panose="020B0600070205080204" pitchFamily="50" charset="-128"/>
            </a:rPr>
            <a:t>億円増加したためである。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教育費は、一人当たり</a:t>
          </a:r>
          <a:r>
            <a:rPr kumimoji="1" lang="en-US" altLang="ja-JP" sz="1300">
              <a:latin typeface="ＭＳ Ｐゴシック" panose="020B0600070205080204" pitchFamily="50" charset="-128"/>
              <a:ea typeface="ＭＳ Ｐゴシック" panose="020B0600070205080204" pitchFamily="50" charset="-128"/>
            </a:rPr>
            <a:t>52,102</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7,264</a:t>
          </a:r>
          <a:r>
            <a:rPr kumimoji="1" lang="ja-JP" altLang="en-US" sz="1300">
              <a:latin typeface="ＭＳ Ｐゴシック" panose="020B0600070205080204" pitchFamily="50" charset="-128"/>
              <a:ea typeface="ＭＳ Ｐゴシック" panose="020B0600070205080204" pitchFamily="50" charset="-128"/>
            </a:rPr>
            <a:t>円増加しているが、給食センター建設事業などにより教育費全体が</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億円増加したためである。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費の増による民生費の増加や老朽化した施設の更新による工事費の増は今後も想定されるため、事業の取捨選択を行い、健全な財政運営に努めるとともに、事業の見直しなどにより全体の歳出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令和元年度は財政調整基金の取り崩し額が前年度に比べ</a:t>
          </a:r>
          <a:r>
            <a:rPr kumimoji="1" lang="en-US" altLang="ja-JP" sz="1400">
              <a:latin typeface="ＭＳ ゴシック" pitchFamily="49" charset="-128"/>
              <a:ea typeface="ＭＳ ゴシック" pitchFamily="49" charset="-128"/>
            </a:rPr>
            <a:t>19.0</a:t>
          </a:r>
          <a:r>
            <a:rPr kumimoji="1" lang="ja-JP" altLang="en-US" sz="1400">
              <a:latin typeface="ＭＳ ゴシック" pitchFamily="49" charset="-128"/>
              <a:ea typeface="ＭＳ ゴシック" pitchFamily="49" charset="-128"/>
            </a:rPr>
            <a:t>億円増加しているが、標準財政規模比では</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また、実質収支は</a:t>
          </a:r>
          <a:r>
            <a:rPr kumimoji="1" lang="en-US" altLang="ja-JP" sz="1400">
              <a:latin typeface="ＭＳ ゴシック" pitchFamily="49" charset="-128"/>
              <a:ea typeface="ＭＳ ゴシック" pitchFamily="49" charset="-128"/>
            </a:rPr>
            <a:t>28.1</a:t>
          </a:r>
          <a:r>
            <a:rPr kumimoji="1" lang="ja-JP" altLang="en-US" sz="1400">
              <a:latin typeface="ＭＳ ゴシック" pitchFamily="49" charset="-128"/>
              <a:ea typeface="ＭＳ ゴシック" pitchFamily="49" charset="-128"/>
            </a:rPr>
            <a:t>億円で前年度に比べ</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億円減少し、実質単年度収支はマイナス</a:t>
          </a:r>
          <a:r>
            <a:rPr kumimoji="1" lang="en-US" altLang="ja-JP" sz="1400">
              <a:latin typeface="ＭＳ ゴシック" pitchFamily="49" charset="-128"/>
              <a:ea typeface="ＭＳ ゴシック" pitchFamily="49" charset="-128"/>
            </a:rPr>
            <a:t>38.0</a:t>
          </a:r>
          <a:r>
            <a:rPr kumimoji="1" lang="ja-JP" altLang="en-US" sz="1400">
              <a:latin typeface="ＭＳ ゴシック" pitchFamily="49" charset="-128"/>
              <a:ea typeface="ＭＳ ゴシック" pitchFamily="49" charset="-128"/>
            </a:rPr>
            <a:t>億円で財政調整基金の取り崩し額の増などにより標準財政規模比で</a:t>
          </a:r>
          <a:r>
            <a:rPr kumimoji="1" lang="en-US" altLang="ja-JP" sz="1400">
              <a:latin typeface="ＭＳ ゴシック" pitchFamily="49" charset="-128"/>
              <a:ea typeface="ＭＳ ゴシック" pitchFamily="49" charset="-128"/>
            </a:rPr>
            <a:t>3.82</a:t>
          </a:r>
          <a:r>
            <a:rPr kumimoji="1" lang="ja-JP" altLang="en-US" sz="1400">
              <a:latin typeface="ＭＳ ゴシック" pitchFamily="49" charset="-128"/>
              <a:ea typeface="ＭＳ ゴシック" pitchFamily="49" charset="-128"/>
            </a:rPr>
            <a:t>％減少している。今後も一層の事業の見直しや事務の効率化、人員の見直しに努めていく。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連結黒字額の標準財政規模に対する割合は</a:t>
          </a:r>
          <a:r>
            <a:rPr kumimoji="1" lang="en-US" altLang="ja-JP" sz="1400">
              <a:latin typeface="ＭＳ ゴシック" pitchFamily="49" charset="-128"/>
              <a:ea typeface="ＭＳ ゴシック" pitchFamily="49" charset="-128"/>
            </a:rPr>
            <a:t>23.7</a:t>
          </a:r>
          <a:r>
            <a:rPr kumimoji="1" lang="ja-JP" altLang="en-US" sz="1400">
              <a:latin typeface="ＭＳ ゴシック" pitchFamily="49" charset="-128"/>
              <a:ea typeface="ＭＳ ゴシック" pitchFamily="49" charset="-128"/>
            </a:rPr>
            <a:t>％となり、特別会計国民健康保険費の黒字額の減少（▲</a:t>
          </a:r>
          <a:r>
            <a:rPr kumimoji="1" lang="en-US" altLang="ja-JP" sz="1400">
              <a:latin typeface="ＭＳ ゴシック" pitchFamily="49" charset="-128"/>
              <a:ea typeface="ＭＳ ゴシック" pitchFamily="49" charset="-128"/>
            </a:rPr>
            <a:t>26.0</a:t>
          </a:r>
          <a:r>
            <a:rPr kumimoji="1" lang="ja-JP" altLang="en-US" sz="1400">
              <a:latin typeface="ＭＳ ゴシック" pitchFamily="49" charset="-128"/>
              <a:ea typeface="ＭＳ ゴシック" pitchFamily="49" charset="-128"/>
            </a:rPr>
            <a:t>億円）などにより前年度と比べ</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　一般会計の黒字額は財政調整基金を取崩したことにより保たれており、持続可能な財政運営のため、今後も一層の事業の見直しや事務の効率化、人員の見直しに努めていく。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6"/>
      <c r="DK3" s="186"/>
      <c r="DL3" s="186"/>
      <c r="DM3" s="186"/>
      <c r="DN3" s="186"/>
      <c r="DO3" s="186"/>
    </row>
    <row r="4" spans="1:119" ht="18.75" customHeight="1" x14ac:dyDescent="0.2">
      <c r="A4" s="187"/>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164111768</v>
      </c>
      <c r="BO4" s="430"/>
      <c r="BP4" s="430"/>
      <c r="BQ4" s="430"/>
      <c r="BR4" s="430"/>
      <c r="BS4" s="430"/>
      <c r="BT4" s="430"/>
      <c r="BU4" s="431"/>
      <c r="BV4" s="429">
        <v>153611688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3.4</v>
      </c>
      <c r="CU4" s="436"/>
      <c r="CV4" s="436"/>
      <c r="CW4" s="436"/>
      <c r="CX4" s="436"/>
      <c r="CY4" s="436"/>
      <c r="CZ4" s="436"/>
      <c r="DA4" s="437"/>
      <c r="DB4" s="435">
        <v>4.3</v>
      </c>
      <c r="DC4" s="436"/>
      <c r="DD4" s="436"/>
      <c r="DE4" s="436"/>
      <c r="DF4" s="436"/>
      <c r="DG4" s="436"/>
      <c r="DH4" s="436"/>
      <c r="DI4" s="437"/>
      <c r="DJ4" s="186"/>
      <c r="DK4" s="186"/>
      <c r="DL4" s="186"/>
      <c r="DM4" s="186"/>
      <c r="DN4" s="186"/>
      <c r="DO4" s="186"/>
    </row>
    <row r="5" spans="1:119" ht="18.75" customHeight="1" x14ac:dyDescent="0.2">
      <c r="A5" s="187"/>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160949339</v>
      </c>
      <c r="BO5" s="467"/>
      <c r="BP5" s="467"/>
      <c r="BQ5" s="467"/>
      <c r="BR5" s="467"/>
      <c r="BS5" s="467"/>
      <c r="BT5" s="467"/>
      <c r="BU5" s="468"/>
      <c r="BV5" s="466">
        <v>149957452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102.4</v>
      </c>
      <c r="CU5" s="464"/>
      <c r="CV5" s="464"/>
      <c r="CW5" s="464"/>
      <c r="CX5" s="464"/>
      <c r="CY5" s="464"/>
      <c r="CZ5" s="464"/>
      <c r="DA5" s="465"/>
      <c r="DB5" s="463">
        <v>102.1</v>
      </c>
      <c r="DC5" s="464"/>
      <c r="DD5" s="464"/>
      <c r="DE5" s="464"/>
      <c r="DF5" s="464"/>
      <c r="DG5" s="464"/>
      <c r="DH5" s="464"/>
      <c r="DI5" s="465"/>
      <c r="DJ5" s="186"/>
      <c r="DK5" s="186"/>
      <c r="DL5" s="186"/>
      <c r="DM5" s="186"/>
      <c r="DN5" s="186"/>
      <c r="DO5" s="186"/>
    </row>
    <row r="6" spans="1:119" ht="18.75" customHeight="1" x14ac:dyDescent="0.2">
      <c r="A6" s="187"/>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3162429</v>
      </c>
      <c r="BO6" s="467"/>
      <c r="BP6" s="467"/>
      <c r="BQ6" s="467"/>
      <c r="BR6" s="467"/>
      <c r="BS6" s="467"/>
      <c r="BT6" s="467"/>
      <c r="BU6" s="468"/>
      <c r="BV6" s="466">
        <v>3654236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110.9</v>
      </c>
      <c r="CU6" s="504"/>
      <c r="CV6" s="504"/>
      <c r="CW6" s="504"/>
      <c r="CX6" s="504"/>
      <c r="CY6" s="504"/>
      <c r="CZ6" s="504"/>
      <c r="DA6" s="505"/>
      <c r="DB6" s="503">
        <v>113.1</v>
      </c>
      <c r="DC6" s="504"/>
      <c r="DD6" s="504"/>
      <c r="DE6" s="504"/>
      <c r="DF6" s="504"/>
      <c r="DG6" s="504"/>
      <c r="DH6" s="504"/>
      <c r="DI6" s="505"/>
      <c r="DJ6" s="186"/>
      <c r="DK6" s="186"/>
      <c r="DL6" s="186"/>
      <c r="DM6" s="186"/>
      <c r="DN6" s="186"/>
      <c r="DO6" s="186"/>
    </row>
    <row r="7" spans="1:119" ht="18.75" customHeight="1" x14ac:dyDescent="0.2">
      <c r="A7" s="187"/>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357353</v>
      </c>
      <c r="BO7" s="467"/>
      <c r="BP7" s="467"/>
      <c r="BQ7" s="467"/>
      <c r="BR7" s="467"/>
      <c r="BS7" s="467"/>
      <c r="BT7" s="467"/>
      <c r="BU7" s="468"/>
      <c r="BV7" s="466">
        <v>103634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82779959</v>
      </c>
      <c r="CU7" s="467"/>
      <c r="CV7" s="467"/>
      <c r="CW7" s="467"/>
      <c r="CX7" s="467"/>
      <c r="CY7" s="467"/>
      <c r="CZ7" s="467"/>
      <c r="DA7" s="468"/>
      <c r="DB7" s="466">
        <v>82820418</v>
      </c>
      <c r="DC7" s="467"/>
      <c r="DD7" s="467"/>
      <c r="DE7" s="467"/>
      <c r="DF7" s="467"/>
      <c r="DG7" s="467"/>
      <c r="DH7" s="467"/>
      <c r="DI7" s="468"/>
      <c r="DJ7" s="186"/>
      <c r="DK7" s="186"/>
      <c r="DL7" s="186"/>
      <c r="DM7" s="186"/>
      <c r="DN7" s="186"/>
      <c r="DO7" s="186"/>
    </row>
    <row r="8" spans="1:119" ht="18.75" customHeight="1" thickBot="1" x14ac:dyDescent="0.25">
      <c r="A8" s="187"/>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2805076</v>
      </c>
      <c r="BO8" s="467"/>
      <c r="BP8" s="467"/>
      <c r="BQ8" s="467"/>
      <c r="BR8" s="467"/>
      <c r="BS8" s="467"/>
      <c r="BT8" s="467"/>
      <c r="BU8" s="468"/>
      <c r="BV8" s="466">
        <v>3550602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0.82</v>
      </c>
      <c r="CU8" s="507"/>
      <c r="CV8" s="507"/>
      <c r="CW8" s="507"/>
      <c r="CX8" s="507"/>
      <c r="CY8" s="507"/>
      <c r="CZ8" s="507"/>
      <c r="DA8" s="508"/>
      <c r="DB8" s="506">
        <v>0.82</v>
      </c>
      <c r="DC8" s="507"/>
      <c r="DD8" s="507"/>
      <c r="DE8" s="507"/>
      <c r="DF8" s="507"/>
      <c r="DG8" s="507"/>
      <c r="DH8" s="507"/>
      <c r="DI8" s="508"/>
      <c r="DJ8" s="186"/>
      <c r="DK8" s="186"/>
      <c r="DL8" s="186"/>
      <c r="DM8" s="186"/>
      <c r="DN8" s="186"/>
      <c r="DO8" s="186"/>
    </row>
    <row r="9" spans="1:119" ht="18.75" customHeight="1" thickBot="1" x14ac:dyDescent="0.25">
      <c r="A9" s="187"/>
      <c r="B9" s="460" t="s">
        <v>112</v>
      </c>
      <c r="C9" s="461"/>
      <c r="D9" s="461"/>
      <c r="E9" s="461"/>
      <c r="F9" s="461"/>
      <c r="G9" s="461"/>
      <c r="H9" s="461"/>
      <c r="I9" s="461"/>
      <c r="J9" s="461"/>
      <c r="K9" s="509"/>
      <c r="L9" s="510" t="s">
        <v>113</v>
      </c>
      <c r="M9" s="511"/>
      <c r="N9" s="511"/>
      <c r="O9" s="511"/>
      <c r="P9" s="511"/>
      <c r="Q9" s="512"/>
      <c r="R9" s="513">
        <v>406586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-745526</v>
      </c>
      <c r="BO9" s="467"/>
      <c r="BP9" s="467"/>
      <c r="BQ9" s="467"/>
      <c r="BR9" s="467"/>
      <c r="BS9" s="467"/>
      <c r="BT9" s="467"/>
      <c r="BU9" s="468"/>
      <c r="BV9" s="466">
        <v>514444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16.600000000000001</v>
      </c>
      <c r="CU9" s="464"/>
      <c r="CV9" s="464"/>
      <c r="CW9" s="464"/>
      <c r="CX9" s="464"/>
      <c r="CY9" s="464"/>
      <c r="CZ9" s="464"/>
      <c r="DA9" s="465"/>
      <c r="DB9" s="463">
        <v>16.8</v>
      </c>
      <c r="DC9" s="464"/>
      <c r="DD9" s="464"/>
      <c r="DE9" s="464"/>
      <c r="DF9" s="464"/>
      <c r="DG9" s="464"/>
      <c r="DH9" s="464"/>
      <c r="DI9" s="465"/>
      <c r="DJ9" s="186"/>
      <c r="DK9" s="186"/>
      <c r="DL9" s="186"/>
      <c r="DM9" s="186"/>
      <c r="DN9" s="186"/>
      <c r="DO9" s="186"/>
    </row>
    <row r="10" spans="1:119" ht="18.75" customHeight="1" thickBot="1" x14ac:dyDescent="0.25">
      <c r="A10" s="187"/>
      <c r="B10" s="460"/>
      <c r="C10" s="461"/>
      <c r="D10" s="461"/>
      <c r="E10" s="461"/>
      <c r="F10" s="461"/>
      <c r="G10" s="461"/>
      <c r="H10" s="461"/>
      <c r="I10" s="461"/>
      <c r="J10" s="461"/>
      <c r="K10" s="509"/>
      <c r="L10" s="516" t="s">
        <v>118</v>
      </c>
      <c r="M10" s="496"/>
      <c r="N10" s="496"/>
      <c r="O10" s="496"/>
      <c r="P10" s="496"/>
      <c r="Q10" s="497"/>
      <c r="R10" s="517">
        <v>418325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109</v>
      </c>
      <c r="AV10" s="499"/>
      <c r="AW10" s="499"/>
      <c r="AX10" s="499"/>
      <c r="AY10" s="500" t="s">
        <v>120</v>
      </c>
      <c r="AZ10" s="501"/>
      <c r="BA10" s="501"/>
      <c r="BB10" s="501"/>
      <c r="BC10" s="501"/>
      <c r="BD10" s="501"/>
      <c r="BE10" s="501"/>
      <c r="BF10" s="501"/>
      <c r="BG10" s="501"/>
      <c r="BH10" s="501"/>
      <c r="BI10" s="501"/>
      <c r="BJ10" s="501"/>
      <c r="BK10" s="501"/>
      <c r="BL10" s="501"/>
      <c r="BM10" s="502"/>
      <c r="BN10" s="466">
        <v>639</v>
      </c>
      <c r="BO10" s="467"/>
      <c r="BP10" s="467"/>
      <c r="BQ10" s="467"/>
      <c r="BR10" s="467"/>
      <c r="BS10" s="467"/>
      <c r="BT10" s="467"/>
      <c r="BU10" s="468"/>
      <c r="BV10" s="466">
        <v>694</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6"/>
      <c r="DK11" s="186"/>
      <c r="DL11" s="186"/>
      <c r="DM11" s="186"/>
      <c r="DN11" s="186"/>
      <c r="DO11" s="186"/>
    </row>
    <row r="12" spans="1:119" ht="18.75" customHeight="1" x14ac:dyDescent="0.2">
      <c r="A12" s="187"/>
      <c r="B12" s="526" t="s">
        <v>129</v>
      </c>
      <c r="C12" s="527"/>
      <c r="D12" s="527"/>
      <c r="E12" s="527"/>
      <c r="F12" s="527"/>
      <c r="G12" s="527"/>
      <c r="H12" s="527"/>
      <c r="I12" s="527"/>
      <c r="J12" s="527"/>
      <c r="K12" s="528"/>
      <c r="L12" s="535" t="s">
        <v>130</v>
      </c>
      <c r="M12" s="536"/>
      <c r="N12" s="536"/>
      <c r="O12" s="536"/>
      <c r="P12" s="536"/>
      <c r="Q12" s="537"/>
      <c r="R12" s="538">
        <v>401050</v>
      </c>
      <c r="S12" s="539"/>
      <c r="T12" s="539"/>
      <c r="U12" s="539"/>
      <c r="V12" s="540"/>
      <c r="W12" s="541" t="s">
        <v>1</v>
      </c>
      <c r="X12" s="499"/>
      <c r="Y12" s="499"/>
      <c r="Z12" s="499"/>
      <c r="AA12" s="499"/>
      <c r="AB12" s="542"/>
      <c r="AC12" s="543" t="s">
        <v>131</v>
      </c>
      <c r="AD12" s="544"/>
      <c r="AE12" s="544"/>
      <c r="AF12" s="544"/>
      <c r="AG12" s="545"/>
      <c r="AH12" s="543" t="s">
        <v>132</v>
      </c>
      <c r="AI12" s="544"/>
      <c r="AJ12" s="544"/>
      <c r="AK12" s="544"/>
      <c r="AL12" s="546"/>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3054156</v>
      </c>
      <c r="BO12" s="467"/>
      <c r="BP12" s="467"/>
      <c r="BQ12" s="467"/>
      <c r="BR12" s="467"/>
      <c r="BS12" s="467"/>
      <c r="BT12" s="467"/>
      <c r="BU12" s="468"/>
      <c r="BV12" s="466">
        <v>1156652</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137</v>
      </c>
      <c r="DC12" s="507"/>
      <c r="DD12" s="507"/>
      <c r="DE12" s="507"/>
      <c r="DF12" s="507"/>
      <c r="DG12" s="507"/>
      <c r="DH12" s="507"/>
      <c r="DI12" s="508"/>
      <c r="DJ12" s="186"/>
      <c r="DK12" s="186"/>
      <c r="DL12" s="186"/>
      <c r="DM12" s="186"/>
      <c r="DN12" s="186"/>
      <c r="DO12" s="186"/>
    </row>
    <row r="13" spans="1:119" ht="18.75" customHeight="1" x14ac:dyDescent="0.2">
      <c r="A13" s="187"/>
      <c r="B13" s="529"/>
      <c r="C13" s="530"/>
      <c r="D13" s="530"/>
      <c r="E13" s="530"/>
      <c r="F13" s="530"/>
      <c r="G13" s="530"/>
      <c r="H13" s="530"/>
      <c r="I13" s="530"/>
      <c r="J13" s="530"/>
      <c r="K13" s="531"/>
      <c r="L13" s="197"/>
      <c r="M13" s="557" t="s">
        <v>138</v>
      </c>
      <c r="N13" s="558"/>
      <c r="O13" s="558"/>
      <c r="P13" s="558"/>
      <c r="Q13" s="559"/>
      <c r="R13" s="550">
        <v>395092</v>
      </c>
      <c r="S13" s="551"/>
      <c r="T13" s="551"/>
      <c r="U13" s="551"/>
      <c r="V13" s="552"/>
      <c r="W13" s="482" t="s">
        <v>139</v>
      </c>
      <c r="X13" s="483"/>
      <c r="Y13" s="483"/>
      <c r="Z13" s="483"/>
      <c r="AA13" s="483"/>
      <c r="AB13" s="473"/>
      <c r="AC13" s="517">
        <v>1692</v>
      </c>
      <c r="AD13" s="518"/>
      <c r="AE13" s="518"/>
      <c r="AF13" s="518"/>
      <c r="AG13" s="560"/>
      <c r="AH13" s="517">
        <v>1670</v>
      </c>
      <c r="AI13" s="518"/>
      <c r="AJ13" s="518"/>
      <c r="AK13" s="518"/>
      <c r="AL13" s="519"/>
      <c r="AM13" s="495" t="s">
        <v>140</v>
      </c>
      <c r="AN13" s="496"/>
      <c r="AO13" s="496"/>
      <c r="AP13" s="496"/>
      <c r="AQ13" s="496"/>
      <c r="AR13" s="496"/>
      <c r="AS13" s="496"/>
      <c r="AT13" s="497"/>
      <c r="AU13" s="498" t="s">
        <v>105</v>
      </c>
      <c r="AV13" s="499"/>
      <c r="AW13" s="499"/>
      <c r="AX13" s="499"/>
      <c r="AY13" s="500" t="s">
        <v>141</v>
      </c>
      <c r="AZ13" s="501"/>
      <c r="BA13" s="501"/>
      <c r="BB13" s="501"/>
      <c r="BC13" s="501"/>
      <c r="BD13" s="501"/>
      <c r="BE13" s="501"/>
      <c r="BF13" s="501"/>
      <c r="BG13" s="501"/>
      <c r="BH13" s="501"/>
      <c r="BI13" s="501"/>
      <c r="BJ13" s="501"/>
      <c r="BK13" s="501"/>
      <c r="BL13" s="501"/>
      <c r="BM13" s="502"/>
      <c r="BN13" s="466">
        <v>-3799043</v>
      </c>
      <c r="BO13" s="467"/>
      <c r="BP13" s="467"/>
      <c r="BQ13" s="467"/>
      <c r="BR13" s="467"/>
      <c r="BS13" s="467"/>
      <c r="BT13" s="467"/>
      <c r="BU13" s="468"/>
      <c r="BV13" s="466">
        <v>-641514</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6.6</v>
      </c>
      <c r="CU13" s="464"/>
      <c r="CV13" s="464"/>
      <c r="CW13" s="464"/>
      <c r="CX13" s="464"/>
      <c r="CY13" s="464"/>
      <c r="CZ13" s="464"/>
      <c r="DA13" s="465"/>
      <c r="DB13" s="463">
        <v>6.4</v>
      </c>
      <c r="DC13" s="464"/>
      <c r="DD13" s="464"/>
      <c r="DE13" s="464"/>
      <c r="DF13" s="464"/>
      <c r="DG13" s="464"/>
      <c r="DH13" s="464"/>
      <c r="DI13" s="465"/>
      <c r="DJ13" s="186"/>
      <c r="DK13" s="186"/>
      <c r="DL13" s="186"/>
      <c r="DM13" s="186"/>
      <c r="DN13" s="186"/>
      <c r="DO13" s="186"/>
    </row>
    <row r="14" spans="1:119" ht="18.75" customHeight="1" thickBot="1" x14ac:dyDescent="0.25">
      <c r="A14" s="187"/>
      <c r="B14" s="529"/>
      <c r="C14" s="530"/>
      <c r="D14" s="530"/>
      <c r="E14" s="530"/>
      <c r="F14" s="530"/>
      <c r="G14" s="530"/>
      <c r="H14" s="530"/>
      <c r="I14" s="530"/>
      <c r="J14" s="530"/>
      <c r="K14" s="531"/>
      <c r="L14" s="547" t="s">
        <v>143</v>
      </c>
      <c r="M14" s="548"/>
      <c r="N14" s="548"/>
      <c r="O14" s="548"/>
      <c r="P14" s="548"/>
      <c r="Q14" s="549"/>
      <c r="R14" s="550">
        <v>405244</v>
      </c>
      <c r="S14" s="551"/>
      <c r="T14" s="551"/>
      <c r="U14" s="551"/>
      <c r="V14" s="552"/>
      <c r="W14" s="456"/>
      <c r="X14" s="457"/>
      <c r="Y14" s="457"/>
      <c r="Z14" s="457"/>
      <c r="AA14" s="457"/>
      <c r="AB14" s="446"/>
      <c r="AC14" s="553">
        <v>1</v>
      </c>
      <c r="AD14" s="554"/>
      <c r="AE14" s="554"/>
      <c r="AF14" s="554"/>
      <c r="AG14" s="555"/>
      <c r="AH14" s="553">
        <v>1</v>
      </c>
      <c r="AI14" s="554"/>
      <c r="AJ14" s="554"/>
      <c r="AK14" s="554"/>
      <c r="AL14" s="556"/>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61" t="s">
        <v>144</v>
      </c>
      <c r="CE14" s="562"/>
      <c r="CF14" s="562"/>
      <c r="CG14" s="562"/>
      <c r="CH14" s="562"/>
      <c r="CI14" s="562"/>
      <c r="CJ14" s="562"/>
      <c r="CK14" s="562"/>
      <c r="CL14" s="562"/>
      <c r="CM14" s="562"/>
      <c r="CN14" s="562"/>
      <c r="CO14" s="562"/>
      <c r="CP14" s="562"/>
      <c r="CQ14" s="562"/>
      <c r="CR14" s="562"/>
      <c r="CS14" s="563"/>
      <c r="CT14" s="564">
        <v>31.4</v>
      </c>
      <c r="CU14" s="565"/>
      <c r="CV14" s="565"/>
      <c r="CW14" s="565"/>
      <c r="CX14" s="565"/>
      <c r="CY14" s="565"/>
      <c r="CZ14" s="565"/>
      <c r="DA14" s="566"/>
      <c r="DB14" s="564">
        <v>36.5</v>
      </c>
      <c r="DC14" s="565"/>
      <c r="DD14" s="565"/>
      <c r="DE14" s="565"/>
      <c r="DF14" s="565"/>
      <c r="DG14" s="565"/>
      <c r="DH14" s="565"/>
      <c r="DI14" s="566"/>
      <c r="DJ14" s="186"/>
      <c r="DK14" s="186"/>
      <c r="DL14" s="186"/>
      <c r="DM14" s="186"/>
      <c r="DN14" s="186"/>
      <c r="DO14" s="186"/>
    </row>
    <row r="15" spans="1:119" ht="18.75" customHeight="1" x14ac:dyDescent="0.2">
      <c r="A15" s="187"/>
      <c r="B15" s="529"/>
      <c r="C15" s="530"/>
      <c r="D15" s="530"/>
      <c r="E15" s="530"/>
      <c r="F15" s="530"/>
      <c r="G15" s="530"/>
      <c r="H15" s="530"/>
      <c r="I15" s="530"/>
      <c r="J15" s="530"/>
      <c r="K15" s="531"/>
      <c r="L15" s="197"/>
      <c r="M15" s="557" t="s">
        <v>138</v>
      </c>
      <c r="N15" s="558"/>
      <c r="O15" s="558"/>
      <c r="P15" s="558"/>
      <c r="Q15" s="559"/>
      <c r="R15" s="550">
        <v>399362</v>
      </c>
      <c r="S15" s="551"/>
      <c r="T15" s="551"/>
      <c r="U15" s="551"/>
      <c r="V15" s="552"/>
      <c r="W15" s="482" t="s">
        <v>145</v>
      </c>
      <c r="X15" s="483"/>
      <c r="Y15" s="483"/>
      <c r="Z15" s="483"/>
      <c r="AA15" s="483"/>
      <c r="AB15" s="473"/>
      <c r="AC15" s="517">
        <v>29976</v>
      </c>
      <c r="AD15" s="518"/>
      <c r="AE15" s="518"/>
      <c r="AF15" s="518"/>
      <c r="AG15" s="560"/>
      <c r="AH15" s="517">
        <v>32490</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49938759</v>
      </c>
      <c r="BO15" s="430"/>
      <c r="BP15" s="430"/>
      <c r="BQ15" s="430"/>
      <c r="BR15" s="430"/>
      <c r="BS15" s="430"/>
      <c r="BT15" s="430"/>
      <c r="BU15" s="431"/>
      <c r="BV15" s="429">
        <v>51527088</v>
      </c>
      <c r="BW15" s="430"/>
      <c r="BX15" s="430"/>
      <c r="BY15" s="430"/>
      <c r="BZ15" s="430"/>
      <c r="CA15" s="430"/>
      <c r="CB15" s="430"/>
      <c r="CC15" s="431"/>
      <c r="CD15" s="567" t="s">
        <v>147</v>
      </c>
      <c r="CE15" s="568"/>
      <c r="CF15" s="568"/>
      <c r="CG15" s="568"/>
      <c r="CH15" s="568"/>
      <c r="CI15" s="568"/>
      <c r="CJ15" s="568"/>
      <c r="CK15" s="568"/>
      <c r="CL15" s="568"/>
      <c r="CM15" s="568"/>
      <c r="CN15" s="568"/>
      <c r="CO15" s="568"/>
      <c r="CP15" s="568"/>
      <c r="CQ15" s="568"/>
      <c r="CR15" s="568"/>
      <c r="CS15" s="569"/>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29"/>
      <c r="C16" s="530"/>
      <c r="D16" s="530"/>
      <c r="E16" s="530"/>
      <c r="F16" s="530"/>
      <c r="G16" s="530"/>
      <c r="H16" s="530"/>
      <c r="I16" s="530"/>
      <c r="J16" s="530"/>
      <c r="K16" s="531"/>
      <c r="L16" s="547" t="s">
        <v>148</v>
      </c>
      <c r="M16" s="578"/>
      <c r="N16" s="578"/>
      <c r="O16" s="578"/>
      <c r="P16" s="578"/>
      <c r="Q16" s="579"/>
      <c r="R16" s="570" t="s">
        <v>149</v>
      </c>
      <c r="S16" s="571"/>
      <c r="T16" s="571"/>
      <c r="U16" s="571"/>
      <c r="V16" s="572"/>
      <c r="W16" s="456"/>
      <c r="X16" s="457"/>
      <c r="Y16" s="457"/>
      <c r="Z16" s="457"/>
      <c r="AA16" s="457"/>
      <c r="AB16" s="446"/>
      <c r="AC16" s="553">
        <v>18</v>
      </c>
      <c r="AD16" s="554"/>
      <c r="AE16" s="554"/>
      <c r="AF16" s="554"/>
      <c r="AG16" s="555"/>
      <c r="AH16" s="553">
        <v>18.899999999999999</v>
      </c>
      <c r="AI16" s="554"/>
      <c r="AJ16" s="554"/>
      <c r="AK16" s="554"/>
      <c r="AL16" s="556"/>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62290527</v>
      </c>
      <c r="BO16" s="467"/>
      <c r="BP16" s="467"/>
      <c r="BQ16" s="467"/>
      <c r="BR16" s="467"/>
      <c r="BS16" s="467"/>
      <c r="BT16" s="467"/>
      <c r="BU16" s="468"/>
      <c r="BV16" s="466">
        <v>61668254</v>
      </c>
      <c r="BW16" s="467"/>
      <c r="BX16" s="467"/>
      <c r="BY16" s="467"/>
      <c r="BZ16" s="467"/>
      <c r="CA16" s="467"/>
      <c r="CB16" s="467"/>
      <c r="CC16" s="468"/>
      <c r="CD16" s="201"/>
      <c r="CE16" s="576"/>
      <c r="CF16" s="576"/>
      <c r="CG16" s="576"/>
      <c r="CH16" s="576"/>
      <c r="CI16" s="576"/>
      <c r="CJ16" s="576"/>
      <c r="CK16" s="576"/>
      <c r="CL16" s="576"/>
      <c r="CM16" s="576"/>
      <c r="CN16" s="576"/>
      <c r="CO16" s="576"/>
      <c r="CP16" s="576"/>
      <c r="CQ16" s="576"/>
      <c r="CR16" s="576"/>
      <c r="CS16" s="577"/>
      <c r="CT16" s="463"/>
      <c r="CU16" s="464"/>
      <c r="CV16" s="464"/>
      <c r="CW16" s="464"/>
      <c r="CX16" s="464"/>
      <c r="CY16" s="464"/>
      <c r="CZ16" s="464"/>
      <c r="DA16" s="465"/>
      <c r="DB16" s="463"/>
      <c r="DC16" s="464"/>
      <c r="DD16" s="464"/>
      <c r="DE16" s="464"/>
      <c r="DF16" s="464"/>
      <c r="DG16" s="464"/>
      <c r="DH16" s="464"/>
      <c r="DI16" s="465"/>
      <c r="DJ16" s="186"/>
      <c r="DK16" s="186"/>
      <c r="DL16" s="186"/>
      <c r="DM16" s="186"/>
      <c r="DN16" s="186"/>
      <c r="DO16" s="186"/>
    </row>
    <row r="17" spans="1:119" ht="18.75" customHeight="1" thickBot="1" x14ac:dyDescent="0.25">
      <c r="A17" s="187"/>
      <c r="B17" s="532"/>
      <c r="C17" s="533"/>
      <c r="D17" s="533"/>
      <c r="E17" s="533"/>
      <c r="F17" s="533"/>
      <c r="G17" s="533"/>
      <c r="H17" s="533"/>
      <c r="I17" s="533"/>
      <c r="J17" s="533"/>
      <c r="K17" s="534"/>
      <c r="L17" s="202"/>
      <c r="M17" s="573" t="s">
        <v>151</v>
      </c>
      <c r="N17" s="574"/>
      <c r="O17" s="574"/>
      <c r="P17" s="574"/>
      <c r="Q17" s="575"/>
      <c r="R17" s="570" t="s">
        <v>152</v>
      </c>
      <c r="S17" s="571"/>
      <c r="T17" s="571"/>
      <c r="U17" s="571"/>
      <c r="V17" s="572"/>
      <c r="W17" s="482" t="s">
        <v>153</v>
      </c>
      <c r="X17" s="483"/>
      <c r="Y17" s="483"/>
      <c r="Z17" s="483"/>
      <c r="AA17" s="483"/>
      <c r="AB17" s="473"/>
      <c r="AC17" s="517">
        <v>134574</v>
      </c>
      <c r="AD17" s="518"/>
      <c r="AE17" s="518"/>
      <c r="AF17" s="518"/>
      <c r="AG17" s="560"/>
      <c r="AH17" s="517">
        <v>138023</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63942210</v>
      </c>
      <c r="BO17" s="467"/>
      <c r="BP17" s="467"/>
      <c r="BQ17" s="467"/>
      <c r="BR17" s="467"/>
      <c r="BS17" s="467"/>
      <c r="BT17" s="467"/>
      <c r="BU17" s="468"/>
      <c r="BV17" s="466">
        <v>66024686</v>
      </c>
      <c r="BW17" s="467"/>
      <c r="BX17" s="467"/>
      <c r="BY17" s="467"/>
      <c r="BZ17" s="467"/>
      <c r="CA17" s="467"/>
      <c r="CB17" s="467"/>
      <c r="CC17" s="468"/>
      <c r="CD17" s="201"/>
      <c r="CE17" s="576"/>
      <c r="CF17" s="576"/>
      <c r="CG17" s="576"/>
      <c r="CH17" s="576"/>
      <c r="CI17" s="576"/>
      <c r="CJ17" s="576"/>
      <c r="CK17" s="576"/>
      <c r="CL17" s="576"/>
      <c r="CM17" s="576"/>
      <c r="CN17" s="576"/>
      <c r="CO17" s="576"/>
      <c r="CP17" s="576"/>
      <c r="CQ17" s="576"/>
      <c r="CR17" s="576"/>
      <c r="CS17" s="577"/>
      <c r="CT17" s="463"/>
      <c r="CU17" s="464"/>
      <c r="CV17" s="464"/>
      <c r="CW17" s="464"/>
      <c r="CX17" s="464"/>
      <c r="CY17" s="464"/>
      <c r="CZ17" s="464"/>
      <c r="DA17" s="465"/>
      <c r="DB17" s="463"/>
      <c r="DC17" s="464"/>
      <c r="DD17" s="464"/>
      <c r="DE17" s="464"/>
      <c r="DF17" s="464"/>
      <c r="DG17" s="464"/>
      <c r="DH17" s="464"/>
      <c r="DI17" s="465"/>
      <c r="DJ17" s="186"/>
      <c r="DK17" s="186"/>
      <c r="DL17" s="186"/>
      <c r="DM17" s="186"/>
      <c r="DN17" s="186"/>
      <c r="DO17" s="186"/>
    </row>
    <row r="18" spans="1:119" ht="18.75" customHeight="1" thickBot="1" x14ac:dyDescent="0.25">
      <c r="A18" s="187"/>
      <c r="B18" s="580" t="s">
        <v>155</v>
      </c>
      <c r="C18" s="509"/>
      <c r="D18" s="509"/>
      <c r="E18" s="581"/>
      <c r="F18" s="581"/>
      <c r="G18" s="581"/>
      <c r="H18" s="581"/>
      <c r="I18" s="581"/>
      <c r="J18" s="581"/>
      <c r="K18" s="581"/>
      <c r="L18" s="582">
        <v>100.82</v>
      </c>
      <c r="M18" s="582"/>
      <c r="N18" s="582"/>
      <c r="O18" s="582"/>
      <c r="P18" s="582"/>
      <c r="Q18" s="582"/>
      <c r="R18" s="583"/>
      <c r="S18" s="583"/>
      <c r="T18" s="583"/>
      <c r="U18" s="583"/>
      <c r="V18" s="584"/>
      <c r="W18" s="484"/>
      <c r="X18" s="485"/>
      <c r="Y18" s="485"/>
      <c r="Z18" s="485"/>
      <c r="AA18" s="485"/>
      <c r="AB18" s="476"/>
      <c r="AC18" s="585">
        <v>81</v>
      </c>
      <c r="AD18" s="586"/>
      <c r="AE18" s="586"/>
      <c r="AF18" s="586"/>
      <c r="AG18" s="587"/>
      <c r="AH18" s="585">
        <v>80.2</v>
      </c>
      <c r="AI18" s="586"/>
      <c r="AJ18" s="586"/>
      <c r="AK18" s="586"/>
      <c r="AL18" s="588"/>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88203112</v>
      </c>
      <c r="BO18" s="467"/>
      <c r="BP18" s="467"/>
      <c r="BQ18" s="467"/>
      <c r="BR18" s="467"/>
      <c r="BS18" s="467"/>
      <c r="BT18" s="467"/>
      <c r="BU18" s="468"/>
      <c r="BV18" s="466">
        <v>87603582</v>
      </c>
      <c r="BW18" s="467"/>
      <c r="BX18" s="467"/>
      <c r="BY18" s="467"/>
      <c r="BZ18" s="467"/>
      <c r="CA18" s="467"/>
      <c r="CB18" s="467"/>
      <c r="CC18" s="468"/>
      <c r="CD18" s="201"/>
      <c r="CE18" s="576"/>
      <c r="CF18" s="576"/>
      <c r="CG18" s="576"/>
      <c r="CH18" s="576"/>
      <c r="CI18" s="576"/>
      <c r="CJ18" s="576"/>
      <c r="CK18" s="576"/>
      <c r="CL18" s="576"/>
      <c r="CM18" s="576"/>
      <c r="CN18" s="576"/>
      <c r="CO18" s="576"/>
      <c r="CP18" s="576"/>
      <c r="CQ18" s="576"/>
      <c r="CR18" s="576"/>
      <c r="CS18" s="577"/>
      <c r="CT18" s="463"/>
      <c r="CU18" s="464"/>
      <c r="CV18" s="464"/>
      <c r="CW18" s="464"/>
      <c r="CX18" s="464"/>
      <c r="CY18" s="464"/>
      <c r="CZ18" s="464"/>
      <c r="DA18" s="465"/>
      <c r="DB18" s="463"/>
      <c r="DC18" s="464"/>
      <c r="DD18" s="464"/>
      <c r="DE18" s="464"/>
      <c r="DF18" s="464"/>
      <c r="DG18" s="464"/>
      <c r="DH18" s="464"/>
      <c r="DI18" s="465"/>
      <c r="DJ18" s="186"/>
      <c r="DK18" s="186"/>
      <c r="DL18" s="186"/>
      <c r="DM18" s="186"/>
      <c r="DN18" s="186"/>
      <c r="DO18" s="186"/>
    </row>
    <row r="19" spans="1:119" ht="18.75" customHeight="1" thickBot="1" x14ac:dyDescent="0.25">
      <c r="A19" s="187"/>
      <c r="B19" s="580" t="s">
        <v>157</v>
      </c>
      <c r="C19" s="509"/>
      <c r="D19" s="509"/>
      <c r="E19" s="581"/>
      <c r="F19" s="581"/>
      <c r="G19" s="581"/>
      <c r="H19" s="581"/>
      <c r="I19" s="581"/>
      <c r="J19" s="581"/>
      <c r="K19" s="581"/>
      <c r="L19" s="589">
        <v>4033</v>
      </c>
      <c r="M19" s="589"/>
      <c r="N19" s="589"/>
      <c r="O19" s="589"/>
      <c r="P19" s="589"/>
      <c r="Q19" s="589"/>
      <c r="R19" s="590"/>
      <c r="S19" s="590"/>
      <c r="T19" s="590"/>
      <c r="U19" s="590"/>
      <c r="V19" s="591"/>
      <c r="W19" s="423"/>
      <c r="X19" s="424"/>
      <c r="Y19" s="424"/>
      <c r="Z19" s="424"/>
      <c r="AA19" s="424"/>
      <c r="AB19" s="424"/>
      <c r="AC19" s="598"/>
      <c r="AD19" s="598"/>
      <c r="AE19" s="598"/>
      <c r="AF19" s="598"/>
      <c r="AG19" s="598"/>
      <c r="AH19" s="598"/>
      <c r="AI19" s="598"/>
      <c r="AJ19" s="598"/>
      <c r="AK19" s="598"/>
      <c r="AL19" s="599"/>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101602638</v>
      </c>
      <c r="BO19" s="467"/>
      <c r="BP19" s="467"/>
      <c r="BQ19" s="467"/>
      <c r="BR19" s="467"/>
      <c r="BS19" s="467"/>
      <c r="BT19" s="467"/>
      <c r="BU19" s="468"/>
      <c r="BV19" s="466">
        <v>99422824</v>
      </c>
      <c r="BW19" s="467"/>
      <c r="BX19" s="467"/>
      <c r="BY19" s="467"/>
      <c r="BZ19" s="467"/>
      <c r="CA19" s="467"/>
      <c r="CB19" s="467"/>
      <c r="CC19" s="468"/>
      <c r="CD19" s="201"/>
      <c r="CE19" s="576"/>
      <c r="CF19" s="576"/>
      <c r="CG19" s="576"/>
      <c r="CH19" s="576"/>
      <c r="CI19" s="576"/>
      <c r="CJ19" s="576"/>
      <c r="CK19" s="576"/>
      <c r="CL19" s="576"/>
      <c r="CM19" s="576"/>
      <c r="CN19" s="576"/>
      <c r="CO19" s="576"/>
      <c r="CP19" s="576"/>
      <c r="CQ19" s="576"/>
      <c r="CR19" s="576"/>
      <c r="CS19" s="577"/>
      <c r="CT19" s="463"/>
      <c r="CU19" s="464"/>
      <c r="CV19" s="464"/>
      <c r="CW19" s="464"/>
      <c r="CX19" s="464"/>
      <c r="CY19" s="464"/>
      <c r="CZ19" s="464"/>
      <c r="DA19" s="465"/>
      <c r="DB19" s="463"/>
      <c r="DC19" s="464"/>
      <c r="DD19" s="464"/>
      <c r="DE19" s="464"/>
      <c r="DF19" s="464"/>
      <c r="DG19" s="464"/>
      <c r="DH19" s="464"/>
      <c r="DI19" s="465"/>
      <c r="DJ19" s="186"/>
      <c r="DK19" s="186"/>
      <c r="DL19" s="186"/>
      <c r="DM19" s="186"/>
      <c r="DN19" s="186"/>
      <c r="DO19" s="186"/>
    </row>
    <row r="20" spans="1:119" ht="18.75" customHeight="1" thickBot="1" x14ac:dyDescent="0.25">
      <c r="A20" s="187"/>
      <c r="B20" s="580" t="s">
        <v>159</v>
      </c>
      <c r="C20" s="509"/>
      <c r="D20" s="509"/>
      <c r="E20" s="581"/>
      <c r="F20" s="581"/>
      <c r="G20" s="581"/>
      <c r="H20" s="581"/>
      <c r="I20" s="581"/>
      <c r="J20" s="581"/>
      <c r="K20" s="581"/>
      <c r="L20" s="589">
        <v>165746</v>
      </c>
      <c r="M20" s="589"/>
      <c r="N20" s="589"/>
      <c r="O20" s="589"/>
      <c r="P20" s="589"/>
      <c r="Q20" s="589"/>
      <c r="R20" s="590"/>
      <c r="S20" s="590"/>
      <c r="T20" s="590"/>
      <c r="U20" s="590"/>
      <c r="V20" s="591"/>
      <c r="W20" s="484"/>
      <c r="X20" s="485"/>
      <c r="Y20" s="485"/>
      <c r="Z20" s="485"/>
      <c r="AA20" s="485"/>
      <c r="AB20" s="485"/>
      <c r="AC20" s="592"/>
      <c r="AD20" s="592"/>
      <c r="AE20" s="592"/>
      <c r="AF20" s="592"/>
      <c r="AG20" s="592"/>
      <c r="AH20" s="592"/>
      <c r="AI20" s="592"/>
      <c r="AJ20" s="592"/>
      <c r="AK20" s="592"/>
      <c r="AL20" s="593"/>
      <c r="AM20" s="594"/>
      <c r="AN20" s="521"/>
      <c r="AO20" s="521"/>
      <c r="AP20" s="521"/>
      <c r="AQ20" s="521"/>
      <c r="AR20" s="521"/>
      <c r="AS20" s="521"/>
      <c r="AT20" s="522"/>
      <c r="AU20" s="595"/>
      <c r="AV20" s="596"/>
      <c r="AW20" s="596"/>
      <c r="AX20" s="597"/>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1"/>
      <c r="CE20" s="576"/>
      <c r="CF20" s="576"/>
      <c r="CG20" s="576"/>
      <c r="CH20" s="576"/>
      <c r="CI20" s="576"/>
      <c r="CJ20" s="576"/>
      <c r="CK20" s="576"/>
      <c r="CL20" s="576"/>
      <c r="CM20" s="576"/>
      <c r="CN20" s="576"/>
      <c r="CO20" s="576"/>
      <c r="CP20" s="576"/>
      <c r="CQ20" s="576"/>
      <c r="CR20" s="576"/>
      <c r="CS20" s="577"/>
      <c r="CT20" s="463"/>
      <c r="CU20" s="464"/>
      <c r="CV20" s="464"/>
      <c r="CW20" s="464"/>
      <c r="CX20" s="464"/>
      <c r="CY20" s="464"/>
      <c r="CZ20" s="464"/>
      <c r="DA20" s="465"/>
      <c r="DB20" s="463"/>
      <c r="DC20" s="464"/>
      <c r="DD20" s="464"/>
      <c r="DE20" s="464"/>
      <c r="DF20" s="464"/>
      <c r="DG20" s="464"/>
      <c r="DH20" s="464"/>
      <c r="DI20" s="465"/>
      <c r="DJ20" s="186"/>
      <c r="DK20" s="186"/>
      <c r="DL20" s="186"/>
      <c r="DM20" s="186"/>
      <c r="DN20" s="186"/>
      <c r="DO20" s="186"/>
    </row>
    <row r="21" spans="1:119" ht="18.75" customHeight="1" x14ac:dyDescent="0.2">
      <c r="A21" s="187"/>
      <c r="B21" s="600" t="s">
        <v>160</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2"/>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1"/>
      <c r="CE21" s="576"/>
      <c r="CF21" s="576"/>
      <c r="CG21" s="576"/>
      <c r="CH21" s="576"/>
      <c r="CI21" s="576"/>
      <c r="CJ21" s="576"/>
      <c r="CK21" s="576"/>
      <c r="CL21" s="576"/>
      <c r="CM21" s="576"/>
      <c r="CN21" s="576"/>
      <c r="CO21" s="576"/>
      <c r="CP21" s="576"/>
      <c r="CQ21" s="576"/>
      <c r="CR21" s="576"/>
      <c r="CS21" s="577"/>
      <c r="CT21" s="463"/>
      <c r="CU21" s="464"/>
      <c r="CV21" s="464"/>
      <c r="CW21" s="464"/>
      <c r="CX21" s="464"/>
      <c r="CY21" s="464"/>
      <c r="CZ21" s="464"/>
      <c r="DA21" s="465"/>
      <c r="DB21" s="463"/>
      <c r="DC21" s="464"/>
      <c r="DD21" s="464"/>
      <c r="DE21" s="464"/>
      <c r="DF21" s="464"/>
      <c r="DG21" s="464"/>
      <c r="DH21" s="464"/>
      <c r="DI21" s="465"/>
      <c r="DJ21" s="186"/>
      <c r="DK21" s="186"/>
      <c r="DL21" s="186"/>
      <c r="DM21" s="186"/>
      <c r="DN21" s="186"/>
      <c r="DO21" s="186"/>
    </row>
    <row r="22" spans="1:119" ht="18.75" customHeight="1" thickBot="1" x14ac:dyDescent="0.25">
      <c r="A22" s="187"/>
      <c r="B22" s="603" t="s">
        <v>161</v>
      </c>
      <c r="C22" s="604"/>
      <c r="D22" s="605"/>
      <c r="E22" s="478" t="s">
        <v>1</v>
      </c>
      <c r="F22" s="483"/>
      <c r="G22" s="483"/>
      <c r="H22" s="483"/>
      <c r="I22" s="483"/>
      <c r="J22" s="483"/>
      <c r="K22" s="473"/>
      <c r="L22" s="478" t="s">
        <v>162</v>
      </c>
      <c r="M22" s="483"/>
      <c r="N22" s="483"/>
      <c r="O22" s="483"/>
      <c r="P22" s="473"/>
      <c r="Q22" s="612" t="s">
        <v>163</v>
      </c>
      <c r="R22" s="613"/>
      <c r="S22" s="613"/>
      <c r="T22" s="613"/>
      <c r="U22" s="613"/>
      <c r="V22" s="614"/>
      <c r="W22" s="618" t="s">
        <v>164</v>
      </c>
      <c r="X22" s="604"/>
      <c r="Y22" s="605"/>
      <c r="Z22" s="478" t="s">
        <v>1</v>
      </c>
      <c r="AA22" s="483"/>
      <c r="AB22" s="483"/>
      <c r="AC22" s="483"/>
      <c r="AD22" s="483"/>
      <c r="AE22" s="483"/>
      <c r="AF22" s="483"/>
      <c r="AG22" s="473"/>
      <c r="AH22" s="631" t="s">
        <v>165</v>
      </c>
      <c r="AI22" s="483"/>
      <c r="AJ22" s="483"/>
      <c r="AK22" s="483"/>
      <c r="AL22" s="473"/>
      <c r="AM22" s="631" t="s">
        <v>166</v>
      </c>
      <c r="AN22" s="632"/>
      <c r="AO22" s="632"/>
      <c r="AP22" s="632"/>
      <c r="AQ22" s="632"/>
      <c r="AR22" s="633"/>
      <c r="AS22" s="612" t="s">
        <v>163</v>
      </c>
      <c r="AT22" s="613"/>
      <c r="AU22" s="613"/>
      <c r="AV22" s="613"/>
      <c r="AW22" s="613"/>
      <c r="AX22" s="637"/>
      <c r="AY22" s="639"/>
      <c r="AZ22" s="640"/>
      <c r="BA22" s="640"/>
      <c r="BB22" s="640"/>
      <c r="BC22" s="640"/>
      <c r="BD22" s="640"/>
      <c r="BE22" s="640"/>
      <c r="BF22" s="640"/>
      <c r="BG22" s="640"/>
      <c r="BH22" s="640"/>
      <c r="BI22" s="640"/>
      <c r="BJ22" s="640"/>
      <c r="BK22" s="640"/>
      <c r="BL22" s="640"/>
      <c r="BM22" s="641"/>
      <c r="BN22" s="642"/>
      <c r="BO22" s="643"/>
      <c r="BP22" s="643"/>
      <c r="BQ22" s="643"/>
      <c r="BR22" s="643"/>
      <c r="BS22" s="643"/>
      <c r="BT22" s="643"/>
      <c r="BU22" s="644"/>
      <c r="BV22" s="642"/>
      <c r="BW22" s="643"/>
      <c r="BX22" s="643"/>
      <c r="BY22" s="643"/>
      <c r="BZ22" s="643"/>
      <c r="CA22" s="643"/>
      <c r="CB22" s="643"/>
      <c r="CC22" s="644"/>
      <c r="CD22" s="201"/>
      <c r="CE22" s="576"/>
      <c r="CF22" s="576"/>
      <c r="CG22" s="576"/>
      <c r="CH22" s="576"/>
      <c r="CI22" s="576"/>
      <c r="CJ22" s="576"/>
      <c r="CK22" s="576"/>
      <c r="CL22" s="576"/>
      <c r="CM22" s="576"/>
      <c r="CN22" s="576"/>
      <c r="CO22" s="576"/>
      <c r="CP22" s="576"/>
      <c r="CQ22" s="576"/>
      <c r="CR22" s="576"/>
      <c r="CS22" s="577"/>
      <c r="CT22" s="463"/>
      <c r="CU22" s="464"/>
      <c r="CV22" s="464"/>
      <c r="CW22" s="464"/>
      <c r="CX22" s="464"/>
      <c r="CY22" s="464"/>
      <c r="CZ22" s="464"/>
      <c r="DA22" s="465"/>
      <c r="DB22" s="463"/>
      <c r="DC22" s="464"/>
      <c r="DD22" s="464"/>
      <c r="DE22" s="464"/>
      <c r="DF22" s="464"/>
      <c r="DG22" s="464"/>
      <c r="DH22" s="464"/>
      <c r="DI22" s="465"/>
      <c r="DJ22" s="186"/>
      <c r="DK22" s="186"/>
      <c r="DL22" s="186"/>
      <c r="DM22" s="186"/>
      <c r="DN22" s="186"/>
      <c r="DO22" s="186"/>
    </row>
    <row r="23" spans="1:119" ht="18.75" customHeight="1" x14ac:dyDescent="0.2">
      <c r="A23" s="187"/>
      <c r="B23" s="606"/>
      <c r="C23" s="607"/>
      <c r="D23" s="608"/>
      <c r="E23" s="452"/>
      <c r="F23" s="457"/>
      <c r="G23" s="457"/>
      <c r="H23" s="457"/>
      <c r="I23" s="457"/>
      <c r="J23" s="457"/>
      <c r="K23" s="446"/>
      <c r="L23" s="452"/>
      <c r="M23" s="457"/>
      <c r="N23" s="457"/>
      <c r="O23" s="457"/>
      <c r="P23" s="446"/>
      <c r="Q23" s="615"/>
      <c r="R23" s="616"/>
      <c r="S23" s="616"/>
      <c r="T23" s="616"/>
      <c r="U23" s="616"/>
      <c r="V23" s="617"/>
      <c r="W23" s="619"/>
      <c r="X23" s="607"/>
      <c r="Y23" s="608"/>
      <c r="Z23" s="452"/>
      <c r="AA23" s="457"/>
      <c r="AB23" s="457"/>
      <c r="AC23" s="457"/>
      <c r="AD23" s="457"/>
      <c r="AE23" s="457"/>
      <c r="AF23" s="457"/>
      <c r="AG23" s="446"/>
      <c r="AH23" s="452"/>
      <c r="AI23" s="457"/>
      <c r="AJ23" s="457"/>
      <c r="AK23" s="457"/>
      <c r="AL23" s="446"/>
      <c r="AM23" s="634"/>
      <c r="AN23" s="635"/>
      <c r="AO23" s="635"/>
      <c r="AP23" s="635"/>
      <c r="AQ23" s="635"/>
      <c r="AR23" s="636"/>
      <c r="AS23" s="615"/>
      <c r="AT23" s="616"/>
      <c r="AU23" s="616"/>
      <c r="AV23" s="616"/>
      <c r="AW23" s="616"/>
      <c r="AX23" s="638"/>
      <c r="AY23" s="426" t="s">
        <v>167</v>
      </c>
      <c r="AZ23" s="427"/>
      <c r="BA23" s="427"/>
      <c r="BB23" s="427"/>
      <c r="BC23" s="427"/>
      <c r="BD23" s="427"/>
      <c r="BE23" s="427"/>
      <c r="BF23" s="427"/>
      <c r="BG23" s="427"/>
      <c r="BH23" s="427"/>
      <c r="BI23" s="427"/>
      <c r="BJ23" s="427"/>
      <c r="BK23" s="427"/>
      <c r="BL23" s="427"/>
      <c r="BM23" s="428"/>
      <c r="BN23" s="466">
        <v>186196465</v>
      </c>
      <c r="BO23" s="467"/>
      <c r="BP23" s="467"/>
      <c r="BQ23" s="467"/>
      <c r="BR23" s="467"/>
      <c r="BS23" s="467"/>
      <c r="BT23" s="467"/>
      <c r="BU23" s="468"/>
      <c r="BV23" s="466">
        <v>178835506</v>
      </c>
      <c r="BW23" s="467"/>
      <c r="BX23" s="467"/>
      <c r="BY23" s="467"/>
      <c r="BZ23" s="467"/>
      <c r="CA23" s="467"/>
      <c r="CB23" s="467"/>
      <c r="CC23" s="468"/>
      <c r="CD23" s="201"/>
      <c r="CE23" s="576"/>
      <c r="CF23" s="576"/>
      <c r="CG23" s="576"/>
      <c r="CH23" s="576"/>
      <c r="CI23" s="576"/>
      <c r="CJ23" s="576"/>
      <c r="CK23" s="576"/>
      <c r="CL23" s="576"/>
      <c r="CM23" s="576"/>
      <c r="CN23" s="576"/>
      <c r="CO23" s="576"/>
      <c r="CP23" s="576"/>
      <c r="CQ23" s="576"/>
      <c r="CR23" s="576"/>
      <c r="CS23" s="577"/>
      <c r="CT23" s="463"/>
      <c r="CU23" s="464"/>
      <c r="CV23" s="464"/>
      <c r="CW23" s="464"/>
      <c r="CX23" s="464"/>
      <c r="CY23" s="464"/>
      <c r="CZ23" s="464"/>
      <c r="DA23" s="465"/>
      <c r="DB23" s="463"/>
      <c r="DC23" s="464"/>
      <c r="DD23" s="464"/>
      <c r="DE23" s="464"/>
      <c r="DF23" s="464"/>
      <c r="DG23" s="464"/>
      <c r="DH23" s="464"/>
      <c r="DI23" s="465"/>
      <c r="DJ23" s="186"/>
      <c r="DK23" s="186"/>
      <c r="DL23" s="186"/>
      <c r="DM23" s="186"/>
      <c r="DN23" s="186"/>
      <c r="DO23" s="186"/>
    </row>
    <row r="24" spans="1:119" ht="18.75" customHeight="1" thickBot="1" x14ac:dyDescent="0.25">
      <c r="A24" s="187"/>
      <c r="B24" s="606"/>
      <c r="C24" s="607"/>
      <c r="D24" s="608"/>
      <c r="E24" s="516" t="s">
        <v>168</v>
      </c>
      <c r="F24" s="496"/>
      <c r="G24" s="496"/>
      <c r="H24" s="496"/>
      <c r="I24" s="496"/>
      <c r="J24" s="496"/>
      <c r="K24" s="497"/>
      <c r="L24" s="517">
        <v>1</v>
      </c>
      <c r="M24" s="518"/>
      <c r="N24" s="518"/>
      <c r="O24" s="518"/>
      <c r="P24" s="560"/>
      <c r="Q24" s="517">
        <v>10310</v>
      </c>
      <c r="R24" s="518"/>
      <c r="S24" s="518"/>
      <c r="T24" s="518"/>
      <c r="U24" s="518"/>
      <c r="V24" s="560"/>
      <c r="W24" s="619"/>
      <c r="X24" s="607"/>
      <c r="Y24" s="608"/>
      <c r="Z24" s="516" t="s">
        <v>169</v>
      </c>
      <c r="AA24" s="496"/>
      <c r="AB24" s="496"/>
      <c r="AC24" s="496"/>
      <c r="AD24" s="496"/>
      <c r="AE24" s="496"/>
      <c r="AF24" s="496"/>
      <c r="AG24" s="497"/>
      <c r="AH24" s="517">
        <v>2805</v>
      </c>
      <c r="AI24" s="518"/>
      <c r="AJ24" s="518"/>
      <c r="AK24" s="518"/>
      <c r="AL24" s="560"/>
      <c r="AM24" s="517">
        <v>8970390</v>
      </c>
      <c r="AN24" s="518"/>
      <c r="AO24" s="518"/>
      <c r="AP24" s="518"/>
      <c r="AQ24" s="518"/>
      <c r="AR24" s="560"/>
      <c r="AS24" s="517">
        <v>3198</v>
      </c>
      <c r="AT24" s="518"/>
      <c r="AU24" s="518"/>
      <c r="AV24" s="518"/>
      <c r="AW24" s="518"/>
      <c r="AX24" s="519"/>
      <c r="AY24" s="639" t="s">
        <v>170</v>
      </c>
      <c r="AZ24" s="640"/>
      <c r="BA24" s="640"/>
      <c r="BB24" s="640"/>
      <c r="BC24" s="640"/>
      <c r="BD24" s="640"/>
      <c r="BE24" s="640"/>
      <c r="BF24" s="640"/>
      <c r="BG24" s="640"/>
      <c r="BH24" s="640"/>
      <c r="BI24" s="640"/>
      <c r="BJ24" s="640"/>
      <c r="BK24" s="640"/>
      <c r="BL24" s="640"/>
      <c r="BM24" s="641"/>
      <c r="BN24" s="466">
        <v>115463120</v>
      </c>
      <c r="BO24" s="467"/>
      <c r="BP24" s="467"/>
      <c r="BQ24" s="467"/>
      <c r="BR24" s="467"/>
      <c r="BS24" s="467"/>
      <c r="BT24" s="467"/>
      <c r="BU24" s="468"/>
      <c r="BV24" s="466">
        <v>111663306</v>
      </c>
      <c r="BW24" s="467"/>
      <c r="BX24" s="467"/>
      <c r="BY24" s="467"/>
      <c r="BZ24" s="467"/>
      <c r="CA24" s="467"/>
      <c r="CB24" s="467"/>
      <c r="CC24" s="468"/>
      <c r="CD24" s="201"/>
      <c r="CE24" s="576"/>
      <c r="CF24" s="576"/>
      <c r="CG24" s="576"/>
      <c r="CH24" s="576"/>
      <c r="CI24" s="576"/>
      <c r="CJ24" s="576"/>
      <c r="CK24" s="576"/>
      <c r="CL24" s="576"/>
      <c r="CM24" s="576"/>
      <c r="CN24" s="576"/>
      <c r="CO24" s="576"/>
      <c r="CP24" s="576"/>
      <c r="CQ24" s="576"/>
      <c r="CR24" s="576"/>
      <c r="CS24" s="577"/>
      <c r="CT24" s="463"/>
      <c r="CU24" s="464"/>
      <c r="CV24" s="464"/>
      <c r="CW24" s="464"/>
      <c r="CX24" s="464"/>
      <c r="CY24" s="464"/>
      <c r="CZ24" s="464"/>
      <c r="DA24" s="465"/>
      <c r="DB24" s="463"/>
      <c r="DC24" s="464"/>
      <c r="DD24" s="464"/>
      <c r="DE24" s="464"/>
      <c r="DF24" s="464"/>
      <c r="DG24" s="464"/>
      <c r="DH24" s="464"/>
      <c r="DI24" s="465"/>
      <c r="DJ24" s="186"/>
      <c r="DK24" s="186"/>
      <c r="DL24" s="186"/>
      <c r="DM24" s="186"/>
      <c r="DN24" s="186"/>
      <c r="DO24" s="186"/>
    </row>
    <row r="25" spans="1:119" s="186" customFormat="1" ht="18.75" customHeight="1" x14ac:dyDescent="0.2">
      <c r="A25" s="187"/>
      <c r="B25" s="606"/>
      <c r="C25" s="607"/>
      <c r="D25" s="608"/>
      <c r="E25" s="516" t="s">
        <v>171</v>
      </c>
      <c r="F25" s="496"/>
      <c r="G25" s="496"/>
      <c r="H25" s="496"/>
      <c r="I25" s="496"/>
      <c r="J25" s="496"/>
      <c r="K25" s="497"/>
      <c r="L25" s="517">
        <v>2</v>
      </c>
      <c r="M25" s="518"/>
      <c r="N25" s="518"/>
      <c r="O25" s="518"/>
      <c r="P25" s="560"/>
      <c r="Q25" s="517">
        <v>8770</v>
      </c>
      <c r="R25" s="518"/>
      <c r="S25" s="518"/>
      <c r="T25" s="518"/>
      <c r="U25" s="518"/>
      <c r="V25" s="560"/>
      <c r="W25" s="619"/>
      <c r="X25" s="607"/>
      <c r="Y25" s="608"/>
      <c r="Z25" s="516" t="s">
        <v>172</v>
      </c>
      <c r="AA25" s="496"/>
      <c r="AB25" s="496"/>
      <c r="AC25" s="496"/>
      <c r="AD25" s="496"/>
      <c r="AE25" s="496"/>
      <c r="AF25" s="496"/>
      <c r="AG25" s="497"/>
      <c r="AH25" s="517">
        <v>502</v>
      </c>
      <c r="AI25" s="518"/>
      <c r="AJ25" s="518"/>
      <c r="AK25" s="518"/>
      <c r="AL25" s="560"/>
      <c r="AM25" s="517">
        <v>1645054</v>
      </c>
      <c r="AN25" s="518"/>
      <c r="AO25" s="518"/>
      <c r="AP25" s="518"/>
      <c r="AQ25" s="518"/>
      <c r="AR25" s="560"/>
      <c r="AS25" s="517">
        <v>3277</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31478527</v>
      </c>
      <c r="BO25" s="430"/>
      <c r="BP25" s="430"/>
      <c r="BQ25" s="430"/>
      <c r="BR25" s="430"/>
      <c r="BS25" s="430"/>
      <c r="BT25" s="430"/>
      <c r="BU25" s="431"/>
      <c r="BV25" s="429">
        <v>23176862</v>
      </c>
      <c r="BW25" s="430"/>
      <c r="BX25" s="430"/>
      <c r="BY25" s="430"/>
      <c r="BZ25" s="430"/>
      <c r="CA25" s="430"/>
      <c r="CB25" s="430"/>
      <c r="CC25" s="431"/>
      <c r="CD25" s="201"/>
      <c r="CE25" s="576"/>
      <c r="CF25" s="576"/>
      <c r="CG25" s="576"/>
      <c r="CH25" s="576"/>
      <c r="CI25" s="576"/>
      <c r="CJ25" s="576"/>
      <c r="CK25" s="576"/>
      <c r="CL25" s="576"/>
      <c r="CM25" s="576"/>
      <c r="CN25" s="576"/>
      <c r="CO25" s="576"/>
      <c r="CP25" s="576"/>
      <c r="CQ25" s="576"/>
      <c r="CR25" s="576"/>
      <c r="CS25" s="577"/>
      <c r="CT25" s="463"/>
      <c r="CU25" s="464"/>
      <c r="CV25" s="464"/>
      <c r="CW25" s="464"/>
      <c r="CX25" s="464"/>
      <c r="CY25" s="464"/>
      <c r="CZ25" s="464"/>
      <c r="DA25" s="465"/>
      <c r="DB25" s="463"/>
      <c r="DC25" s="464"/>
      <c r="DD25" s="464"/>
      <c r="DE25" s="464"/>
      <c r="DF25" s="464"/>
      <c r="DG25" s="464"/>
      <c r="DH25" s="464"/>
      <c r="DI25" s="465"/>
    </row>
    <row r="26" spans="1:119" s="186" customFormat="1" ht="18.75" customHeight="1" x14ac:dyDescent="0.2">
      <c r="A26" s="187"/>
      <c r="B26" s="606"/>
      <c r="C26" s="607"/>
      <c r="D26" s="608"/>
      <c r="E26" s="516" t="s">
        <v>174</v>
      </c>
      <c r="F26" s="496"/>
      <c r="G26" s="496"/>
      <c r="H26" s="496"/>
      <c r="I26" s="496"/>
      <c r="J26" s="496"/>
      <c r="K26" s="497"/>
      <c r="L26" s="517">
        <v>1</v>
      </c>
      <c r="M26" s="518"/>
      <c r="N26" s="518"/>
      <c r="O26" s="518"/>
      <c r="P26" s="560"/>
      <c r="Q26" s="517">
        <v>6770</v>
      </c>
      <c r="R26" s="518"/>
      <c r="S26" s="518"/>
      <c r="T26" s="518"/>
      <c r="U26" s="518"/>
      <c r="V26" s="560"/>
      <c r="W26" s="619"/>
      <c r="X26" s="607"/>
      <c r="Y26" s="608"/>
      <c r="Z26" s="516" t="s">
        <v>175</v>
      </c>
      <c r="AA26" s="629"/>
      <c r="AB26" s="629"/>
      <c r="AC26" s="629"/>
      <c r="AD26" s="629"/>
      <c r="AE26" s="629"/>
      <c r="AF26" s="629"/>
      <c r="AG26" s="630"/>
      <c r="AH26" s="517">
        <v>406</v>
      </c>
      <c r="AI26" s="518"/>
      <c r="AJ26" s="518"/>
      <c r="AK26" s="518"/>
      <c r="AL26" s="560"/>
      <c r="AM26" s="517">
        <v>1298388</v>
      </c>
      <c r="AN26" s="518"/>
      <c r="AO26" s="518"/>
      <c r="AP26" s="518"/>
      <c r="AQ26" s="518"/>
      <c r="AR26" s="560"/>
      <c r="AS26" s="517">
        <v>3198</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127</v>
      </c>
      <c r="BW26" s="467"/>
      <c r="BX26" s="467"/>
      <c r="BY26" s="467"/>
      <c r="BZ26" s="467"/>
      <c r="CA26" s="467"/>
      <c r="CB26" s="467"/>
      <c r="CC26" s="468"/>
      <c r="CD26" s="201"/>
      <c r="CE26" s="576"/>
      <c r="CF26" s="576"/>
      <c r="CG26" s="576"/>
      <c r="CH26" s="576"/>
      <c r="CI26" s="576"/>
      <c r="CJ26" s="576"/>
      <c r="CK26" s="576"/>
      <c r="CL26" s="576"/>
      <c r="CM26" s="576"/>
      <c r="CN26" s="576"/>
      <c r="CO26" s="576"/>
      <c r="CP26" s="576"/>
      <c r="CQ26" s="576"/>
      <c r="CR26" s="576"/>
      <c r="CS26" s="577"/>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7"/>
      <c r="B27" s="606"/>
      <c r="C27" s="607"/>
      <c r="D27" s="608"/>
      <c r="E27" s="516" t="s">
        <v>177</v>
      </c>
      <c r="F27" s="496"/>
      <c r="G27" s="496"/>
      <c r="H27" s="496"/>
      <c r="I27" s="496"/>
      <c r="J27" s="496"/>
      <c r="K27" s="497"/>
      <c r="L27" s="517">
        <v>1</v>
      </c>
      <c r="M27" s="518"/>
      <c r="N27" s="518"/>
      <c r="O27" s="518"/>
      <c r="P27" s="560"/>
      <c r="Q27" s="517">
        <v>7430</v>
      </c>
      <c r="R27" s="518"/>
      <c r="S27" s="518"/>
      <c r="T27" s="518"/>
      <c r="U27" s="518"/>
      <c r="V27" s="560"/>
      <c r="W27" s="619"/>
      <c r="X27" s="607"/>
      <c r="Y27" s="608"/>
      <c r="Z27" s="516" t="s">
        <v>178</v>
      </c>
      <c r="AA27" s="496"/>
      <c r="AB27" s="496"/>
      <c r="AC27" s="496"/>
      <c r="AD27" s="496"/>
      <c r="AE27" s="496"/>
      <c r="AF27" s="496"/>
      <c r="AG27" s="497"/>
      <c r="AH27" s="517">
        <v>100</v>
      </c>
      <c r="AI27" s="518"/>
      <c r="AJ27" s="518"/>
      <c r="AK27" s="518"/>
      <c r="AL27" s="560"/>
      <c r="AM27" s="517">
        <v>370745</v>
      </c>
      <c r="AN27" s="518"/>
      <c r="AO27" s="518"/>
      <c r="AP27" s="518"/>
      <c r="AQ27" s="518"/>
      <c r="AR27" s="560"/>
      <c r="AS27" s="517">
        <v>3707</v>
      </c>
      <c r="AT27" s="518"/>
      <c r="AU27" s="518"/>
      <c r="AV27" s="518"/>
      <c r="AW27" s="518"/>
      <c r="AX27" s="519"/>
      <c r="AY27" s="561" t="s">
        <v>179</v>
      </c>
      <c r="AZ27" s="562"/>
      <c r="BA27" s="562"/>
      <c r="BB27" s="562"/>
      <c r="BC27" s="562"/>
      <c r="BD27" s="562"/>
      <c r="BE27" s="562"/>
      <c r="BF27" s="562"/>
      <c r="BG27" s="562"/>
      <c r="BH27" s="562"/>
      <c r="BI27" s="562"/>
      <c r="BJ27" s="562"/>
      <c r="BK27" s="562"/>
      <c r="BL27" s="562"/>
      <c r="BM27" s="563"/>
      <c r="BN27" s="642" t="s">
        <v>127</v>
      </c>
      <c r="BO27" s="643"/>
      <c r="BP27" s="643"/>
      <c r="BQ27" s="643"/>
      <c r="BR27" s="643"/>
      <c r="BS27" s="643"/>
      <c r="BT27" s="643"/>
      <c r="BU27" s="644"/>
      <c r="BV27" s="642" t="s">
        <v>127</v>
      </c>
      <c r="BW27" s="643"/>
      <c r="BX27" s="643"/>
      <c r="BY27" s="643"/>
      <c r="BZ27" s="643"/>
      <c r="CA27" s="643"/>
      <c r="CB27" s="643"/>
      <c r="CC27" s="644"/>
      <c r="CD27" s="203"/>
      <c r="CE27" s="576"/>
      <c r="CF27" s="576"/>
      <c r="CG27" s="576"/>
      <c r="CH27" s="576"/>
      <c r="CI27" s="576"/>
      <c r="CJ27" s="576"/>
      <c r="CK27" s="576"/>
      <c r="CL27" s="576"/>
      <c r="CM27" s="576"/>
      <c r="CN27" s="576"/>
      <c r="CO27" s="576"/>
      <c r="CP27" s="576"/>
      <c r="CQ27" s="576"/>
      <c r="CR27" s="576"/>
      <c r="CS27" s="577"/>
      <c r="CT27" s="463"/>
      <c r="CU27" s="464"/>
      <c r="CV27" s="464"/>
      <c r="CW27" s="464"/>
      <c r="CX27" s="464"/>
      <c r="CY27" s="464"/>
      <c r="CZ27" s="464"/>
      <c r="DA27" s="465"/>
      <c r="DB27" s="463"/>
      <c r="DC27" s="464"/>
      <c r="DD27" s="464"/>
      <c r="DE27" s="464"/>
      <c r="DF27" s="464"/>
      <c r="DG27" s="464"/>
      <c r="DH27" s="464"/>
      <c r="DI27" s="465"/>
      <c r="DJ27" s="186"/>
      <c r="DK27" s="186"/>
      <c r="DL27" s="186"/>
      <c r="DM27" s="186"/>
      <c r="DN27" s="186"/>
      <c r="DO27" s="186"/>
    </row>
    <row r="28" spans="1:119" ht="18.75" customHeight="1" x14ac:dyDescent="0.2">
      <c r="A28" s="187"/>
      <c r="B28" s="606"/>
      <c r="C28" s="607"/>
      <c r="D28" s="608"/>
      <c r="E28" s="516" t="s">
        <v>180</v>
      </c>
      <c r="F28" s="496"/>
      <c r="G28" s="496"/>
      <c r="H28" s="496"/>
      <c r="I28" s="496"/>
      <c r="J28" s="496"/>
      <c r="K28" s="497"/>
      <c r="L28" s="517">
        <v>1</v>
      </c>
      <c r="M28" s="518"/>
      <c r="N28" s="518"/>
      <c r="O28" s="518"/>
      <c r="P28" s="560"/>
      <c r="Q28" s="517">
        <v>6800</v>
      </c>
      <c r="R28" s="518"/>
      <c r="S28" s="518"/>
      <c r="T28" s="518"/>
      <c r="U28" s="518"/>
      <c r="V28" s="560"/>
      <c r="W28" s="619"/>
      <c r="X28" s="607"/>
      <c r="Y28" s="608"/>
      <c r="Z28" s="516" t="s">
        <v>181</v>
      </c>
      <c r="AA28" s="496"/>
      <c r="AB28" s="496"/>
      <c r="AC28" s="496"/>
      <c r="AD28" s="496"/>
      <c r="AE28" s="496"/>
      <c r="AF28" s="496"/>
      <c r="AG28" s="497"/>
      <c r="AH28" s="517" t="s">
        <v>127</v>
      </c>
      <c r="AI28" s="518"/>
      <c r="AJ28" s="518"/>
      <c r="AK28" s="518"/>
      <c r="AL28" s="560"/>
      <c r="AM28" s="517" t="s">
        <v>182</v>
      </c>
      <c r="AN28" s="518"/>
      <c r="AO28" s="518"/>
      <c r="AP28" s="518"/>
      <c r="AQ28" s="518"/>
      <c r="AR28" s="560"/>
      <c r="AS28" s="517" t="s">
        <v>127</v>
      </c>
      <c r="AT28" s="518"/>
      <c r="AU28" s="518"/>
      <c r="AV28" s="518"/>
      <c r="AW28" s="518"/>
      <c r="AX28" s="519"/>
      <c r="AY28" s="645" t="s">
        <v>183</v>
      </c>
      <c r="AZ28" s="646"/>
      <c r="BA28" s="646"/>
      <c r="BB28" s="647"/>
      <c r="BC28" s="426" t="s">
        <v>48</v>
      </c>
      <c r="BD28" s="427"/>
      <c r="BE28" s="427"/>
      <c r="BF28" s="427"/>
      <c r="BG28" s="427"/>
      <c r="BH28" s="427"/>
      <c r="BI28" s="427"/>
      <c r="BJ28" s="427"/>
      <c r="BK28" s="427"/>
      <c r="BL28" s="427"/>
      <c r="BM28" s="428"/>
      <c r="BN28" s="429">
        <v>10319389</v>
      </c>
      <c r="BO28" s="430"/>
      <c r="BP28" s="430"/>
      <c r="BQ28" s="430"/>
      <c r="BR28" s="430"/>
      <c r="BS28" s="430"/>
      <c r="BT28" s="430"/>
      <c r="BU28" s="431"/>
      <c r="BV28" s="429">
        <v>11622906</v>
      </c>
      <c r="BW28" s="430"/>
      <c r="BX28" s="430"/>
      <c r="BY28" s="430"/>
      <c r="BZ28" s="430"/>
      <c r="CA28" s="430"/>
      <c r="CB28" s="430"/>
      <c r="CC28" s="431"/>
      <c r="CD28" s="201"/>
      <c r="CE28" s="576"/>
      <c r="CF28" s="576"/>
      <c r="CG28" s="576"/>
      <c r="CH28" s="576"/>
      <c r="CI28" s="576"/>
      <c r="CJ28" s="576"/>
      <c r="CK28" s="576"/>
      <c r="CL28" s="576"/>
      <c r="CM28" s="576"/>
      <c r="CN28" s="576"/>
      <c r="CO28" s="576"/>
      <c r="CP28" s="576"/>
      <c r="CQ28" s="576"/>
      <c r="CR28" s="576"/>
      <c r="CS28" s="577"/>
      <c r="CT28" s="463"/>
      <c r="CU28" s="464"/>
      <c r="CV28" s="464"/>
      <c r="CW28" s="464"/>
      <c r="CX28" s="464"/>
      <c r="CY28" s="464"/>
      <c r="CZ28" s="464"/>
      <c r="DA28" s="465"/>
      <c r="DB28" s="463"/>
      <c r="DC28" s="464"/>
      <c r="DD28" s="464"/>
      <c r="DE28" s="464"/>
      <c r="DF28" s="464"/>
      <c r="DG28" s="464"/>
      <c r="DH28" s="464"/>
      <c r="DI28" s="465"/>
      <c r="DJ28" s="186"/>
      <c r="DK28" s="186"/>
      <c r="DL28" s="186"/>
      <c r="DM28" s="186"/>
      <c r="DN28" s="186"/>
      <c r="DO28" s="186"/>
    </row>
    <row r="29" spans="1:119" ht="18.75" customHeight="1" x14ac:dyDescent="0.2">
      <c r="A29" s="187"/>
      <c r="B29" s="606"/>
      <c r="C29" s="607"/>
      <c r="D29" s="608"/>
      <c r="E29" s="516" t="s">
        <v>184</v>
      </c>
      <c r="F29" s="496"/>
      <c r="G29" s="496"/>
      <c r="H29" s="496"/>
      <c r="I29" s="496"/>
      <c r="J29" s="496"/>
      <c r="K29" s="497"/>
      <c r="L29" s="517">
        <v>38</v>
      </c>
      <c r="M29" s="518"/>
      <c r="N29" s="518"/>
      <c r="O29" s="518"/>
      <c r="P29" s="560"/>
      <c r="Q29" s="517">
        <v>6460</v>
      </c>
      <c r="R29" s="518"/>
      <c r="S29" s="518"/>
      <c r="T29" s="518"/>
      <c r="U29" s="518"/>
      <c r="V29" s="560"/>
      <c r="W29" s="620"/>
      <c r="X29" s="621"/>
      <c r="Y29" s="622"/>
      <c r="Z29" s="516" t="s">
        <v>185</v>
      </c>
      <c r="AA29" s="496"/>
      <c r="AB29" s="496"/>
      <c r="AC29" s="496"/>
      <c r="AD29" s="496"/>
      <c r="AE29" s="496"/>
      <c r="AF29" s="496"/>
      <c r="AG29" s="497"/>
      <c r="AH29" s="517">
        <v>2905</v>
      </c>
      <c r="AI29" s="518"/>
      <c r="AJ29" s="518"/>
      <c r="AK29" s="518"/>
      <c r="AL29" s="560"/>
      <c r="AM29" s="517">
        <v>9341135</v>
      </c>
      <c r="AN29" s="518"/>
      <c r="AO29" s="518"/>
      <c r="AP29" s="518"/>
      <c r="AQ29" s="518"/>
      <c r="AR29" s="560"/>
      <c r="AS29" s="517">
        <v>3216</v>
      </c>
      <c r="AT29" s="518"/>
      <c r="AU29" s="518"/>
      <c r="AV29" s="518"/>
      <c r="AW29" s="518"/>
      <c r="AX29" s="519"/>
      <c r="AY29" s="648"/>
      <c r="AZ29" s="649"/>
      <c r="BA29" s="649"/>
      <c r="BB29" s="650"/>
      <c r="BC29" s="500" t="s">
        <v>186</v>
      </c>
      <c r="BD29" s="501"/>
      <c r="BE29" s="501"/>
      <c r="BF29" s="501"/>
      <c r="BG29" s="501"/>
      <c r="BH29" s="501"/>
      <c r="BI29" s="501"/>
      <c r="BJ29" s="501"/>
      <c r="BK29" s="501"/>
      <c r="BL29" s="501"/>
      <c r="BM29" s="502"/>
      <c r="BN29" s="466" t="s">
        <v>137</v>
      </c>
      <c r="BO29" s="467"/>
      <c r="BP29" s="467"/>
      <c r="BQ29" s="467"/>
      <c r="BR29" s="467"/>
      <c r="BS29" s="467"/>
      <c r="BT29" s="467"/>
      <c r="BU29" s="468"/>
      <c r="BV29" s="466" t="s">
        <v>127</v>
      </c>
      <c r="BW29" s="467"/>
      <c r="BX29" s="467"/>
      <c r="BY29" s="467"/>
      <c r="BZ29" s="467"/>
      <c r="CA29" s="467"/>
      <c r="CB29" s="467"/>
      <c r="CC29" s="468"/>
      <c r="CD29" s="203"/>
      <c r="CE29" s="576"/>
      <c r="CF29" s="576"/>
      <c r="CG29" s="576"/>
      <c r="CH29" s="576"/>
      <c r="CI29" s="576"/>
      <c r="CJ29" s="576"/>
      <c r="CK29" s="576"/>
      <c r="CL29" s="576"/>
      <c r="CM29" s="576"/>
      <c r="CN29" s="576"/>
      <c r="CO29" s="576"/>
      <c r="CP29" s="576"/>
      <c r="CQ29" s="576"/>
      <c r="CR29" s="576"/>
      <c r="CS29" s="577"/>
      <c r="CT29" s="463"/>
      <c r="CU29" s="464"/>
      <c r="CV29" s="464"/>
      <c r="CW29" s="464"/>
      <c r="CX29" s="464"/>
      <c r="CY29" s="464"/>
      <c r="CZ29" s="464"/>
      <c r="DA29" s="465"/>
      <c r="DB29" s="463"/>
      <c r="DC29" s="464"/>
      <c r="DD29" s="464"/>
      <c r="DE29" s="464"/>
      <c r="DF29" s="464"/>
      <c r="DG29" s="464"/>
      <c r="DH29" s="464"/>
      <c r="DI29" s="465"/>
      <c r="DJ29" s="186"/>
      <c r="DK29" s="186"/>
      <c r="DL29" s="186"/>
      <c r="DM29" s="186"/>
      <c r="DN29" s="186"/>
      <c r="DO29" s="186"/>
    </row>
    <row r="30" spans="1:119" ht="18.75" customHeight="1" thickBot="1" x14ac:dyDescent="0.25">
      <c r="A30" s="187"/>
      <c r="B30" s="609"/>
      <c r="C30" s="610"/>
      <c r="D30" s="611"/>
      <c r="E30" s="520"/>
      <c r="F30" s="521"/>
      <c r="G30" s="521"/>
      <c r="H30" s="521"/>
      <c r="I30" s="521"/>
      <c r="J30" s="521"/>
      <c r="K30" s="522"/>
      <c r="L30" s="623"/>
      <c r="M30" s="624"/>
      <c r="N30" s="624"/>
      <c r="O30" s="624"/>
      <c r="P30" s="625"/>
      <c r="Q30" s="623"/>
      <c r="R30" s="624"/>
      <c r="S30" s="624"/>
      <c r="T30" s="624"/>
      <c r="U30" s="624"/>
      <c r="V30" s="625"/>
      <c r="W30" s="626" t="s">
        <v>187</v>
      </c>
      <c r="X30" s="627"/>
      <c r="Y30" s="627"/>
      <c r="Z30" s="627"/>
      <c r="AA30" s="627"/>
      <c r="AB30" s="627"/>
      <c r="AC30" s="627"/>
      <c r="AD30" s="627"/>
      <c r="AE30" s="627"/>
      <c r="AF30" s="627"/>
      <c r="AG30" s="628"/>
      <c r="AH30" s="585">
        <v>100.6</v>
      </c>
      <c r="AI30" s="586"/>
      <c r="AJ30" s="586"/>
      <c r="AK30" s="586"/>
      <c r="AL30" s="586"/>
      <c r="AM30" s="586"/>
      <c r="AN30" s="586"/>
      <c r="AO30" s="586"/>
      <c r="AP30" s="586"/>
      <c r="AQ30" s="586"/>
      <c r="AR30" s="586"/>
      <c r="AS30" s="586"/>
      <c r="AT30" s="586"/>
      <c r="AU30" s="586"/>
      <c r="AV30" s="586"/>
      <c r="AW30" s="586"/>
      <c r="AX30" s="588"/>
      <c r="AY30" s="651"/>
      <c r="AZ30" s="652"/>
      <c r="BA30" s="652"/>
      <c r="BB30" s="653"/>
      <c r="BC30" s="639" t="s">
        <v>50</v>
      </c>
      <c r="BD30" s="640"/>
      <c r="BE30" s="640"/>
      <c r="BF30" s="640"/>
      <c r="BG30" s="640"/>
      <c r="BH30" s="640"/>
      <c r="BI30" s="640"/>
      <c r="BJ30" s="640"/>
      <c r="BK30" s="640"/>
      <c r="BL30" s="640"/>
      <c r="BM30" s="641"/>
      <c r="BN30" s="642">
        <v>2854058</v>
      </c>
      <c r="BO30" s="643"/>
      <c r="BP30" s="643"/>
      <c r="BQ30" s="643"/>
      <c r="BR30" s="643"/>
      <c r="BS30" s="643"/>
      <c r="BT30" s="643"/>
      <c r="BU30" s="644"/>
      <c r="BV30" s="642">
        <v>2524559</v>
      </c>
      <c r="BW30" s="643"/>
      <c r="BX30" s="643"/>
      <c r="BY30" s="643"/>
      <c r="BZ30" s="643"/>
      <c r="CA30" s="643"/>
      <c r="CB30" s="643"/>
      <c r="CC30" s="644"/>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0" t="s">
        <v>194</v>
      </c>
      <c r="D33" s="490"/>
      <c r="E33" s="455" t="s">
        <v>195</v>
      </c>
      <c r="F33" s="455"/>
      <c r="G33" s="455"/>
      <c r="H33" s="455"/>
      <c r="I33" s="455"/>
      <c r="J33" s="455"/>
      <c r="K33" s="455"/>
      <c r="L33" s="455"/>
      <c r="M33" s="455"/>
      <c r="N33" s="455"/>
      <c r="O33" s="455"/>
      <c r="P33" s="455"/>
      <c r="Q33" s="455"/>
      <c r="R33" s="455"/>
      <c r="S33" s="455"/>
      <c r="T33" s="216"/>
      <c r="U33" s="490" t="s">
        <v>196</v>
      </c>
      <c r="V33" s="490"/>
      <c r="W33" s="455" t="s">
        <v>195</v>
      </c>
      <c r="X33" s="455"/>
      <c r="Y33" s="455"/>
      <c r="Z33" s="455"/>
      <c r="AA33" s="455"/>
      <c r="AB33" s="455"/>
      <c r="AC33" s="455"/>
      <c r="AD33" s="455"/>
      <c r="AE33" s="455"/>
      <c r="AF33" s="455"/>
      <c r="AG33" s="455"/>
      <c r="AH33" s="455"/>
      <c r="AI33" s="455"/>
      <c r="AJ33" s="455"/>
      <c r="AK33" s="455"/>
      <c r="AL33" s="216"/>
      <c r="AM33" s="490" t="s">
        <v>194</v>
      </c>
      <c r="AN33" s="490"/>
      <c r="AO33" s="455" t="s">
        <v>197</v>
      </c>
      <c r="AP33" s="455"/>
      <c r="AQ33" s="455"/>
      <c r="AR33" s="455"/>
      <c r="AS33" s="455"/>
      <c r="AT33" s="455"/>
      <c r="AU33" s="455"/>
      <c r="AV33" s="455"/>
      <c r="AW33" s="455"/>
      <c r="AX33" s="455"/>
      <c r="AY33" s="455"/>
      <c r="AZ33" s="455"/>
      <c r="BA33" s="455"/>
      <c r="BB33" s="455"/>
      <c r="BC33" s="455"/>
      <c r="BD33" s="217"/>
      <c r="BE33" s="455" t="s">
        <v>198</v>
      </c>
      <c r="BF33" s="455"/>
      <c r="BG33" s="455" t="s">
        <v>199</v>
      </c>
      <c r="BH33" s="455"/>
      <c r="BI33" s="455"/>
      <c r="BJ33" s="455"/>
      <c r="BK33" s="455"/>
      <c r="BL33" s="455"/>
      <c r="BM33" s="455"/>
      <c r="BN33" s="455"/>
      <c r="BO33" s="455"/>
      <c r="BP33" s="455"/>
      <c r="BQ33" s="455"/>
      <c r="BR33" s="455"/>
      <c r="BS33" s="455"/>
      <c r="BT33" s="455"/>
      <c r="BU33" s="455"/>
      <c r="BV33" s="217"/>
      <c r="BW33" s="490" t="s">
        <v>198</v>
      </c>
      <c r="BX33" s="490"/>
      <c r="BY33" s="455" t="s">
        <v>200</v>
      </c>
      <c r="BZ33" s="455"/>
      <c r="CA33" s="455"/>
      <c r="CB33" s="455"/>
      <c r="CC33" s="455"/>
      <c r="CD33" s="455"/>
      <c r="CE33" s="455"/>
      <c r="CF33" s="455"/>
      <c r="CG33" s="455"/>
      <c r="CH33" s="455"/>
      <c r="CI33" s="455"/>
      <c r="CJ33" s="455"/>
      <c r="CK33" s="455"/>
      <c r="CL33" s="455"/>
      <c r="CM33" s="455"/>
      <c r="CN33" s="216"/>
      <c r="CO33" s="490" t="s">
        <v>194</v>
      </c>
      <c r="CP33" s="490"/>
      <c r="CQ33" s="455" t="s">
        <v>201</v>
      </c>
      <c r="CR33" s="455"/>
      <c r="CS33" s="455"/>
      <c r="CT33" s="455"/>
      <c r="CU33" s="455"/>
      <c r="CV33" s="455"/>
      <c r="CW33" s="455"/>
      <c r="CX33" s="455"/>
      <c r="CY33" s="455"/>
      <c r="CZ33" s="455"/>
      <c r="DA33" s="455"/>
      <c r="DB33" s="455"/>
      <c r="DC33" s="455"/>
      <c r="DD33" s="455"/>
      <c r="DE33" s="455"/>
      <c r="DF33" s="216"/>
      <c r="DG33" s="654" t="s">
        <v>202</v>
      </c>
      <c r="DH33" s="654"/>
      <c r="DI33" s="218"/>
      <c r="DJ33" s="186"/>
      <c r="DK33" s="186"/>
      <c r="DL33" s="186"/>
      <c r="DM33" s="186"/>
      <c r="DN33" s="186"/>
      <c r="DO33" s="186"/>
    </row>
    <row r="34" spans="1:119" ht="32.25" customHeight="1" x14ac:dyDescent="0.2">
      <c r="A34" s="187"/>
      <c r="B34" s="213"/>
      <c r="C34" s="655">
        <f>IF(E34="","",1)</f>
        <v>1</v>
      </c>
      <c r="D34" s="655"/>
      <c r="E34" s="656" t="str">
        <f>IF('各会計、関係団体の財政状況及び健全化判断比率'!B7="","",'各会計、関係団体の財政状況及び健全化判断比率'!B7)</f>
        <v>一般会計</v>
      </c>
      <c r="F34" s="656"/>
      <c r="G34" s="656"/>
      <c r="H34" s="656"/>
      <c r="I34" s="656"/>
      <c r="J34" s="656"/>
      <c r="K34" s="656"/>
      <c r="L34" s="656"/>
      <c r="M34" s="656"/>
      <c r="N34" s="656"/>
      <c r="O34" s="656"/>
      <c r="P34" s="656"/>
      <c r="Q34" s="656"/>
      <c r="R34" s="656"/>
      <c r="S34" s="656"/>
      <c r="T34" s="214"/>
      <c r="U34" s="655">
        <f>IF(W34="","",MAX(C34:D43)+1)</f>
        <v>5</v>
      </c>
      <c r="V34" s="655"/>
      <c r="W34" s="656" t="str">
        <f>IF('各会計、関係団体の財政状況及び健全化判断比率'!B28="","",'各会計、関係団体の財政状況及び健全化判断比率'!B28)</f>
        <v>特別会計国民健康保険費</v>
      </c>
      <c r="X34" s="656"/>
      <c r="Y34" s="656"/>
      <c r="Z34" s="656"/>
      <c r="AA34" s="656"/>
      <c r="AB34" s="656"/>
      <c r="AC34" s="656"/>
      <c r="AD34" s="656"/>
      <c r="AE34" s="656"/>
      <c r="AF34" s="656"/>
      <c r="AG34" s="656"/>
      <c r="AH34" s="656"/>
      <c r="AI34" s="656"/>
      <c r="AJ34" s="656"/>
      <c r="AK34" s="656"/>
      <c r="AL34" s="214"/>
      <c r="AM34" s="655">
        <f>IF(AO34="","",MAX(C34:D43,U34:V43)+1)</f>
        <v>8</v>
      </c>
      <c r="AN34" s="655"/>
      <c r="AO34" s="656" t="str">
        <f>IF('各会計、関係団体の財政状況及び健全化判断比率'!B31="","",'各会計、関係団体の財政状況及び健全化判断比率'!B31)</f>
        <v>水道事業会計</v>
      </c>
      <c r="AP34" s="656"/>
      <c r="AQ34" s="656"/>
      <c r="AR34" s="656"/>
      <c r="AS34" s="656"/>
      <c r="AT34" s="656"/>
      <c r="AU34" s="656"/>
      <c r="AV34" s="656"/>
      <c r="AW34" s="656"/>
      <c r="AX34" s="656"/>
      <c r="AY34" s="656"/>
      <c r="AZ34" s="656"/>
      <c r="BA34" s="656"/>
      <c r="BB34" s="656"/>
      <c r="BC34" s="656"/>
      <c r="BD34" s="214"/>
      <c r="BE34" s="655" t="str">
        <f>IF(BG34="","",MAX(C34:D43,U34:V43,AM34:AN43)+1)</f>
        <v/>
      </c>
      <c r="BF34" s="655"/>
      <c r="BG34" s="656"/>
      <c r="BH34" s="656"/>
      <c r="BI34" s="656"/>
      <c r="BJ34" s="656"/>
      <c r="BK34" s="656"/>
      <c r="BL34" s="656"/>
      <c r="BM34" s="656"/>
      <c r="BN34" s="656"/>
      <c r="BO34" s="656"/>
      <c r="BP34" s="656"/>
      <c r="BQ34" s="656"/>
      <c r="BR34" s="656"/>
      <c r="BS34" s="656"/>
      <c r="BT34" s="656"/>
      <c r="BU34" s="656"/>
      <c r="BV34" s="214"/>
      <c r="BW34" s="655">
        <f>IF(BY34="","",MAX(C34:D43,U34:V43,AM34:AN43,BE34:BF43)+1)</f>
        <v>11</v>
      </c>
      <c r="BX34" s="655"/>
      <c r="BY34" s="656" t="str">
        <f>IF('各会計、関係団体の財政状況及び健全化判断比率'!B68="","",'各会計、関係団体の財政状況及び健全化判断比率'!B68)</f>
        <v>神奈川県内広域水道事業団</v>
      </c>
      <c r="BZ34" s="656"/>
      <c r="CA34" s="656"/>
      <c r="CB34" s="656"/>
      <c r="CC34" s="656"/>
      <c r="CD34" s="656"/>
      <c r="CE34" s="656"/>
      <c r="CF34" s="656"/>
      <c r="CG34" s="656"/>
      <c r="CH34" s="656"/>
      <c r="CI34" s="656"/>
      <c r="CJ34" s="656"/>
      <c r="CK34" s="656"/>
      <c r="CL34" s="656"/>
      <c r="CM34" s="656"/>
      <c r="CN34" s="214"/>
      <c r="CO34" s="655">
        <f>IF(CQ34="","",MAX(C34:D43,U34:V43,AM34:AN43,BE34:BF43,BW34:BX43)+1)</f>
        <v>14</v>
      </c>
      <c r="CP34" s="655"/>
      <c r="CQ34" s="656" t="str">
        <f>IF('各会計、関係団体の財政状況及び健全化判断比率'!BS7="","",'各会計、関係団体の財政状況及び健全化判断比率'!BS7)</f>
        <v>横須賀市土地開発公社</v>
      </c>
      <c r="CR34" s="656"/>
      <c r="CS34" s="656"/>
      <c r="CT34" s="656"/>
      <c r="CU34" s="656"/>
      <c r="CV34" s="656"/>
      <c r="CW34" s="656"/>
      <c r="CX34" s="656"/>
      <c r="CY34" s="656"/>
      <c r="CZ34" s="656"/>
      <c r="DA34" s="656"/>
      <c r="DB34" s="656"/>
      <c r="DC34" s="656"/>
      <c r="DD34" s="656"/>
      <c r="DE34" s="656"/>
      <c r="DF34" s="211"/>
      <c r="DG34" s="657" t="str">
        <f>IF('各会計、関係団体の財政状況及び健全化判断比率'!BR7="","",'各会計、関係団体の財政状況及び健全化判断比率'!BR7)</f>
        <v>〇</v>
      </c>
      <c r="DH34" s="657"/>
      <c r="DI34" s="218"/>
      <c r="DJ34" s="186"/>
      <c r="DK34" s="186"/>
      <c r="DL34" s="186"/>
      <c r="DM34" s="186"/>
      <c r="DN34" s="186"/>
      <c r="DO34" s="186"/>
    </row>
    <row r="35" spans="1:119" ht="32.25" customHeight="1" x14ac:dyDescent="0.2">
      <c r="A35" s="187"/>
      <c r="B35" s="213"/>
      <c r="C35" s="655">
        <f>IF(E35="","",C34+1)</f>
        <v>2</v>
      </c>
      <c r="D35" s="655"/>
      <c r="E35" s="656" t="str">
        <f>IF('各会計、関係団体の財政状況及び健全化判断比率'!B8="","",'各会計、関係団体の財政状況及び健全化判断比率'!B8)</f>
        <v>特別会計公園墓地事業費</v>
      </c>
      <c r="F35" s="656"/>
      <c r="G35" s="656"/>
      <c r="H35" s="656"/>
      <c r="I35" s="656"/>
      <c r="J35" s="656"/>
      <c r="K35" s="656"/>
      <c r="L35" s="656"/>
      <c r="M35" s="656"/>
      <c r="N35" s="656"/>
      <c r="O35" s="656"/>
      <c r="P35" s="656"/>
      <c r="Q35" s="656"/>
      <c r="R35" s="656"/>
      <c r="S35" s="656"/>
      <c r="T35" s="214"/>
      <c r="U35" s="655">
        <f>IF(W35="","",U34+1)</f>
        <v>6</v>
      </c>
      <c r="V35" s="655"/>
      <c r="W35" s="656" t="str">
        <f>IF('各会計、関係団体の財政状況及び健全化判断比率'!B29="","",'各会計、関係団体の財政状況及び健全化判断比率'!B29)</f>
        <v>特別会計介護保険費</v>
      </c>
      <c r="X35" s="656"/>
      <c r="Y35" s="656"/>
      <c r="Z35" s="656"/>
      <c r="AA35" s="656"/>
      <c r="AB35" s="656"/>
      <c r="AC35" s="656"/>
      <c r="AD35" s="656"/>
      <c r="AE35" s="656"/>
      <c r="AF35" s="656"/>
      <c r="AG35" s="656"/>
      <c r="AH35" s="656"/>
      <c r="AI35" s="656"/>
      <c r="AJ35" s="656"/>
      <c r="AK35" s="656"/>
      <c r="AL35" s="214"/>
      <c r="AM35" s="655">
        <f t="shared" ref="AM35:AM43" si="0">IF(AO35="","",AM34+1)</f>
        <v>9</v>
      </c>
      <c r="AN35" s="655"/>
      <c r="AO35" s="656" t="str">
        <f>IF('各会計、関係団体の財政状況及び健全化判断比率'!B32="","",'各会計、関係団体の財政状況及び健全化判断比率'!B32)</f>
        <v>下水道事業会計</v>
      </c>
      <c r="AP35" s="656"/>
      <c r="AQ35" s="656"/>
      <c r="AR35" s="656"/>
      <c r="AS35" s="656"/>
      <c r="AT35" s="656"/>
      <c r="AU35" s="656"/>
      <c r="AV35" s="656"/>
      <c r="AW35" s="656"/>
      <c r="AX35" s="656"/>
      <c r="AY35" s="656"/>
      <c r="AZ35" s="656"/>
      <c r="BA35" s="656"/>
      <c r="BB35" s="656"/>
      <c r="BC35" s="656"/>
      <c r="BD35" s="214"/>
      <c r="BE35" s="655" t="str">
        <f t="shared" ref="BE35:BE43" si="1">IF(BG35="","",BE34+1)</f>
        <v/>
      </c>
      <c r="BF35" s="655"/>
      <c r="BG35" s="656"/>
      <c r="BH35" s="656"/>
      <c r="BI35" s="656"/>
      <c r="BJ35" s="656"/>
      <c r="BK35" s="656"/>
      <c r="BL35" s="656"/>
      <c r="BM35" s="656"/>
      <c r="BN35" s="656"/>
      <c r="BO35" s="656"/>
      <c r="BP35" s="656"/>
      <c r="BQ35" s="656"/>
      <c r="BR35" s="656"/>
      <c r="BS35" s="656"/>
      <c r="BT35" s="656"/>
      <c r="BU35" s="656"/>
      <c r="BV35" s="214"/>
      <c r="BW35" s="655">
        <f t="shared" ref="BW35:BW43" si="2">IF(BY35="","",BW34+1)</f>
        <v>12</v>
      </c>
      <c r="BX35" s="655"/>
      <c r="BY35" s="656" t="str">
        <f>IF('各会計、関係団体の財政状況及び健全化判断比率'!B69="","",'各会計、関係団体の財政状況及び健全化判断比率'!B69)</f>
        <v>神奈川県後期高齢者医療広域連合（一般会計）</v>
      </c>
      <c r="BZ35" s="656"/>
      <c r="CA35" s="656"/>
      <c r="CB35" s="656"/>
      <c r="CC35" s="656"/>
      <c r="CD35" s="656"/>
      <c r="CE35" s="656"/>
      <c r="CF35" s="656"/>
      <c r="CG35" s="656"/>
      <c r="CH35" s="656"/>
      <c r="CI35" s="656"/>
      <c r="CJ35" s="656"/>
      <c r="CK35" s="656"/>
      <c r="CL35" s="656"/>
      <c r="CM35" s="656"/>
      <c r="CN35" s="214"/>
      <c r="CO35" s="655">
        <f t="shared" ref="CO35:CO43" si="3">IF(CQ35="","",CO34+1)</f>
        <v>15</v>
      </c>
      <c r="CP35" s="655"/>
      <c r="CQ35" s="656" t="str">
        <f>IF('各会計、関係団体の財政状況及び健全化判断比率'!BS8="","",'各会計、関係団体の財政状況及び健全化判断比率'!BS8)</f>
        <v>一般財団法人シティサポートよこすか</v>
      </c>
      <c r="CR35" s="656"/>
      <c r="CS35" s="656"/>
      <c r="CT35" s="656"/>
      <c r="CU35" s="656"/>
      <c r="CV35" s="656"/>
      <c r="CW35" s="656"/>
      <c r="CX35" s="656"/>
      <c r="CY35" s="656"/>
      <c r="CZ35" s="656"/>
      <c r="DA35" s="656"/>
      <c r="DB35" s="656"/>
      <c r="DC35" s="656"/>
      <c r="DD35" s="656"/>
      <c r="DE35" s="656"/>
      <c r="DF35" s="211"/>
      <c r="DG35" s="657" t="str">
        <f>IF('各会計、関係団体の財政状況及び健全化判断比率'!BR8="","",'各会計、関係団体の財政状況及び健全化判断比率'!BR8)</f>
        <v/>
      </c>
      <c r="DH35" s="657"/>
      <c r="DI35" s="218"/>
      <c r="DJ35" s="186"/>
      <c r="DK35" s="186"/>
      <c r="DL35" s="186"/>
      <c r="DM35" s="186"/>
      <c r="DN35" s="186"/>
      <c r="DO35" s="186"/>
    </row>
    <row r="36" spans="1:119" ht="32.25" customHeight="1" x14ac:dyDescent="0.2">
      <c r="A36" s="187"/>
      <c r="B36" s="213"/>
      <c r="C36" s="655">
        <f>IF(E36="","",C35+1)</f>
        <v>3</v>
      </c>
      <c r="D36" s="655"/>
      <c r="E36" s="656" t="str">
        <f>IF('各会計、関係団体の財政状況及び健全化判断比率'!B9="","",'各会計、関係団体の財政状況及び健全化判断比率'!B9)</f>
        <v>特別会計母子父子寡婦福祉資金貸付事業費</v>
      </c>
      <c r="F36" s="656"/>
      <c r="G36" s="656"/>
      <c r="H36" s="656"/>
      <c r="I36" s="656"/>
      <c r="J36" s="656"/>
      <c r="K36" s="656"/>
      <c r="L36" s="656"/>
      <c r="M36" s="656"/>
      <c r="N36" s="656"/>
      <c r="O36" s="656"/>
      <c r="P36" s="656"/>
      <c r="Q36" s="656"/>
      <c r="R36" s="656"/>
      <c r="S36" s="656"/>
      <c r="T36" s="214"/>
      <c r="U36" s="655">
        <f t="shared" ref="U36:U43" si="4">IF(W36="","",U35+1)</f>
        <v>7</v>
      </c>
      <c r="V36" s="655"/>
      <c r="W36" s="656" t="str">
        <f>IF('各会計、関係団体の財政状況及び健全化判断比率'!B30="","",'各会計、関係団体の財政状況及び健全化判断比率'!B30)</f>
        <v>特別会計後期高齢者医療費</v>
      </c>
      <c r="X36" s="656"/>
      <c r="Y36" s="656"/>
      <c r="Z36" s="656"/>
      <c r="AA36" s="656"/>
      <c r="AB36" s="656"/>
      <c r="AC36" s="656"/>
      <c r="AD36" s="656"/>
      <c r="AE36" s="656"/>
      <c r="AF36" s="656"/>
      <c r="AG36" s="656"/>
      <c r="AH36" s="656"/>
      <c r="AI36" s="656"/>
      <c r="AJ36" s="656"/>
      <c r="AK36" s="656"/>
      <c r="AL36" s="214"/>
      <c r="AM36" s="655">
        <f t="shared" si="0"/>
        <v>10</v>
      </c>
      <c r="AN36" s="655"/>
      <c r="AO36" s="656" t="str">
        <f>IF('各会計、関係団体の財政状況及び健全化判断比率'!B33="","",'各会計、関係団体の財政状況及び健全化判断比率'!B33)</f>
        <v>病院事業会計</v>
      </c>
      <c r="AP36" s="656"/>
      <c r="AQ36" s="656"/>
      <c r="AR36" s="656"/>
      <c r="AS36" s="656"/>
      <c r="AT36" s="656"/>
      <c r="AU36" s="656"/>
      <c r="AV36" s="656"/>
      <c r="AW36" s="656"/>
      <c r="AX36" s="656"/>
      <c r="AY36" s="656"/>
      <c r="AZ36" s="656"/>
      <c r="BA36" s="656"/>
      <c r="BB36" s="656"/>
      <c r="BC36" s="656"/>
      <c r="BD36" s="214"/>
      <c r="BE36" s="655" t="str">
        <f t="shared" si="1"/>
        <v/>
      </c>
      <c r="BF36" s="655"/>
      <c r="BG36" s="656"/>
      <c r="BH36" s="656"/>
      <c r="BI36" s="656"/>
      <c r="BJ36" s="656"/>
      <c r="BK36" s="656"/>
      <c r="BL36" s="656"/>
      <c r="BM36" s="656"/>
      <c r="BN36" s="656"/>
      <c r="BO36" s="656"/>
      <c r="BP36" s="656"/>
      <c r="BQ36" s="656"/>
      <c r="BR36" s="656"/>
      <c r="BS36" s="656"/>
      <c r="BT36" s="656"/>
      <c r="BU36" s="656"/>
      <c r="BV36" s="214"/>
      <c r="BW36" s="655">
        <f t="shared" si="2"/>
        <v>13</v>
      </c>
      <c r="BX36" s="655"/>
      <c r="BY36" s="656" t="str">
        <f>IF('各会計、関係団体の財政状況及び健全化判断比率'!B70="","",'各会計、関係団体の財政状況及び健全化判断比率'!B70)</f>
        <v>神奈川県後期高齢者医療広域連合（特別会計）</v>
      </c>
      <c r="BZ36" s="656"/>
      <c r="CA36" s="656"/>
      <c r="CB36" s="656"/>
      <c r="CC36" s="656"/>
      <c r="CD36" s="656"/>
      <c r="CE36" s="656"/>
      <c r="CF36" s="656"/>
      <c r="CG36" s="656"/>
      <c r="CH36" s="656"/>
      <c r="CI36" s="656"/>
      <c r="CJ36" s="656"/>
      <c r="CK36" s="656"/>
      <c r="CL36" s="656"/>
      <c r="CM36" s="656"/>
      <c r="CN36" s="214"/>
      <c r="CO36" s="655">
        <f t="shared" si="3"/>
        <v>16</v>
      </c>
      <c r="CP36" s="655"/>
      <c r="CQ36" s="656" t="str">
        <f>IF('各会計、関係団体の財政状況及び健全化判断比率'!BS9="","",'各会計、関係団体の財政状況及び健全化判断比率'!BS9)</f>
        <v>公益財団法人横須賀芸術文化財団</v>
      </c>
      <c r="CR36" s="656"/>
      <c r="CS36" s="656"/>
      <c r="CT36" s="656"/>
      <c r="CU36" s="656"/>
      <c r="CV36" s="656"/>
      <c r="CW36" s="656"/>
      <c r="CX36" s="656"/>
      <c r="CY36" s="656"/>
      <c r="CZ36" s="656"/>
      <c r="DA36" s="656"/>
      <c r="DB36" s="656"/>
      <c r="DC36" s="656"/>
      <c r="DD36" s="656"/>
      <c r="DE36" s="656"/>
      <c r="DF36" s="211"/>
      <c r="DG36" s="657" t="str">
        <f>IF('各会計、関係団体の財政状況及び健全化判断比率'!BR9="","",'各会計、関係団体の財政状況及び健全化判断比率'!BR9)</f>
        <v/>
      </c>
      <c r="DH36" s="657"/>
      <c r="DI36" s="218"/>
      <c r="DJ36" s="186"/>
      <c r="DK36" s="186"/>
      <c r="DL36" s="186"/>
      <c r="DM36" s="186"/>
      <c r="DN36" s="186"/>
      <c r="DO36" s="186"/>
    </row>
    <row r="37" spans="1:119" ht="32.25" customHeight="1" x14ac:dyDescent="0.2">
      <c r="A37" s="187"/>
      <c r="B37" s="213"/>
      <c r="C37" s="655">
        <f>IF(E37="","",C36+1)</f>
        <v>4</v>
      </c>
      <c r="D37" s="655"/>
      <c r="E37" s="656" t="str">
        <f>IF('各会計、関係団体の財政状況及び健全化判断比率'!B10="","",'各会計、関係団体の財政状況及び健全化判断比率'!B10)</f>
        <v>特別会計公債管理費</v>
      </c>
      <c r="F37" s="656"/>
      <c r="G37" s="656"/>
      <c r="H37" s="656"/>
      <c r="I37" s="656"/>
      <c r="J37" s="656"/>
      <c r="K37" s="656"/>
      <c r="L37" s="656"/>
      <c r="M37" s="656"/>
      <c r="N37" s="656"/>
      <c r="O37" s="656"/>
      <c r="P37" s="656"/>
      <c r="Q37" s="656"/>
      <c r="R37" s="656"/>
      <c r="S37" s="656"/>
      <c r="T37" s="214"/>
      <c r="U37" s="655" t="str">
        <f t="shared" si="4"/>
        <v/>
      </c>
      <c r="V37" s="655"/>
      <c r="W37" s="656"/>
      <c r="X37" s="656"/>
      <c r="Y37" s="656"/>
      <c r="Z37" s="656"/>
      <c r="AA37" s="656"/>
      <c r="AB37" s="656"/>
      <c r="AC37" s="656"/>
      <c r="AD37" s="656"/>
      <c r="AE37" s="656"/>
      <c r="AF37" s="656"/>
      <c r="AG37" s="656"/>
      <c r="AH37" s="656"/>
      <c r="AI37" s="656"/>
      <c r="AJ37" s="656"/>
      <c r="AK37" s="656"/>
      <c r="AL37" s="214"/>
      <c r="AM37" s="655" t="str">
        <f t="shared" si="0"/>
        <v/>
      </c>
      <c r="AN37" s="655"/>
      <c r="AO37" s="656"/>
      <c r="AP37" s="656"/>
      <c r="AQ37" s="656"/>
      <c r="AR37" s="656"/>
      <c r="AS37" s="656"/>
      <c r="AT37" s="656"/>
      <c r="AU37" s="656"/>
      <c r="AV37" s="656"/>
      <c r="AW37" s="656"/>
      <c r="AX37" s="656"/>
      <c r="AY37" s="656"/>
      <c r="AZ37" s="656"/>
      <c r="BA37" s="656"/>
      <c r="BB37" s="656"/>
      <c r="BC37" s="656"/>
      <c r="BD37" s="214"/>
      <c r="BE37" s="655" t="str">
        <f t="shared" si="1"/>
        <v/>
      </c>
      <c r="BF37" s="655"/>
      <c r="BG37" s="656"/>
      <c r="BH37" s="656"/>
      <c r="BI37" s="656"/>
      <c r="BJ37" s="656"/>
      <c r="BK37" s="656"/>
      <c r="BL37" s="656"/>
      <c r="BM37" s="656"/>
      <c r="BN37" s="656"/>
      <c r="BO37" s="656"/>
      <c r="BP37" s="656"/>
      <c r="BQ37" s="656"/>
      <c r="BR37" s="656"/>
      <c r="BS37" s="656"/>
      <c r="BT37" s="656"/>
      <c r="BU37" s="656"/>
      <c r="BV37" s="214"/>
      <c r="BW37" s="655" t="str">
        <f t="shared" si="2"/>
        <v/>
      </c>
      <c r="BX37" s="655"/>
      <c r="BY37" s="656" t="str">
        <f>IF('各会計、関係団体の財政状況及び健全化判断比率'!B71="","",'各会計、関係団体の財政状況及び健全化判断比率'!B71)</f>
        <v/>
      </c>
      <c r="BZ37" s="656"/>
      <c r="CA37" s="656"/>
      <c r="CB37" s="656"/>
      <c r="CC37" s="656"/>
      <c r="CD37" s="656"/>
      <c r="CE37" s="656"/>
      <c r="CF37" s="656"/>
      <c r="CG37" s="656"/>
      <c r="CH37" s="656"/>
      <c r="CI37" s="656"/>
      <c r="CJ37" s="656"/>
      <c r="CK37" s="656"/>
      <c r="CL37" s="656"/>
      <c r="CM37" s="656"/>
      <c r="CN37" s="214"/>
      <c r="CO37" s="655">
        <f t="shared" si="3"/>
        <v>17</v>
      </c>
      <c r="CP37" s="655"/>
      <c r="CQ37" s="656" t="str">
        <f>IF('各会計、関係団体の財政状況及び健全化判断比率'!BS10="","",'各会計、関係団体の財政状況及び健全化判断比率'!BS10)</f>
        <v>社会福祉法人横須賀市社会福祉事業団</v>
      </c>
      <c r="CR37" s="656"/>
      <c r="CS37" s="656"/>
      <c r="CT37" s="656"/>
      <c r="CU37" s="656"/>
      <c r="CV37" s="656"/>
      <c r="CW37" s="656"/>
      <c r="CX37" s="656"/>
      <c r="CY37" s="656"/>
      <c r="CZ37" s="656"/>
      <c r="DA37" s="656"/>
      <c r="DB37" s="656"/>
      <c r="DC37" s="656"/>
      <c r="DD37" s="656"/>
      <c r="DE37" s="656"/>
      <c r="DF37" s="211"/>
      <c r="DG37" s="657" t="str">
        <f>IF('各会計、関係団体の財政状況及び健全化判断比率'!BR10="","",'各会計、関係団体の財政状況及び健全化判断比率'!BR10)</f>
        <v/>
      </c>
      <c r="DH37" s="657"/>
      <c r="DI37" s="218"/>
      <c r="DJ37" s="186"/>
      <c r="DK37" s="186"/>
      <c r="DL37" s="186"/>
      <c r="DM37" s="186"/>
      <c r="DN37" s="186"/>
      <c r="DO37" s="186"/>
    </row>
    <row r="38" spans="1:119" ht="32.25" customHeight="1" x14ac:dyDescent="0.2">
      <c r="A38" s="187"/>
      <c r="B38" s="213"/>
      <c r="C38" s="655" t="str">
        <f t="shared" ref="C38:C43" si="5">IF(E38="","",C37+1)</f>
        <v/>
      </c>
      <c r="D38" s="655"/>
      <c r="E38" s="656" t="str">
        <f>IF('各会計、関係団体の財政状況及び健全化判断比率'!B11="","",'各会計、関係団体の財政状況及び健全化判断比率'!B11)</f>
        <v/>
      </c>
      <c r="F38" s="656"/>
      <c r="G38" s="656"/>
      <c r="H38" s="656"/>
      <c r="I38" s="656"/>
      <c r="J38" s="656"/>
      <c r="K38" s="656"/>
      <c r="L38" s="656"/>
      <c r="M38" s="656"/>
      <c r="N38" s="656"/>
      <c r="O38" s="656"/>
      <c r="P38" s="656"/>
      <c r="Q38" s="656"/>
      <c r="R38" s="656"/>
      <c r="S38" s="656"/>
      <c r="T38" s="214"/>
      <c r="U38" s="655" t="str">
        <f t="shared" si="4"/>
        <v/>
      </c>
      <c r="V38" s="655"/>
      <c r="W38" s="656"/>
      <c r="X38" s="656"/>
      <c r="Y38" s="656"/>
      <c r="Z38" s="656"/>
      <c r="AA38" s="656"/>
      <c r="AB38" s="656"/>
      <c r="AC38" s="656"/>
      <c r="AD38" s="656"/>
      <c r="AE38" s="656"/>
      <c r="AF38" s="656"/>
      <c r="AG38" s="656"/>
      <c r="AH38" s="656"/>
      <c r="AI38" s="656"/>
      <c r="AJ38" s="656"/>
      <c r="AK38" s="656"/>
      <c r="AL38" s="214"/>
      <c r="AM38" s="655" t="str">
        <f t="shared" si="0"/>
        <v/>
      </c>
      <c r="AN38" s="655"/>
      <c r="AO38" s="656"/>
      <c r="AP38" s="656"/>
      <c r="AQ38" s="656"/>
      <c r="AR38" s="656"/>
      <c r="AS38" s="656"/>
      <c r="AT38" s="656"/>
      <c r="AU38" s="656"/>
      <c r="AV38" s="656"/>
      <c r="AW38" s="656"/>
      <c r="AX38" s="656"/>
      <c r="AY38" s="656"/>
      <c r="AZ38" s="656"/>
      <c r="BA38" s="656"/>
      <c r="BB38" s="656"/>
      <c r="BC38" s="656"/>
      <c r="BD38" s="214"/>
      <c r="BE38" s="655" t="str">
        <f t="shared" si="1"/>
        <v/>
      </c>
      <c r="BF38" s="655"/>
      <c r="BG38" s="656"/>
      <c r="BH38" s="656"/>
      <c r="BI38" s="656"/>
      <c r="BJ38" s="656"/>
      <c r="BK38" s="656"/>
      <c r="BL38" s="656"/>
      <c r="BM38" s="656"/>
      <c r="BN38" s="656"/>
      <c r="BO38" s="656"/>
      <c r="BP38" s="656"/>
      <c r="BQ38" s="656"/>
      <c r="BR38" s="656"/>
      <c r="BS38" s="656"/>
      <c r="BT38" s="656"/>
      <c r="BU38" s="656"/>
      <c r="BV38" s="214"/>
      <c r="BW38" s="655" t="str">
        <f t="shared" si="2"/>
        <v/>
      </c>
      <c r="BX38" s="655"/>
      <c r="BY38" s="656" t="str">
        <f>IF('各会計、関係団体の財政状況及び健全化判断比率'!B72="","",'各会計、関係団体の財政状況及び健全化判断比率'!B72)</f>
        <v/>
      </c>
      <c r="BZ38" s="656"/>
      <c r="CA38" s="656"/>
      <c r="CB38" s="656"/>
      <c r="CC38" s="656"/>
      <c r="CD38" s="656"/>
      <c r="CE38" s="656"/>
      <c r="CF38" s="656"/>
      <c r="CG38" s="656"/>
      <c r="CH38" s="656"/>
      <c r="CI38" s="656"/>
      <c r="CJ38" s="656"/>
      <c r="CK38" s="656"/>
      <c r="CL38" s="656"/>
      <c r="CM38" s="656"/>
      <c r="CN38" s="214"/>
      <c r="CO38" s="655">
        <f t="shared" si="3"/>
        <v>18</v>
      </c>
      <c r="CP38" s="655"/>
      <c r="CQ38" s="656" t="str">
        <f>IF('各会計、関係団体の財政状況及び健全化判断比率'!BS11="","",'各会計、関係団体の財政状況及び健全化判断比率'!BS11)</f>
        <v>公益財団法人横須賀市健康福祉財団</v>
      </c>
      <c r="CR38" s="656"/>
      <c r="CS38" s="656"/>
      <c r="CT38" s="656"/>
      <c r="CU38" s="656"/>
      <c r="CV38" s="656"/>
      <c r="CW38" s="656"/>
      <c r="CX38" s="656"/>
      <c r="CY38" s="656"/>
      <c r="CZ38" s="656"/>
      <c r="DA38" s="656"/>
      <c r="DB38" s="656"/>
      <c r="DC38" s="656"/>
      <c r="DD38" s="656"/>
      <c r="DE38" s="656"/>
      <c r="DF38" s="211"/>
      <c r="DG38" s="657" t="str">
        <f>IF('各会計、関係団体の財政状況及び健全化判断比率'!BR11="","",'各会計、関係団体の財政状況及び健全化判断比率'!BR11)</f>
        <v/>
      </c>
      <c r="DH38" s="657"/>
      <c r="DI38" s="218"/>
      <c r="DJ38" s="186"/>
      <c r="DK38" s="186"/>
      <c r="DL38" s="186"/>
      <c r="DM38" s="186"/>
      <c r="DN38" s="186"/>
      <c r="DO38" s="186"/>
    </row>
    <row r="39" spans="1:119" ht="32.25" customHeight="1" x14ac:dyDescent="0.2">
      <c r="A39" s="187"/>
      <c r="B39" s="213"/>
      <c r="C39" s="655" t="str">
        <f t="shared" si="5"/>
        <v/>
      </c>
      <c r="D39" s="655"/>
      <c r="E39" s="656" t="str">
        <f>IF('各会計、関係団体の財政状況及び健全化判断比率'!B12="","",'各会計、関係団体の財政状況及び健全化判断比率'!B12)</f>
        <v/>
      </c>
      <c r="F39" s="656"/>
      <c r="G39" s="656"/>
      <c r="H39" s="656"/>
      <c r="I39" s="656"/>
      <c r="J39" s="656"/>
      <c r="K39" s="656"/>
      <c r="L39" s="656"/>
      <c r="M39" s="656"/>
      <c r="N39" s="656"/>
      <c r="O39" s="656"/>
      <c r="P39" s="656"/>
      <c r="Q39" s="656"/>
      <c r="R39" s="656"/>
      <c r="S39" s="656"/>
      <c r="T39" s="214"/>
      <c r="U39" s="655" t="str">
        <f t="shared" si="4"/>
        <v/>
      </c>
      <c r="V39" s="655"/>
      <c r="W39" s="656"/>
      <c r="X39" s="656"/>
      <c r="Y39" s="656"/>
      <c r="Z39" s="656"/>
      <c r="AA39" s="656"/>
      <c r="AB39" s="656"/>
      <c r="AC39" s="656"/>
      <c r="AD39" s="656"/>
      <c r="AE39" s="656"/>
      <c r="AF39" s="656"/>
      <c r="AG39" s="656"/>
      <c r="AH39" s="656"/>
      <c r="AI39" s="656"/>
      <c r="AJ39" s="656"/>
      <c r="AK39" s="656"/>
      <c r="AL39" s="214"/>
      <c r="AM39" s="655" t="str">
        <f t="shared" si="0"/>
        <v/>
      </c>
      <c r="AN39" s="655"/>
      <c r="AO39" s="656"/>
      <c r="AP39" s="656"/>
      <c r="AQ39" s="656"/>
      <c r="AR39" s="656"/>
      <c r="AS39" s="656"/>
      <c r="AT39" s="656"/>
      <c r="AU39" s="656"/>
      <c r="AV39" s="656"/>
      <c r="AW39" s="656"/>
      <c r="AX39" s="656"/>
      <c r="AY39" s="656"/>
      <c r="AZ39" s="656"/>
      <c r="BA39" s="656"/>
      <c r="BB39" s="656"/>
      <c r="BC39" s="656"/>
      <c r="BD39" s="214"/>
      <c r="BE39" s="655" t="str">
        <f t="shared" si="1"/>
        <v/>
      </c>
      <c r="BF39" s="655"/>
      <c r="BG39" s="656"/>
      <c r="BH39" s="656"/>
      <c r="BI39" s="656"/>
      <c r="BJ39" s="656"/>
      <c r="BK39" s="656"/>
      <c r="BL39" s="656"/>
      <c r="BM39" s="656"/>
      <c r="BN39" s="656"/>
      <c r="BO39" s="656"/>
      <c r="BP39" s="656"/>
      <c r="BQ39" s="656"/>
      <c r="BR39" s="656"/>
      <c r="BS39" s="656"/>
      <c r="BT39" s="656"/>
      <c r="BU39" s="656"/>
      <c r="BV39" s="214"/>
      <c r="BW39" s="655" t="str">
        <f t="shared" si="2"/>
        <v/>
      </c>
      <c r="BX39" s="655"/>
      <c r="BY39" s="656" t="str">
        <f>IF('各会計、関係団体の財政状況及び健全化判断比率'!B73="","",'各会計、関係団体の財政状況及び健全化判断比率'!B73)</f>
        <v/>
      </c>
      <c r="BZ39" s="656"/>
      <c r="CA39" s="656"/>
      <c r="CB39" s="656"/>
      <c r="CC39" s="656"/>
      <c r="CD39" s="656"/>
      <c r="CE39" s="656"/>
      <c r="CF39" s="656"/>
      <c r="CG39" s="656"/>
      <c r="CH39" s="656"/>
      <c r="CI39" s="656"/>
      <c r="CJ39" s="656"/>
      <c r="CK39" s="656"/>
      <c r="CL39" s="656"/>
      <c r="CM39" s="656"/>
      <c r="CN39" s="214"/>
      <c r="CO39" s="655">
        <f t="shared" si="3"/>
        <v>19</v>
      </c>
      <c r="CP39" s="655"/>
      <c r="CQ39" s="656" t="str">
        <f>IF('各会計、関係団体の財政状況及び健全化判断比率'!BS12="","",'各会計、関係団体の財政状況及び健全化判断比率'!BS12)</f>
        <v>横須賀中央まちづくり株式会社</v>
      </c>
      <c r="CR39" s="656"/>
      <c r="CS39" s="656"/>
      <c r="CT39" s="656"/>
      <c r="CU39" s="656"/>
      <c r="CV39" s="656"/>
      <c r="CW39" s="656"/>
      <c r="CX39" s="656"/>
      <c r="CY39" s="656"/>
      <c r="CZ39" s="656"/>
      <c r="DA39" s="656"/>
      <c r="DB39" s="656"/>
      <c r="DC39" s="656"/>
      <c r="DD39" s="656"/>
      <c r="DE39" s="656"/>
      <c r="DF39" s="211"/>
      <c r="DG39" s="657" t="str">
        <f>IF('各会計、関係団体の財政状況及び健全化判断比率'!BR12="","",'各会計、関係団体の財政状況及び健全化判断比率'!BR12)</f>
        <v/>
      </c>
      <c r="DH39" s="657"/>
      <c r="DI39" s="218"/>
      <c r="DJ39" s="186"/>
      <c r="DK39" s="186"/>
      <c r="DL39" s="186"/>
      <c r="DM39" s="186"/>
      <c r="DN39" s="186"/>
      <c r="DO39" s="186"/>
    </row>
    <row r="40" spans="1:119" ht="32.25" customHeight="1" x14ac:dyDescent="0.2">
      <c r="A40" s="187"/>
      <c r="B40" s="213"/>
      <c r="C40" s="655" t="str">
        <f t="shared" si="5"/>
        <v/>
      </c>
      <c r="D40" s="655"/>
      <c r="E40" s="656" t="str">
        <f>IF('各会計、関係団体の財政状況及び健全化判断比率'!B13="","",'各会計、関係団体の財政状況及び健全化判断比率'!B13)</f>
        <v/>
      </c>
      <c r="F40" s="656"/>
      <c r="G40" s="656"/>
      <c r="H40" s="656"/>
      <c r="I40" s="656"/>
      <c r="J40" s="656"/>
      <c r="K40" s="656"/>
      <c r="L40" s="656"/>
      <c r="M40" s="656"/>
      <c r="N40" s="656"/>
      <c r="O40" s="656"/>
      <c r="P40" s="656"/>
      <c r="Q40" s="656"/>
      <c r="R40" s="656"/>
      <c r="S40" s="656"/>
      <c r="T40" s="214"/>
      <c r="U40" s="655" t="str">
        <f t="shared" si="4"/>
        <v/>
      </c>
      <c r="V40" s="655"/>
      <c r="W40" s="656"/>
      <c r="X40" s="656"/>
      <c r="Y40" s="656"/>
      <c r="Z40" s="656"/>
      <c r="AA40" s="656"/>
      <c r="AB40" s="656"/>
      <c r="AC40" s="656"/>
      <c r="AD40" s="656"/>
      <c r="AE40" s="656"/>
      <c r="AF40" s="656"/>
      <c r="AG40" s="656"/>
      <c r="AH40" s="656"/>
      <c r="AI40" s="656"/>
      <c r="AJ40" s="656"/>
      <c r="AK40" s="656"/>
      <c r="AL40" s="214"/>
      <c r="AM40" s="655" t="str">
        <f t="shared" si="0"/>
        <v/>
      </c>
      <c r="AN40" s="655"/>
      <c r="AO40" s="656"/>
      <c r="AP40" s="656"/>
      <c r="AQ40" s="656"/>
      <c r="AR40" s="656"/>
      <c r="AS40" s="656"/>
      <c r="AT40" s="656"/>
      <c r="AU40" s="656"/>
      <c r="AV40" s="656"/>
      <c r="AW40" s="656"/>
      <c r="AX40" s="656"/>
      <c r="AY40" s="656"/>
      <c r="AZ40" s="656"/>
      <c r="BA40" s="656"/>
      <c r="BB40" s="656"/>
      <c r="BC40" s="656"/>
      <c r="BD40" s="214"/>
      <c r="BE40" s="655" t="str">
        <f t="shared" si="1"/>
        <v/>
      </c>
      <c r="BF40" s="655"/>
      <c r="BG40" s="656"/>
      <c r="BH40" s="656"/>
      <c r="BI40" s="656"/>
      <c r="BJ40" s="656"/>
      <c r="BK40" s="656"/>
      <c r="BL40" s="656"/>
      <c r="BM40" s="656"/>
      <c r="BN40" s="656"/>
      <c r="BO40" s="656"/>
      <c r="BP40" s="656"/>
      <c r="BQ40" s="656"/>
      <c r="BR40" s="656"/>
      <c r="BS40" s="656"/>
      <c r="BT40" s="656"/>
      <c r="BU40" s="656"/>
      <c r="BV40" s="214"/>
      <c r="BW40" s="655" t="str">
        <f t="shared" si="2"/>
        <v/>
      </c>
      <c r="BX40" s="655"/>
      <c r="BY40" s="656" t="str">
        <f>IF('各会計、関係団体の財政状況及び健全化判断比率'!B74="","",'各会計、関係団体の財政状況及び健全化判断比率'!B74)</f>
        <v/>
      </c>
      <c r="BZ40" s="656"/>
      <c r="CA40" s="656"/>
      <c r="CB40" s="656"/>
      <c r="CC40" s="656"/>
      <c r="CD40" s="656"/>
      <c r="CE40" s="656"/>
      <c r="CF40" s="656"/>
      <c r="CG40" s="656"/>
      <c r="CH40" s="656"/>
      <c r="CI40" s="656"/>
      <c r="CJ40" s="656"/>
      <c r="CK40" s="656"/>
      <c r="CL40" s="656"/>
      <c r="CM40" s="656"/>
      <c r="CN40" s="214"/>
      <c r="CO40" s="655">
        <f t="shared" si="3"/>
        <v>20</v>
      </c>
      <c r="CP40" s="655"/>
      <c r="CQ40" s="656" t="str">
        <f>IF('各会計、関係団体の財政状況及び健全化判断比率'!BS13="","",'各会計、関係団体の財政状況及び健全化判断比率'!BS13)</f>
        <v>公益財団法人横須賀市産業振興財団</v>
      </c>
      <c r="CR40" s="656"/>
      <c r="CS40" s="656"/>
      <c r="CT40" s="656"/>
      <c r="CU40" s="656"/>
      <c r="CV40" s="656"/>
      <c r="CW40" s="656"/>
      <c r="CX40" s="656"/>
      <c r="CY40" s="656"/>
      <c r="CZ40" s="656"/>
      <c r="DA40" s="656"/>
      <c r="DB40" s="656"/>
      <c r="DC40" s="656"/>
      <c r="DD40" s="656"/>
      <c r="DE40" s="656"/>
      <c r="DF40" s="211"/>
      <c r="DG40" s="657" t="str">
        <f>IF('各会計、関係団体の財政状況及び健全化判断比率'!BR13="","",'各会計、関係団体の財政状況及び健全化判断比率'!BR13)</f>
        <v/>
      </c>
      <c r="DH40" s="657"/>
      <c r="DI40" s="218"/>
      <c r="DJ40" s="186"/>
      <c r="DK40" s="186"/>
      <c r="DL40" s="186"/>
      <c r="DM40" s="186"/>
      <c r="DN40" s="186"/>
      <c r="DO40" s="186"/>
    </row>
    <row r="41" spans="1:119" ht="32.25" customHeight="1" x14ac:dyDescent="0.2">
      <c r="A41" s="187"/>
      <c r="B41" s="213"/>
      <c r="C41" s="655" t="str">
        <f t="shared" si="5"/>
        <v/>
      </c>
      <c r="D41" s="655"/>
      <c r="E41" s="656" t="str">
        <f>IF('各会計、関係団体の財政状況及び健全化判断比率'!B14="","",'各会計、関係団体の財政状況及び健全化判断比率'!B14)</f>
        <v/>
      </c>
      <c r="F41" s="656"/>
      <c r="G41" s="656"/>
      <c r="H41" s="656"/>
      <c r="I41" s="656"/>
      <c r="J41" s="656"/>
      <c r="K41" s="656"/>
      <c r="L41" s="656"/>
      <c r="M41" s="656"/>
      <c r="N41" s="656"/>
      <c r="O41" s="656"/>
      <c r="P41" s="656"/>
      <c r="Q41" s="656"/>
      <c r="R41" s="656"/>
      <c r="S41" s="656"/>
      <c r="T41" s="214"/>
      <c r="U41" s="655" t="str">
        <f t="shared" si="4"/>
        <v/>
      </c>
      <c r="V41" s="655"/>
      <c r="W41" s="656"/>
      <c r="X41" s="656"/>
      <c r="Y41" s="656"/>
      <c r="Z41" s="656"/>
      <c r="AA41" s="656"/>
      <c r="AB41" s="656"/>
      <c r="AC41" s="656"/>
      <c r="AD41" s="656"/>
      <c r="AE41" s="656"/>
      <c r="AF41" s="656"/>
      <c r="AG41" s="656"/>
      <c r="AH41" s="656"/>
      <c r="AI41" s="656"/>
      <c r="AJ41" s="656"/>
      <c r="AK41" s="656"/>
      <c r="AL41" s="214"/>
      <c r="AM41" s="655" t="str">
        <f t="shared" si="0"/>
        <v/>
      </c>
      <c r="AN41" s="655"/>
      <c r="AO41" s="656"/>
      <c r="AP41" s="656"/>
      <c r="AQ41" s="656"/>
      <c r="AR41" s="656"/>
      <c r="AS41" s="656"/>
      <c r="AT41" s="656"/>
      <c r="AU41" s="656"/>
      <c r="AV41" s="656"/>
      <c r="AW41" s="656"/>
      <c r="AX41" s="656"/>
      <c r="AY41" s="656"/>
      <c r="AZ41" s="656"/>
      <c r="BA41" s="656"/>
      <c r="BB41" s="656"/>
      <c r="BC41" s="656"/>
      <c r="BD41" s="214"/>
      <c r="BE41" s="655" t="str">
        <f t="shared" si="1"/>
        <v/>
      </c>
      <c r="BF41" s="655"/>
      <c r="BG41" s="656"/>
      <c r="BH41" s="656"/>
      <c r="BI41" s="656"/>
      <c r="BJ41" s="656"/>
      <c r="BK41" s="656"/>
      <c r="BL41" s="656"/>
      <c r="BM41" s="656"/>
      <c r="BN41" s="656"/>
      <c r="BO41" s="656"/>
      <c r="BP41" s="656"/>
      <c r="BQ41" s="656"/>
      <c r="BR41" s="656"/>
      <c r="BS41" s="656"/>
      <c r="BT41" s="656"/>
      <c r="BU41" s="656"/>
      <c r="BV41" s="214"/>
      <c r="BW41" s="655" t="str">
        <f t="shared" si="2"/>
        <v/>
      </c>
      <c r="BX41" s="655"/>
      <c r="BY41" s="656" t="str">
        <f>IF('各会計、関係団体の財政状況及び健全化判断比率'!B75="","",'各会計、関係団体の財政状況及び健全化判断比率'!B75)</f>
        <v/>
      </c>
      <c r="BZ41" s="656"/>
      <c r="CA41" s="656"/>
      <c r="CB41" s="656"/>
      <c r="CC41" s="656"/>
      <c r="CD41" s="656"/>
      <c r="CE41" s="656"/>
      <c r="CF41" s="656"/>
      <c r="CG41" s="656"/>
      <c r="CH41" s="656"/>
      <c r="CI41" s="656"/>
      <c r="CJ41" s="656"/>
      <c r="CK41" s="656"/>
      <c r="CL41" s="656"/>
      <c r="CM41" s="656"/>
      <c r="CN41" s="214"/>
      <c r="CO41" s="655">
        <f t="shared" si="3"/>
        <v>21</v>
      </c>
      <c r="CP41" s="655"/>
      <c r="CQ41" s="656" t="str">
        <f>IF('各会計、関係団体の財政状況及び健全化判断比率'!BS14="","",'各会計、関係団体の財政状況及び健全化判断比率'!BS14)</f>
        <v>公益財団法人横須賀市生涯学習財団</v>
      </c>
      <c r="CR41" s="656"/>
      <c r="CS41" s="656"/>
      <c r="CT41" s="656"/>
      <c r="CU41" s="656"/>
      <c r="CV41" s="656"/>
      <c r="CW41" s="656"/>
      <c r="CX41" s="656"/>
      <c r="CY41" s="656"/>
      <c r="CZ41" s="656"/>
      <c r="DA41" s="656"/>
      <c r="DB41" s="656"/>
      <c r="DC41" s="656"/>
      <c r="DD41" s="656"/>
      <c r="DE41" s="656"/>
      <c r="DF41" s="211"/>
      <c r="DG41" s="657" t="str">
        <f>IF('各会計、関係団体の財政状況及び健全化判断比率'!BR14="","",'各会計、関係団体の財政状況及び健全化判断比率'!BR14)</f>
        <v/>
      </c>
      <c r="DH41" s="657"/>
      <c r="DI41" s="218"/>
      <c r="DJ41" s="186"/>
      <c r="DK41" s="186"/>
      <c r="DL41" s="186"/>
      <c r="DM41" s="186"/>
      <c r="DN41" s="186"/>
      <c r="DO41" s="186"/>
    </row>
    <row r="42" spans="1:119" ht="32.25" customHeight="1" x14ac:dyDescent="0.2">
      <c r="A42" s="186"/>
      <c r="B42" s="213"/>
      <c r="C42" s="655" t="str">
        <f t="shared" si="5"/>
        <v/>
      </c>
      <c r="D42" s="655"/>
      <c r="E42" s="656" t="str">
        <f>IF('各会計、関係団体の財政状況及び健全化判断比率'!B15="","",'各会計、関係団体の財政状況及び健全化判断比率'!B15)</f>
        <v/>
      </c>
      <c r="F42" s="656"/>
      <c r="G42" s="656"/>
      <c r="H42" s="656"/>
      <c r="I42" s="656"/>
      <c r="J42" s="656"/>
      <c r="K42" s="656"/>
      <c r="L42" s="656"/>
      <c r="M42" s="656"/>
      <c r="N42" s="656"/>
      <c r="O42" s="656"/>
      <c r="P42" s="656"/>
      <c r="Q42" s="656"/>
      <c r="R42" s="656"/>
      <c r="S42" s="656"/>
      <c r="T42" s="214"/>
      <c r="U42" s="655" t="str">
        <f t="shared" si="4"/>
        <v/>
      </c>
      <c r="V42" s="655"/>
      <c r="W42" s="656"/>
      <c r="X42" s="656"/>
      <c r="Y42" s="656"/>
      <c r="Z42" s="656"/>
      <c r="AA42" s="656"/>
      <c r="AB42" s="656"/>
      <c r="AC42" s="656"/>
      <c r="AD42" s="656"/>
      <c r="AE42" s="656"/>
      <c r="AF42" s="656"/>
      <c r="AG42" s="656"/>
      <c r="AH42" s="656"/>
      <c r="AI42" s="656"/>
      <c r="AJ42" s="656"/>
      <c r="AK42" s="656"/>
      <c r="AL42" s="214"/>
      <c r="AM42" s="655" t="str">
        <f t="shared" si="0"/>
        <v/>
      </c>
      <c r="AN42" s="655"/>
      <c r="AO42" s="656"/>
      <c r="AP42" s="656"/>
      <c r="AQ42" s="656"/>
      <c r="AR42" s="656"/>
      <c r="AS42" s="656"/>
      <c r="AT42" s="656"/>
      <c r="AU42" s="656"/>
      <c r="AV42" s="656"/>
      <c r="AW42" s="656"/>
      <c r="AX42" s="656"/>
      <c r="AY42" s="656"/>
      <c r="AZ42" s="656"/>
      <c r="BA42" s="656"/>
      <c r="BB42" s="656"/>
      <c r="BC42" s="656"/>
      <c r="BD42" s="214"/>
      <c r="BE42" s="655" t="str">
        <f t="shared" si="1"/>
        <v/>
      </c>
      <c r="BF42" s="655"/>
      <c r="BG42" s="656"/>
      <c r="BH42" s="656"/>
      <c r="BI42" s="656"/>
      <c r="BJ42" s="656"/>
      <c r="BK42" s="656"/>
      <c r="BL42" s="656"/>
      <c r="BM42" s="656"/>
      <c r="BN42" s="656"/>
      <c r="BO42" s="656"/>
      <c r="BP42" s="656"/>
      <c r="BQ42" s="656"/>
      <c r="BR42" s="656"/>
      <c r="BS42" s="656"/>
      <c r="BT42" s="656"/>
      <c r="BU42" s="656"/>
      <c r="BV42" s="214"/>
      <c r="BW42" s="655" t="str">
        <f t="shared" si="2"/>
        <v/>
      </c>
      <c r="BX42" s="655"/>
      <c r="BY42" s="656" t="str">
        <f>IF('各会計、関係団体の財政状況及び健全化判断比率'!B76="","",'各会計、関係団体の財政状況及び健全化判断比率'!B76)</f>
        <v/>
      </c>
      <c r="BZ42" s="656"/>
      <c r="CA42" s="656"/>
      <c r="CB42" s="656"/>
      <c r="CC42" s="656"/>
      <c r="CD42" s="656"/>
      <c r="CE42" s="656"/>
      <c r="CF42" s="656"/>
      <c r="CG42" s="656"/>
      <c r="CH42" s="656"/>
      <c r="CI42" s="656"/>
      <c r="CJ42" s="656"/>
      <c r="CK42" s="656"/>
      <c r="CL42" s="656"/>
      <c r="CM42" s="656"/>
      <c r="CN42" s="214"/>
      <c r="CO42" s="655">
        <f t="shared" si="3"/>
        <v>22</v>
      </c>
      <c r="CP42" s="655"/>
      <c r="CQ42" s="656" t="str">
        <f>IF('各会計、関係団体の財政状況及び健全化判断比率'!BS15="","",'各会計、関係団体の財政状況及び健全化判断比率'!BS15)</f>
        <v>株式会社横須賀テレコムリサーチパーク</v>
      </c>
      <c r="CR42" s="656"/>
      <c r="CS42" s="656"/>
      <c r="CT42" s="656"/>
      <c r="CU42" s="656"/>
      <c r="CV42" s="656"/>
      <c r="CW42" s="656"/>
      <c r="CX42" s="656"/>
      <c r="CY42" s="656"/>
      <c r="CZ42" s="656"/>
      <c r="DA42" s="656"/>
      <c r="DB42" s="656"/>
      <c r="DC42" s="656"/>
      <c r="DD42" s="656"/>
      <c r="DE42" s="656"/>
      <c r="DF42" s="211"/>
      <c r="DG42" s="657" t="str">
        <f>IF('各会計、関係団体の財政状況及び健全化判断比率'!BR15="","",'各会計、関係団体の財政状況及び健全化判断比率'!BR15)</f>
        <v/>
      </c>
      <c r="DH42" s="657"/>
      <c r="DI42" s="218"/>
      <c r="DJ42" s="186"/>
      <c r="DK42" s="186"/>
      <c r="DL42" s="186"/>
      <c r="DM42" s="186"/>
      <c r="DN42" s="186"/>
      <c r="DO42" s="186"/>
    </row>
    <row r="43" spans="1:119" ht="32.25" customHeight="1" x14ac:dyDescent="0.2">
      <c r="A43" s="186"/>
      <c r="B43" s="213"/>
      <c r="C43" s="655" t="str">
        <f t="shared" si="5"/>
        <v/>
      </c>
      <c r="D43" s="655"/>
      <c r="E43" s="656" t="str">
        <f>IF('各会計、関係団体の財政状況及び健全化判断比率'!B16="","",'各会計、関係団体の財政状況及び健全化判断比率'!B16)</f>
        <v/>
      </c>
      <c r="F43" s="656"/>
      <c r="G43" s="656"/>
      <c r="H43" s="656"/>
      <c r="I43" s="656"/>
      <c r="J43" s="656"/>
      <c r="K43" s="656"/>
      <c r="L43" s="656"/>
      <c r="M43" s="656"/>
      <c r="N43" s="656"/>
      <c r="O43" s="656"/>
      <c r="P43" s="656"/>
      <c r="Q43" s="656"/>
      <c r="R43" s="656"/>
      <c r="S43" s="656"/>
      <c r="T43" s="214"/>
      <c r="U43" s="655" t="str">
        <f t="shared" si="4"/>
        <v/>
      </c>
      <c r="V43" s="655"/>
      <c r="W43" s="656"/>
      <c r="X43" s="656"/>
      <c r="Y43" s="656"/>
      <c r="Z43" s="656"/>
      <c r="AA43" s="656"/>
      <c r="AB43" s="656"/>
      <c r="AC43" s="656"/>
      <c r="AD43" s="656"/>
      <c r="AE43" s="656"/>
      <c r="AF43" s="656"/>
      <c r="AG43" s="656"/>
      <c r="AH43" s="656"/>
      <c r="AI43" s="656"/>
      <c r="AJ43" s="656"/>
      <c r="AK43" s="656"/>
      <c r="AL43" s="214"/>
      <c r="AM43" s="655" t="str">
        <f t="shared" si="0"/>
        <v/>
      </c>
      <c r="AN43" s="655"/>
      <c r="AO43" s="656"/>
      <c r="AP43" s="656"/>
      <c r="AQ43" s="656"/>
      <c r="AR43" s="656"/>
      <c r="AS43" s="656"/>
      <c r="AT43" s="656"/>
      <c r="AU43" s="656"/>
      <c r="AV43" s="656"/>
      <c r="AW43" s="656"/>
      <c r="AX43" s="656"/>
      <c r="AY43" s="656"/>
      <c r="AZ43" s="656"/>
      <c r="BA43" s="656"/>
      <c r="BB43" s="656"/>
      <c r="BC43" s="656"/>
      <c r="BD43" s="214"/>
      <c r="BE43" s="655" t="str">
        <f t="shared" si="1"/>
        <v/>
      </c>
      <c r="BF43" s="655"/>
      <c r="BG43" s="656"/>
      <c r="BH43" s="656"/>
      <c r="BI43" s="656"/>
      <c r="BJ43" s="656"/>
      <c r="BK43" s="656"/>
      <c r="BL43" s="656"/>
      <c r="BM43" s="656"/>
      <c r="BN43" s="656"/>
      <c r="BO43" s="656"/>
      <c r="BP43" s="656"/>
      <c r="BQ43" s="656"/>
      <c r="BR43" s="656"/>
      <c r="BS43" s="656"/>
      <c r="BT43" s="656"/>
      <c r="BU43" s="656"/>
      <c r="BV43" s="214"/>
      <c r="BW43" s="655" t="str">
        <f t="shared" si="2"/>
        <v/>
      </c>
      <c r="BX43" s="655"/>
      <c r="BY43" s="656" t="str">
        <f>IF('各会計、関係団体の財政状況及び健全化判断比率'!B77="","",'各会計、関係団体の財政状況及び健全化判断比率'!B77)</f>
        <v/>
      </c>
      <c r="BZ43" s="656"/>
      <c r="CA43" s="656"/>
      <c r="CB43" s="656"/>
      <c r="CC43" s="656"/>
      <c r="CD43" s="656"/>
      <c r="CE43" s="656"/>
      <c r="CF43" s="656"/>
      <c r="CG43" s="656"/>
      <c r="CH43" s="656"/>
      <c r="CI43" s="656"/>
      <c r="CJ43" s="656"/>
      <c r="CK43" s="656"/>
      <c r="CL43" s="656"/>
      <c r="CM43" s="656"/>
      <c r="CN43" s="214"/>
      <c r="CO43" s="655">
        <f t="shared" si="3"/>
        <v>23</v>
      </c>
      <c r="CP43" s="655"/>
      <c r="CQ43" s="656" t="str">
        <f>IF('各会計、関係団体の財政状況及び健全化判断比率'!BS16="","",'各会計、関係団体の財政状況及び健全化判断比率'!BS16)</f>
        <v>公益財団法人かながわ海岸美化財団</v>
      </c>
      <c r="CR43" s="656"/>
      <c r="CS43" s="656"/>
      <c r="CT43" s="656"/>
      <c r="CU43" s="656"/>
      <c r="CV43" s="656"/>
      <c r="CW43" s="656"/>
      <c r="CX43" s="656"/>
      <c r="CY43" s="656"/>
      <c r="CZ43" s="656"/>
      <c r="DA43" s="656"/>
      <c r="DB43" s="656"/>
      <c r="DC43" s="656"/>
      <c r="DD43" s="656"/>
      <c r="DE43" s="656"/>
      <c r="DF43" s="211"/>
      <c r="DG43" s="657" t="str">
        <f>IF('各会計、関係団体の財政状況及び健全化判断比率'!BR16="","",'各会計、関係団体の財政状況及び健全化判断比率'!BR16)</f>
        <v/>
      </c>
      <c r="DH43" s="657"/>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tvOcsl1g82uhxbi6mbbQu9+CFXA57gpiqQWUvi1YDrQqQ2vnmlt/AsVjwnCcwi4FhEtaEBtCSmLTQqRZq342Jw==" saltValue="LWGTsHjEReO5Xatv9Xy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44" t="s">
        <v>568</v>
      </c>
      <c r="D34" s="1244"/>
      <c r="E34" s="1245"/>
      <c r="F34" s="32">
        <v>10.93</v>
      </c>
      <c r="G34" s="33">
        <v>11.85</v>
      </c>
      <c r="H34" s="33">
        <v>11.44</v>
      </c>
      <c r="I34" s="33">
        <v>11.95</v>
      </c>
      <c r="J34" s="34">
        <v>8.14</v>
      </c>
      <c r="K34" s="22"/>
      <c r="L34" s="22"/>
      <c r="M34" s="22"/>
      <c r="N34" s="22"/>
      <c r="O34" s="22"/>
      <c r="P34" s="22"/>
    </row>
    <row r="35" spans="1:16" ht="39" customHeight="1" x14ac:dyDescent="0.2">
      <c r="A35" s="22"/>
      <c r="B35" s="35"/>
      <c r="C35" s="1238" t="s">
        <v>569</v>
      </c>
      <c r="D35" s="1239"/>
      <c r="E35" s="1240"/>
      <c r="F35" s="36">
        <v>2.5499999999999998</v>
      </c>
      <c r="G35" s="37">
        <v>3.2</v>
      </c>
      <c r="H35" s="37">
        <v>3.91</v>
      </c>
      <c r="I35" s="37">
        <v>4.3</v>
      </c>
      <c r="J35" s="38">
        <v>4.46</v>
      </c>
      <c r="K35" s="22"/>
      <c r="L35" s="22"/>
      <c r="M35" s="22"/>
      <c r="N35" s="22"/>
      <c r="O35" s="22"/>
      <c r="P35" s="22"/>
    </row>
    <row r="36" spans="1:16" ht="39" customHeight="1" x14ac:dyDescent="0.2">
      <c r="A36" s="22"/>
      <c r="B36" s="35"/>
      <c r="C36" s="1238" t="s">
        <v>570</v>
      </c>
      <c r="D36" s="1239"/>
      <c r="E36" s="1240"/>
      <c r="F36" s="36">
        <v>4</v>
      </c>
      <c r="G36" s="37">
        <v>3.89</v>
      </c>
      <c r="H36" s="37">
        <v>3.68</v>
      </c>
      <c r="I36" s="37">
        <v>4.21</v>
      </c>
      <c r="J36" s="38">
        <v>3.29</v>
      </c>
      <c r="K36" s="22"/>
      <c r="L36" s="22"/>
      <c r="M36" s="22"/>
      <c r="N36" s="22"/>
      <c r="O36" s="22"/>
      <c r="P36" s="22"/>
    </row>
    <row r="37" spans="1:16" ht="39" customHeight="1" x14ac:dyDescent="0.2">
      <c r="A37" s="22"/>
      <c r="B37" s="35"/>
      <c r="C37" s="1238" t="s">
        <v>571</v>
      </c>
      <c r="D37" s="1239"/>
      <c r="E37" s="1240"/>
      <c r="F37" s="36">
        <v>2.13</v>
      </c>
      <c r="G37" s="37">
        <v>2.82</v>
      </c>
      <c r="H37" s="37">
        <v>3.09</v>
      </c>
      <c r="I37" s="37">
        <v>3.16</v>
      </c>
      <c r="J37" s="38">
        <v>3.21</v>
      </c>
      <c r="K37" s="22"/>
      <c r="L37" s="22"/>
      <c r="M37" s="22"/>
      <c r="N37" s="22"/>
      <c r="O37" s="22"/>
      <c r="P37" s="22"/>
    </row>
    <row r="38" spans="1:16" ht="39" customHeight="1" x14ac:dyDescent="0.2">
      <c r="A38" s="22"/>
      <c r="B38" s="35"/>
      <c r="C38" s="1238" t="s">
        <v>572</v>
      </c>
      <c r="D38" s="1239"/>
      <c r="E38" s="1240"/>
      <c r="F38" s="36">
        <v>1.28</v>
      </c>
      <c r="G38" s="37">
        <v>2.19</v>
      </c>
      <c r="H38" s="37">
        <v>3.02</v>
      </c>
      <c r="I38" s="37">
        <v>2.12</v>
      </c>
      <c r="J38" s="38">
        <v>2.77</v>
      </c>
      <c r="K38" s="22"/>
      <c r="L38" s="22"/>
      <c r="M38" s="22"/>
      <c r="N38" s="22"/>
      <c r="O38" s="22"/>
      <c r="P38" s="22"/>
    </row>
    <row r="39" spans="1:16" ht="39" customHeight="1" x14ac:dyDescent="0.2">
      <c r="A39" s="22"/>
      <c r="B39" s="35"/>
      <c r="C39" s="1238" t="s">
        <v>573</v>
      </c>
      <c r="D39" s="1239"/>
      <c r="E39" s="1240"/>
      <c r="F39" s="36">
        <v>5.78</v>
      </c>
      <c r="G39" s="37">
        <v>7.17</v>
      </c>
      <c r="H39" s="37">
        <v>9.06</v>
      </c>
      <c r="I39" s="37">
        <v>4.8499999999999996</v>
      </c>
      <c r="J39" s="38">
        <v>1.7</v>
      </c>
      <c r="K39" s="22"/>
      <c r="L39" s="22"/>
      <c r="M39" s="22"/>
      <c r="N39" s="22"/>
      <c r="O39" s="22"/>
      <c r="P39" s="22"/>
    </row>
    <row r="40" spans="1:16" ht="39" customHeight="1" x14ac:dyDescent="0.2">
      <c r="A40" s="22"/>
      <c r="B40" s="35"/>
      <c r="C40" s="1238" t="s">
        <v>574</v>
      </c>
      <c r="D40" s="1239"/>
      <c r="E40" s="1240"/>
      <c r="F40" s="36">
        <v>0.05</v>
      </c>
      <c r="G40" s="37">
        <v>0.06</v>
      </c>
      <c r="H40" s="37">
        <v>0.02</v>
      </c>
      <c r="I40" s="37">
        <v>0.06</v>
      </c>
      <c r="J40" s="38">
        <v>0.09</v>
      </c>
      <c r="K40" s="22"/>
      <c r="L40" s="22"/>
      <c r="M40" s="22"/>
      <c r="N40" s="22"/>
      <c r="O40" s="22"/>
      <c r="P40" s="22"/>
    </row>
    <row r="41" spans="1:16" ht="39" customHeight="1" x14ac:dyDescent="0.2">
      <c r="A41" s="22"/>
      <c r="B41" s="35"/>
      <c r="C41" s="1238" t="s">
        <v>575</v>
      </c>
      <c r="D41" s="1239"/>
      <c r="E41" s="1240"/>
      <c r="F41" s="36">
        <v>0.06</v>
      </c>
      <c r="G41" s="37">
        <v>0.38</v>
      </c>
      <c r="H41" s="37">
        <v>0.05</v>
      </c>
      <c r="I41" s="37">
        <v>0.06</v>
      </c>
      <c r="J41" s="38">
        <v>0.03</v>
      </c>
      <c r="K41" s="22"/>
      <c r="L41" s="22"/>
      <c r="M41" s="22"/>
      <c r="N41" s="22"/>
      <c r="O41" s="22"/>
      <c r="P41" s="22"/>
    </row>
    <row r="42" spans="1:16" ht="39" customHeight="1" x14ac:dyDescent="0.2">
      <c r="A42" s="22"/>
      <c r="B42" s="39"/>
      <c r="C42" s="1238" t="s">
        <v>576</v>
      </c>
      <c r="D42" s="1239"/>
      <c r="E42" s="1240"/>
      <c r="F42" s="36" t="s">
        <v>517</v>
      </c>
      <c r="G42" s="37" t="s">
        <v>517</v>
      </c>
      <c r="H42" s="37" t="s">
        <v>517</v>
      </c>
      <c r="I42" s="37" t="s">
        <v>517</v>
      </c>
      <c r="J42" s="38" t="s">
        <v>517</v>
      </c>
      <c r="K42" s="22"/>
      <c r="L42" s="22"/>
      <c r="M42" s="22"/>
      <c r="N42" s="22"/>
      <c r="O42" s="22"/>
      <c r="P42" s="22"/>
    </row>
    <row r="43" spans="1:16" ht="39" customHeight="1" thickBot="1" x14ac:dyDescent="0.25">
      <c r="A43" s="22"/>
      <c r="B43" s="40"/>
      <c r="C43" s="1241" t="s">
        <v>577</v>
      </c>
      <c r="D43" s="1242"/>
      <c r="E43" s="124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86JBfKhE4olEKmAJzdSdk189kSHYL6qZl0aeN2YPltANj7vNbSxtxswA0kpEYuIziy46sWEwdvsNvmgdW2vCPQ==" saltValue="xjwOesVAFtHPpr8zYb+T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15912</v>
      </c>
      <c r="L45" s="60">
        <v>15928</v>
      </c>
      <c r="M45" s="60">
        <v>16423</v>
      </c>
      <c r="N45" s="60">
        <v>17011</v>
      </c>
      <c r="O45" s="61">
        <v>17123</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2">
      <c r="A48" s="48"/>
      <c r="B48" s="1248"/>
      <c r="C48" s="1249"/>
      <c r="D48" s="62"/>
      <c r="E48" s="1254" t="s">
        <v>15</v>
      </c>
      <c r="F48" s="1254"/>
      <c r="G48" s="1254"/>
      <c r="H48" s="1254"/>
      <c r="I48" s="1254"/>
      <c r="J48" s="1255"/>
      <c r="K48" s="63">
        <v>3926</v>
      </c>
      <c r="L48" s="64">
        <v>3759</v>
      </c>
      <c r="M48" s="64">
        <v>3540</v>
      </c>
      <c r="N48" s="64">
        <v>3132</v>
      </c>
      <c r="O48" s="65">
        <v>3070</v>
      </c>
      <c r="P48" s="48"/>
      <c r="Q48" s="48"/>
      <c r="R48" s="48"/>
      <c r="S48" s="48"/>
      <c r="T48" s="48"/>
      <c r="U48" s="48"/>
    </row>
    <row r="49" spans="1:21" ht="30.75" customHeight="1" x14ac:dyDescent="0.2">
      <c r="A49" s="48"/>
      <c r="B49" s="1248"/>
      <c r="C49" s="1249"/>
      <c r="D49" s="62"/>
      <c r="E49" s="1254" t="s">
        <v>16</v>
      </c>
      <c r="F49" s="1254"/>
      <c r="G49" s="1254"/>
      <c r="H49" s="1254"/>
      <c r="I49" s="1254"/>
      <c r="J49" s="1255"/>
      <c r="K49" s="63" t="s">
        <v>517</v>
      </c>
      <c r="L49" s="64" t="s">
        <v>517</v>
      </c>
      <c r="M49" s="64" t="s">
        <v>517</v>
      </c>
      <c r="N49" s="64" t="s">
        <v>517</v>
      </c>
      <c r="O49" s="65" t="s">
        <v>517</v>
      </c>
      <c r="P49" s="48"/>
      <c r="Q49" s="48"/>
      <c r="R49" s="48"/>
      <c r="S49" s="48"/>
      <c r="T49" s="48"/>
      <c r="U49" s="48"/>
    </row>
    <row r="50" spans="1:21" ht="30.75" customHeight="1" x14ac:dyDescent="0.2">
      <c r="A50" s="48"/>
      <c r="B50" s="1248"/>
      <c r="C50" s="1249"/>
      <c r="D50" s="62"/>
      <c r="E50" s="1254" t="s">
        <v>17</v>
      </c>
      <c r="F50" s="1254"/>
      <c r="G50" s="1254"/>
      <c r="H50" s="1254"/>
      <c r="I50" s="1254"/>
      <c r="J50" s="1255"/>
      <c r="K50" s="63">
        <v>80</v>
      </c>
      <c r="L50" s="64">
        <v>0</v>
      </c>
      <c r="M50" s="64">
        <v>35</v>
      </c>
      <c r="N50" s="64">
        <v>66</v>
      </c>
      <c r="O50" s="65">
        <v>65</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15278</v>
      </c>
      <c r="L52" s="64">
        <v>15405</v>
      </c>
      <c r="M52" s="64">
        <v>15351</v>
      </c>
      <c r="N52" s="64">
        <v>15394</v>
      </c>
      <c r="O52" s="65">
        <v>15594</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4640</v>
      </c>
      <c r="L53" s="69">
        <v>4282</v>
      </c>
      <c r="M53" s="69">
        <v>4647</v>
      </c>
      <c r="N53" s="69">
        <v>4815</v>
      </c>
      <c r="O53" s="70">
        <v>4664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3">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62" t="s">
        <v>25</v>
      </c>
      <c r="C57" s="1263"/>
      <c r="D57" s="1266" t="s">
        <v>26</v>
      </c>
      <c r="E57" s="1267"/>
      <c r="F57" s="1267"/>
      <c r="G57" s="1267"/>
      <c r="H57" s="1267"/>
      <c r="I57" s="1267"/>
      <c r="J57" s="1268"/>
      <c r="K57" s="83" t="s">
        <v>607</v>
      </c>
      <c r="L57" s="84" t="s">
        <v>607</v>
      </c>
      <c r="M57" s="84" t="s">
        <v>607</v>
      </c>
      <c r="N57" s="84" t="s">
        <v>607</v>
      </c>
      <c r="O57" s="85" t="s">
        <v>607</v>
      </c>
    </row>
    <row r="58" spans="1:21" ht="31.5" customHeight="1" thickBot="1" x14ac:dyDescent="0.25">
      <c r="B58" s="1264"/>
      <c r="C58" s="1265"/>
      <c r="D58" s="1269" t="s">
        <v>27</v>
      </c>
      <c r="E58" s="1270"/>
      <c r="F58" s="1270"/>
      <c r="G58" s="1270"/>
      <c r="H58" s="1270"/>
      <c r="I58" s="1270"/>
      <c r="J58" s="1271"/>
      <c r="K58" s="86" t="s">
        <v>607</v>
      </c>
      <c r="L58" s="87" t="s">
        <v>607</v>
      </c>
      <c r="M58" s="87" t="s">
        <v>607</v>
      </c>
      <c r="N58" s="87" t="s">
        <v>607</v>
      </c>
      <c r="O58" s="88" t="s">
        <v>607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23KvYn2ddmoWaw41UYQ7zInUQiSuaXfM1g7P+sfjMsMx9XXf90c7qt5Hm7qiSn/gymaIDkYPAcMSgfrOrSuhg==" saltValue="UhuulbAo7rcP9wCg3wM2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72" t="s">
        <v>30</v>
      </c>
      <c r="C41" s="1273"/>
      <c r="D41" s="102"/>
      <c r="E41" s="1278" t="s">
        <v>31</v>
      </c>
      <c r="F41" s="1278"/>
      <c r="G41" s="1278"/>
      <c r="H41" s="1279"/>
      <c r="I41" s="103">
        <v>175559</v>
      </c>
      <c r="J41" s="104">
        <v>174125</v>
      </c>
      <c r="K41" s="104">
        <v>174809</v>
      </c>
      <c r="L41" s="104">
        <v>179394</v>
      </c>
      <c r="M41" s="105">
        <v>186767</v>
      </c>
    </row>
    <row r="42" spans="2:13" ht="27.75" customHeight="1" x14ac:dyDescent="0.2">
      <c r="B42" s="1274"/>
      <c r="C42" s="1275"/>
      <c r="D42" s="106"/>
      <c r="E42" s="1280" t="s">
        <v>32</v>
      </c>
      <c r="F42" s="1280"/>
      <c r="G42" s="1280"/>
      <c r="H42" s="1281"/>
      <c r="I42" s="107">
        <v>2906</v>
      </c>
      <c r="J42" s="108">
        <v>1838</v>
      </c>
      <c r="K42" s="108">
        <v>1002</v>
      </c>
      <c r="L42" s="108">
        <v>939</v>
      </c>
      <c r="M42" s="109">
        <v>876</v>
      </c>
    </row>
    <row r="43" spans="2:13" ht="27.75" customHeight="1" x14ac:dyDescent="0.2">
      <c r="B43" s="1274"/>
      <c r="C43" s="1275"/>
      <c r="D43" s="106"/>
      <c r="E43" s="1280" t="s">
        <v>33</v>
      </c>
      <c r="F43" s="1280"/>
      <c r="G43" s="1280"/>
      <c r="H43" s="1281"/>
      <c r="I43" s="107">
        <v>41989</v>
      </c>
      <c r="J43" s="108">
        <v>41713</v>
      </c>
      <c r="K43" s="108">
        <v>41396</v>
      </c>
      <c r="L43" s="108">
        <v>38197</v>
      </c>
      <c r="M43" s="109">
        <v>36597</v>
      </c>
    </row>
    <row r="44" spans="2:13" ht="27.75" customHeight="1" x14ac:dyDescent="0.2">
      <c r="B44" s="1274"/>
      <c r="C44" s="1275"/>
      <c r="D44" s="106"/>
      <c r="E44" s="1280" t="s">
        <v>34</v>
      </c>
      <c r="F44" s="1280"/>
      <c r="G44" s="1280"/>
      <c r="H44" s="1281"/>
      <c r="I44" s="107">
        <v>180</v>
      </c>
      <c r="J44" s="108">
        <v>108</v>
      </c>
      <c r="K44" s="108">
        <v>54</v>
      </c>
      <c r="L44" s="108">
        <v>19</v>
      </c>
      <c r="M44" s="109">
        <v>19</v>
      </c>
    </row>
    <row r="45" spans="2:13" ht="27.75" customHeight="1" x14ac:dyDescent="0.2">
      <c r="B45" s="1274"/>
      <c r="C45" s="1275"/>
      <c r="D45" s="106"/>
      <c r="E45" s="1280" t="s">
        <v>35</v>
      </c>
      <c r="F45" s="1280"/>
      <c r="G45" s="1280"/>
      <c r="H45" s="1281"/>
      <c r="I45" s="107">
        <v>21696</v>
      </c>
      <c r="J45" s="108">
        <v>21904</v>
      </c>
      <c r="K45" s="108">
        <v>21470</v>
      </c>
      <c r="L45" s="108">
        <v>19971</v>
      </c>
      <c r="M45" s="109">
        <v>20037</v>
      </c>
    </row>
    <row r="46" spans="2:13" ht="27.75" customHeight="1" x14ac:dyDescent="0.2">
      <c r="B46" s="1274"/>
      <c r="C46" s="1275"/>
      <c r="D46" s="110"/>
      <c r="E46" s="1280" t="s">
        <v>36</v>
      </c>
      <c r="F46" s="1280"/>
      <c r="G46" s="1280"/>
      <c r="H46" s="1281"/>
      <c r="I46" s="107">
        <v>500</v>
      </c>
      <c r="J46" s="108">
        <v>536</v>
      </c>
      <c r="K46" s="108">
        <v>577</v>
      </c>
      <c r="L46" s="108">
        <v>582</v>
      </c>
      <c r="M46" s="109">
        <v>577</v>
      </c>
    </row>
    <row r="47" spans="2:13" ht="27.75" customHeight="1" x14ac:dyDescent="0.2">
      <c r="B47" s="1274"/>
      <c r="C47" s="1275"/>
      <c r="D47" s="111"/>
      <c r="E47" s="1282" t="s">
        <v>37</v>
      </c>
      <c r="F47" s="1283"/>
      <c r="G47" s="1283"/>
      <c r="H47" s="1284"/>
      <c r="I47" s="107" t="s">
        <v>517</v>
      </c>
      <c r="J47" s="108" t="s">
        <v>517</v>
      </c>
      <c r="K47" s="108" t="s">
        <v>517</v>
      </c>
      <c r="L47" s="108" t="s">
        <v>517</v>
      </c>
      <c r="M47" s="109" t="s">
        <v>517</v>
      </c>
    </row>
    <row r="48" spans="2:13" ht="27.75" customHeight="1" x14ac:dyDescent="0.2">
      <c r="B48" s="1274"/>
      <c r="C48" s="1275"/>
      <c r="D48" s="106"/>
      <c r="E48" s="1280" t="s">
        <v>38</v>
      </c>
      <c r="F48" s="1280"/>
      <c r="G48" s="1280"/>
      <c r="H48" s="1281"/>
      <c r="I48" s="107" t="s">
        <v>517</v>
      </c>
      <c r="J48" s="108" t="s">
        <v>517</v>
      </c>
      <c r="K48" s="108" t="s">
        <v>517</v>
      </c>
      <c r="L48" s="108" t="s">
        <v>517</v>
      </c>
      <c r="M48" s="109" t="s">
        <v>517</v>
      </c>
    </row>
    <row r="49" spans="2:13" ht="27.75" customHeight="1" x14ac:dyDescent="0.2">
      <c r="B49" s="1276"/>
      <c r="C49" s="1277"/>
      <c r="D49" s="106"/>
      <c r="E49" s="1280" t="s">
        <v>39</v>
      </c>
      <c r="F49" s="1280"/>
      <c r="G49" s="1280"/>
      <c r="H49" s="1281"/>
      <c r="I49" s="107" t="s">
        <v>517</v>
      </c>
      <c r="J49" s="108" t="s">
        <v>517</v>
      </c>
      <c r="K49" s="108" t="s">
        <v>517</v>
      </c>
      <c r="L49" s="108" t="s">
        <v>517</v>
      </c>
      <c r="M49" s="109" t="s">
        <v>517</v>
      </c>
    </row>
    <row r="50" spans="2:13" ht="27.75" customHeight="1" x14ac:dyDescent="0.2">
      <c r="B50" s="1285" t="s">
        <v>40</v>
      </c>
      <c r="C50" s="1286"/>
      <c r="D50" s="112"/>
      <c r="E50" s="1280" t="s">
        <v>41</v>
      </c>
      <c r="F50" s="1280"/>
      <c r="G50" s="1280"/>
      <c r="H50" s="1281"/>
      <c r="I50" s="107">
        <v>17944</v>
      </c>
      <c r="J50" s="108">
        <v>15472</v>
      </c>
      <c r="K50" s="108">
        <v>15832</v>
      </c>
      <c r="L50" s="108">
        <v>17331</v>
      </c>
      <c r="M50" s="109">
        <v>16238</v>
      </c>
    </row>
    <row r="51" spans="2:13" ht="27.75" customHeight="1" x14ac:dyDescent="0.2">
      <c r="B51" s="1274"/>
      <c r="C51" s="1275"/>
      <c r="D51" s="106"/>
      <c r="E51" s="1280" t="s">
        <v>42</v>
      </c>
      <c r="F51" s="1280"/>
      <c r="G51" s="1280"/>
      <c r="H51" s="1281"/>
      <c r="I51" s="107">
        <v>46489</v>
      </c>
      <c r="J51" s="108">
        <v>51161</v>
      </c>
      <c r="K51" s="108">
        <v>53976</v>
      </c>
      <c r="L51" s="108">
        <v>56785</v>
      </c>
      <c r="M51" s="109">
        <v>64780</v>
      </c>
    </row>
    <row r="52" spans="2:13" ht="27.75" customHeight="1" x14ac:dyDescent="0.2">
      <c r="B52" s="1276"/>
      <c r="C52" s="1277"/>
      <c r="D52" s="106"/>
      <c r="E52" s="1280" t="s">
        <v>43</v>
      </c>
      <c r="F52" s="1280"/>
      <c r="G52" s="1280"/>
      <c r="H52" s="1281"/>
      <c r="I52" s="107">
        <v>138848</v>
      </c>
      <c r="J52" s="108">
        <v>138971</v>
      </c>
      <c r="K52" s="108">
        <v>137361</v>
      </c>
      <c r="L52" s="108">
        <v>138796</v>
      </c>
      <c r="M52" s="109">
        <v>141396</v>
      </c>
    </row>
    <row r="53" spans="2:13" ht="27.75" customHeight="1" thickBot="1" x14ac:dyDescent="0.25">
      <c r="B53" s="1287" t="s">
        <v>44</v>
      </c>
      <c r="C53" s="1288"/>
      <c r="D53" s="113"/>
      <c r="E53" s="1289" t="s">
        <v>45</v>
      </c>
      <c r="F53" s="1289"/>
      <c r="G53" s="1289"/>
      <c r="H53" s="1290"/>
      <c r="I53" s="114">
        <v>39548</v>
      </c>
      <c r="J53" s="115">
        <v>34620</v>
      </c>
      <c r="K53" s="115">
        <v>32140</v>
      </c>
      <c r="L53" s="115">
        <v>26191</v>
      </c>
      <c r="M53" s="116">
        <v>22459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Kem/jKwuw2v52h5doZUdcey0VRkQZLPk8HA5WqLGADyEomoYFeO2kw74DBRpoH1mV+PsPEM2aU3JHyGhAA7IA==" saltValue="NN5ZjlJddlFZ3S+zXbmK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560</v>
      </c>
      <c r="G54" s="125" t="s">
        <v>561</v>
      </c>
      <c r="H54" s="126" t="s">
        <v>562</v>
      </c>
    </row>
    <row r="55" spans="2:8" ht="52.5" customHeight="1" x14ac:dyDescent="0.2">
      <c r="B55" s="127"/>
      <c r="C55" s="1299" t="s">
        <v>48</v>
      </c>
      <c r="D55" s="1299"/>
      <c r="E55" s="1300"/>
      <c r="F55" s="128">
        <v>11259</v>
      </c>
      <c r="G55" s="128">
        <v>11623</v>
      </c>
      <c r="H55" s="129">
        <v>10319</v>
      </c>
    </row>
    <row r="56" spans="2:8" ht="52.5" customHeight="1" x14ac:dyDescent="0.2">
      <c r="B56" s="130"/>
      <c r="C56" s="1301" t="s">
        <v>49</v>
      </c>
      <c r="D56" s="1301"/>
      <c r="E56" s="1302"/>
      <c r="F56" s="131" t="s">
        <v>517</v>
      </c>
      <c r="G56" s="131" t="s">
        <v>517</v>
      </c>
      <c r="H56" s="132" t="s">
        <v>517</v>
      </c>
    </row>
    <row r="57" spans="2:8" ht="53.25" customHeight="1" x14ac:dyDescent="0.2">
      <c r="B57" s="130"/>
      <c r="C57" s="1303" t="s">
        <v>50</v>
      </c>
      <c r="D57" s="1303"/>
      <c r="E57" s="1304"/>
      <c r="F57" s="133">
        <v>2697</v>
      </c>
      <c r="G57" s="133">
        <v>2525</v>
      </c>
      <c r="H57" s="134">
        <v>2854</v>
      </c>
    </row>
    <row r="58" spans="2:8" ht="45.75" customHeight="1" x14ac:dyDescent="0.2">
      <c r="B58" s="135"/>
      <c r="C58" s="1291" t="s">
        <v>602</v>
      </c>
      <c r="D58" s="1292"/>
      <c r="E58" s="1293"/>
      <c r="F58" s="136">
        <v>755</v>
      </c>
      <c r="G58" s="136">
        <v>577</v>
      </c>
      <c r="H58" s="137">
        <v>1010</v>
      </c>
    </row>
    <row r="59" spans="2:8" ht="45.75" customHeight="1" x14ac:dyDescent="0.2">
      <c r="B59" s="135"/>
      <c r="C59" s="1291" t="s">
        <v>603</v>
      </c>
      <c r="D59" s="1292"/>
      <c r="E59" s="1293"/>
      <c r="F59" s="136">
        <v>764</v>
      </c>
      <c r="G59" s="136">
        <v>858</v>
      </c>
      <c r="H59" s="137">
        <v>853</v>
      </c>
    </row>
    <row r="60" spans="2:8" ht="45.75" customHeight="1" x14ac:dyDescent="0.2">
      <c r="B60" s="135"/>
      <c r="C60" s="1291" t="s">
        <v>604</v>
      </c>
      <c r="D60" s="1292"/>
      <c r="E60" s="1293"/>
      <c r="F60" s="136">
        <v>238</v>
      </c>
      <c r="G60" s="136">
        <v>226</v>
      </c>
      <c r="H60" s="137">
        <v>221</v>
      </c>
    </row>
    <row r="61" spans="2:8" ht="45.75" customHeight="1" x14ac:dyDescent="0.2">
      <c r="B61" s="135"/>
      <c r="C61" s="1291" t="s">
        <v>606</v>
      </c>
      <c r="D61" s="1292"/>
      <c r="E61" s="1293"/>
      <c r="F61" s="136">
        <v>181</v>
      </c>
      <c r="G61" s="136">
        <v>175</v>
      </c>
      <c r="H61" s="137">
        <v>168</v>
      </c>
    </row>
    <row r="62" spans="2:8" ht="45.75" customHeight="1" thickBot="1" x14ac:dyDescent="0.25">
      <c r="B62" s="138"/>
      <c r="C62" s="1294" t="s">
        <v>605</v>
      </c>
      <c r="D62" s="1295"/>
      <c r="E62" s="1296"/>
      <c r="F62" s="139">
        <v>239</v>
      </c>
      <c r="G62" s="139">
        <v>180</v>
      </c>
      <c r="H62" s="140">
        <v>155</v>
      </c>
    </row>
    <row r="63" spans="2:8" ht="52.5" customHeight="1" thickBot="1" x14ac:dyDescent="0.25">
      <c r="B63" s="141"/>
      <c r="C63" s="1297" t="s">
        <v>51</v>
      </c>
      <c r="D63" s="1297"/>
      <c r="E63" s="1298"/>
      <c r="F63" s="142">
        <v>13956</v>
      </c>
      <c r="G63" s="142">
        <v>14147</v>
      </c>
      <c r="H63" s="143">
        <v>13173</v>
      </c>
    </row>
    <row r="64" spans="2:8" ht="15" customHeight="1" x14ac:dyDescent="0.2"/>
  </sheetData>
  <sheetProtection algorithmName="SHA-512" hashValue="G4DKM45V5TnH/GrlIOdgmsmnSBDks16vhkRVpL2NRWaM6HWogBHRXh0B4dwUwSZ0arrNlEZj5Xb6Rgw8VsNuIg==" saltValue="jasqWLItYD2eueR1urUV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619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611</v>
      </c>
    </row>
    <row r="50" spans="1:109" ht="13" x14ac:dyDescent="0.2">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558</v>
      </c>
      <c r="BQ50" s="1311"/>
      <c r="BR50" s="1311"/>
      <c r="BS50" s="1311"/>
      <c r="BT50" s="1311"/>
      <c r="BU50" s="1311"/>
      <c r="BV50" s="1311"/>
      <c r="BW50" s="1311"/>
      <c r="BX50" s="1311" t="s">
        <v>559</v>
      </c>
      <c r="BY50" s="1311"/>
      <c r="BZ50" s="1311"/>
      <c r="CA50" s="1311"/>
      <c r="CB50" s="1311"/>
      <c r="CC50" s="1311"/>
      <c r="CD50" s="1311"/>
      <c r="CE50" s="1311"/>
      <c r="CF50" s="1311" t="s">
        <v>560</v>
      </c>
      <c r="CG50" s="1311"/>
      <c r="CH50" s="1311"/>
      <c r="CI50" s="1311"/>
      <c r="CJ50" s="1311"/>
      <c r="CK50" s="1311"/>
      <c r="CL50" s="1311"/>
      <c r="CM50" s="1311"/>
      <c r="CN50" s="1311" t="s">
        <v>561</v>
      </c>
      <c r="CO50" s="1311"/>
      <c r="CP50" s="1311"/>
      <c r="CQ50" s="1311"/>
      <c r="CR50" s="1311"/>
      <c r="CS50" s="1311"/>
      <c r="CT50" s="1311"/>
      <c r="CU50" s="1311"/>
      <c r="CV50" s="1311" t="s">
        <v>562</v>
      </c>
      <c r="CW50" s="1311"/>
      <c r="CX50" s="1311"/>
      <c r="CY50" s="1311"/>
      <c r="CZ50" s="1311"/>
      <c r="DA50" s="1311"/>
      <c r="DB50" s="1311"/>
      <c r="DC50" s="1311"/>
    </row>
    <row r="51" spans="1:109" ht="13.5" customHeight="1" x14ac:dyDescent="0.2">
      <c r="B51" s="394"/>
      <c r="G51" s="1322"/>
      <c r="H51" s="1322"/>
      <c r="I51" s="1326"/>
      <c r="J51" s="1326"/>
      <c r="K51" s="1312"/>
      <c r="L51" s="1312"/>
      <c r="M51" s="1312"/>
      <c r="N51" s="1312"/>
      <c r="AM51" s="403"/>
      <c r="AN51" s="1310" t="s">
        <v>612</v>
      </c>
      <c r="AO51" s="1310"/>
      <c r="AP51" s="1310"/>
      <c r="AQ51" s="1310"/>
      <c r="AR51" s="1310"/>
      <c r="AS51" s="1310"/>
      <c r="AT51" s="1310"/>
      <c r="AU51" s="1310"/>
      <c r="AV51" s="1310"/>
      <c r="AW51" s="1310"/>
      <c r="AX51" s="1310"/>
      <c r="AY51" s="1310"/>
      <c r="AZ51" s="1310"/>
      <c r="BA51" s="1310"/>
      <c r="BB51" s="1310" t="s">
        <v>613</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49</v>
      </c>
      <c r="BY51" s="1307"/>
      <c r="BZ51" s="1307"/>
      <c r="CA51" s="1307"/>
      <c r="CB51" s="1307"/>
      <c r="CC51" s="1307"/>
      <c r="CD51" s="1307"/>
      <c r="CE51" s="1307"/>
      <c r="CF51" s="1307">
        <v>45.5</v>
      </c>
      <c r="CG51" s="1307"/>
      <c r="CH51" s="1307"/>
      <c r="CI51" s="1307"/>
      <c r="CJ51" s="1307"/>
      <c r="CK51" s="1307"/>
      <c r="CL51" s="1307"/>
      <c r="CM51" s="1307"/>
      <c r="CN51" s="1307">
        <v>36.5</v>
      </c>
      <c r="CO51" s="1307"/>
      <c r="CP51" s="1307"/>
      <c r="CQ51" s="1307"/>
      <c r="CR51" s="1307"/>
      <c r="CS51" s="1307"/>
      <c r="CT51" s="1307"/>
      <c r="CU51" s="1307"/>
      <c r="CV51" s="1307">
        <v>31.4</v>
      </c>
      <c r="CW51" s="1307"/>
      <c r="CX51" s="1307"/>
      <c r="CY51" s="1307"/>
      <c r="CZ51" s="1307"/>
      <c r="DA51" s="1307"/>
      <c r="DB51" s="1307"/>
      <c r="DC51" s="1307"/>
    </row>
    <row r="52" spans="1:109" ht="13" x14ac:dyDescent="0.2">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x14ac:dyDescent="0.2">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614</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63.8</v>
      </c>
      <c r="BY53" s="1307"/>
      <c r="BZ53" s="1307"/>
      <c r="CA53" s="1307"/>
      <c r="CB53" s="1307"/>
      <c r="CC53" s="1307"/>
      <c r="CD53" s="1307"/>
      <c r="CE53" s="1307"/>
      <c r="CF53" s="1307">
        <v>65.3</v>
      </c>
      <c r="CG53" s="1307"/>
      <c r="CH53" s="1307"/>
      <c r="CI53" s="1307"/>
      <c r="CJ53" s="1307"/>
      <c r="CK53" s="1307"/>
      <c r="CL53" s="1307"/>
      <c r="CM53" s="1307"/>
      <c r="CN53" s="1307">
        <v>66.599999999999994</v>
      </c>
      <c r="CO53" s="1307"/>
      <c r="CP53" s="1307"/>
      <c r="CQ53" s="1307"/>
      <c r="CR53" s="1307"/>
      <c r="CS53" s="1307"/>
      <c r="CT53" s="1307"/>
      <c r="CU53" s="1307"/>
      <c r="CV53" s="1307">
        <v>65</v>
      </c>
      <c r="CW53" s="1307"/>
      <c r="CX53" s="1307"/>
      <c r="CY53" s="1307"/>
      <c r="CZ53" s="1307"/>
      <c r="DA53" s="1307"/>
      <c r="DB53" s="1307"/>
      <c r="DC53" s="1307"/>
    </row>
    <row r="54" spans="1:109" ht="13" x14ac:dyDescent="0.2">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x14ac:dyDescent="0.2">
      <c r="A55" s="402"/>
      <c r="B55" s="394"/>
      <c r="G55" s="1305"/>
      <c r="H55" s="1305"/>
      <c r="I55" s="1305"/>
      <c r="J55" s="1305"/>
      <c r="K55" s="1312"/>
      <c r="L55" s="1312"/>
      <c r="M55" s="1312"/>
      <c r="N55" s="1312"/>
      <c r="AN55" s="1311" t="s">
        <v>615</v>
      </c>
      <c r="AO55" s="1311"/>
      <c r="AP55" s="1311"/>
      <c r="AQ55" s="1311"/>
      <c r="AR55" s="1311"/>
      <c r="AS55" s="1311"/>
      <c r="AT55" s="1311"/>
      <c r="AU55" s="1311"/>
      <c r="AV55" s="1311"/>
      <c r="AW55" s="1311"/>
      <c r="AX55" s="1311"/>
      <c r="AY55" s="1311"/>
      <c r="AZ55" s="1311"/>
      <c r="BA55" s="1311"/>
      <c r="BB55" s="1310" t="s">
        <v>613</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38.9</v>
      </c>
      <c r="BY55" s="1307"/>
      <c r="BZ55" s="1307"/>
      <c r="CA55" s="1307"/>
      <c r="CB55" s="1307"/>
      <c r="CC55" s="1307"/>
      <c r="CD55" s="1307"/>
      <c r="CE55" s="1307"/>
      <c r="CF55" s="1307">
        <v>37.6</v>
      </c>
      <c r="CG55" s="1307"/>
      <c r="CH55" s="1307"/>
      <c r="CI55" s="1307"/>
      <c r="CJ55" s="1307"/>
      <c r="CK55" s="1307"/>
      <c r="CL55" s="1307"/>
      <c r="CM55" s="1307"/>
      <c r="CN55" s="1307">
        <v>34</v>
      </c>
      <c r="CO55" s="1307"/>
      <c r="CP55" s="1307"/>
      <c r="CQ55" s="1307"/>
      <c r="CR55" s="1307"/>
      <c r="CS55" s="1307"/>
      <c r="CT55" s="1307"/>
      <c r="CU55" s="1307"/>
      <c r="CV55" s="1307">
        <v>33.9</v>
      </c>
      <c r="CW55" s="1307"/>
      <c r="CX55" s="1307"/>
      <c r="CY55" s="1307"/>
      <c r="CZ55" s="1307"/>
      <c r="DA55" s="1307"/>
      <c r="DB55" s="1307"/>
      <c r="DC55" s="1307"/>
    </row>
    <row r="56" spans="1:109" ht="13"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614</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59.3</v>
      </c>
      <c r="BY57" s="1307"/>
      <c r="BZ57" s="1307"/>
      <c r="CA57" s="1307"/>
      <c r="CB57" s="1307"/>
      <c r="CC57" s="1307"/>
      <c r="CD57" s="1307"/>
      <c r="CE57" s="1307"/>
      <c r="CF57" s="1307">
        <v>60</v>
      </c>
      <c r="CG57" s="1307"/>
      <c r="CH57" s="1307"/>
      <c r="CI57" s="1307"/>
      <c r="CJ57" s="1307"/>
      <c r="CK57" s="1307"/>
      <c r="CL57" s="1307"/>
      <c r="CM57" s="1307"/>
      <c r="CN57" s="1307">
        <v>61.1</v>
      </c>
      <c r="CO57" s="1307"/>
      <c r="CP57" s="1307"/>
      <c r="CQ57" s="1307"/>
      <c r="CR57" s="1307"/>
      <c r="CS57" s="1307"/>
      <c r="CT57" s="1307"/>
      <c r="CU57" s="1307"/>
      <c r="CV57" s="1307">
        <v>61.7</v>
      </c>
      <c r="CW57" s="1307"/>
      <c r="CX57" s="1307"/>
      <c r="CY57" s="1307"/>
      <c r="CZ57" s="1307"/>
      <c r="DA57" s="1307"/>
      <c r="DB57" s="1307"/>
      <c r="DC57" s="1307"/>
      <c r="DD57" s="407"/>
      <c r="DE57" s="406"/>
    </row>
    <row r="58" spans="1:109" s="402" customFormat="1" ht="13"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616</v>
      </c>
    </row>
    <row r="64" spans="1:109" ht="13" x14ac:dyDescent="0.2">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3" t="s">
        <v>618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611</v>
      </c>
    </row>
    <row r="72" spans="2:107" ht="13" x14ac:dyDescent="0.2">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558</v>
      </c>
      <c r="BQ72" s="1311"/>
      <c r="BR72" s="1311"/>
      <c r="BS72" s="1311"/>
      <c r="BT72" s="1311"/>
      <c r="BU72" s="1311"/>
      <c r="BV72" s="1311"/>
      <c r="BW72" s="1311"/>
      <c r="BX72" s="1311" t="s">
        <v>559</v>
      </c>
      <c r="BY72" s="1311"/>
      <c r="BZ72" s="1311"/>
      <c r="CA72" s="1311"/>
      <c r="CB72" s="1311"/>
      <c r="CC72" s="1311"/>
      <c r="CD72" s="1311"/>
      <c r="CE72" s="1311"/>
      <c r="CF72" s="1311" t="s">
        <v>560</v>
      </c>
      <c r="CG72" s="1311"/>
      <c r="CH72" s="1311"/>
      <c r="CI72" s="1311"/>
      <c r="CJ72" s="1311"/>
      <c r="CK72" s="1311"/>
      <c r="CL72" s="1311"/>
      <c r="CM72" s="1311"/>
      <c r="CN72" s="1311" t="s">
        <v>561</v>
      </c>
      <c r="CO72" s="1311"/>
      <c r="CP72" s="1311"/>
      <c r="CQ72" s="1311"/>
      <c r="CR72" s="1311"/>
      <c r="CS72" s="1311"/>
      <c r="CT72" s="1311"/>
      <c r="CU72" s="1311"/>
      <c r="CV72" s="1311" t="s">
        <v>562</v>
      </c>
      <c r="CW72" s="1311"/>
      <c r="CX72" s="1311"/>
      <c r="CY72" s="1311"/>
      <c r="CZ72" s="1311"/>
      <c r="DA72" s="1311"/>
      <c r="DB72" s="1311"/>
      <c r="DC72" s="1311"/>
    </row>
    <row r="73" spans="2:107" ht="13" x14ac:dyDescent="0.2">
      <c r="B73" s="394"/>
      <c r="G73" s="1322"/>
      <c r="H73" s="1322"/>
      <c r="I73" s="1322"/>
      <c r="J73" s="1322"/>
      <c r="K73" s="1306"/>
      <c r="L73" s="1306"/>
      <c r="M73" s="1306"/>
      <c r="N73" s="1306"/>
      <c r="AM73" s="403"/>
      <c r="AN73" s="1310" t="s">
        <v>612</v>
      </c>
      <c r="AO73" s="1310"/>
      <c r="AP73" s="1310"/>
      <c r="AQ73" s="1310"/>
      <c r="AR73" s="1310"/>
      <c r="AS73" s="1310"/>
      <c r="AT73" s="1310"/>
      <c r="AU73" s="1310"/>
      <c r="AV73" s="1310"/>
      <c r="AW73" s="1310"/>
      <c r="AX73" s="1310"/>
      <c r="AY73" s="1310"/>
      <c r="AZ73" s="1310"/>
      <c r="BA73" s="1310"/>
      <c r="BB73" s="1310" t="s">
        <v>613</v>
      </c>
      <c r="BC73" s="1310"/>
      <c r="BD73" s="1310"/>
      <c r="BE73" s="1310"/>
      <c r="BF73" s="1310"/>
      <c r="BG73" s="1310"/>
      <c r="BH73" s="1310"/>
      <c r="BI73" s="1310"/>
      <c r="BJ73" s="1310"/>
      <c r="BK73" s="1310"/>
      <c r="BL73" s="1310"/>
      <c r="BM73" s="1310"/>
      <c r="BN73" s="1310"/>
      <c r="BO73" s="1310"/>
      <c r="BP73" s="1307">
        <v>55.6</v>
      </c>
      <c r="BQ73" s="1307"/>
      <c r="BR73" s="1307"/>
      <c r="BS73" s="1307"/>
      <c r="BT73" s="1307"/>
      <c r="BU73" s="1307"/>
      <c r="BV73" s="1307"/>
      <c r="BW73" s="1307"/>
      <c r="BX73" s="1307">
        <v>49</v>
      </c>
      <c r="BY73" s="1307"/>
      <c r="BZ73" s="1307"/>
      <c r="CA73" s="1307"/>
      <c r="CB73" s="1307"/>
      <c r="CC73" s="1307"/>
      <c r="CD73" s="1307"/>
      <c r="CE73" s="1307"/>
      <c r="CF73" s="1307">
        <v>45.5</v>
      </c>
      <c r="CG73" s="1307"/>
      <c r="CH73" s="1307"/>
      <c r="CI73" s="1307"/>
      <c r="CJ73" s="1307"/>
      <c r="CK73" s="1307"/>
      <c r="CL73" s="1307"/>
      <c r="CM73" s="1307"/>
      <c r="CN73" s="1307">
        <v>36.5</v>
      </c>
      <c r="CO73" s="1307"/>
      <c r="CP73" s="1307"/>
      <c r="CQ73" s="1307"/>
      <c r="CR73" s="1307"/>
      <c r="CS73" s="1307"/>
      <c r="CT73" s="1307"/>
      <c r="CU73" s="1307"/>
      <c r="CV73" s="1307">
        <v>31.4</v>
      </c>
      <c r="CW73" s="1307"/>
      <c r="CX73" s="1307"/>
      <c r="CY73" s="1307"/>
      <c r="CZ73" s="1307"/>
      <c r="DA73" s="1307"/>
      <c r="DB73" s="1307"/>
      <c r="DC73" s="1307"/>
    </row>
    <row r="74" spans="2:107" ht="13" x14ac:dyDescent="0.2">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x14ac:dyDescent="0.2">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617</v>
      </c>
      <c r="BC75" s="1310"/>
      <c r="BD75" s="1310"/>
      <c r="BE75" s="1310"/>
      <c r="BF75" s="1310"/>
      <c r="BG75" s="1310"/>
      <c r="BH75" s="1310"/>
      <c r="BI75" s="1310"/>
      <c r="BJ75" s="1310"/>
      <c r="BK75" s="1310"/>
      <c r="BL75" s="1310"/>
      <c r="BM75" s="1310"/>
      <c r="BN75" s="1310"/>
      <c r="BO75" s="1310"/>
      <c r="BP75" s="1307">
        <v>6.5</v>
      </c>
      <c r="BQ75" s="1307"/>
      <c r="BR75" s="1307"/>
      <c r="BS75" s="1307"/>
      <c r="BT75" s="1307"/>
      <c r="BU75" s="1307"/>
      <c r="BV75" s="1307"/>
      <c r="BW75" s="1307"/>
      <c r="BX75" s="1307">
        <v>6.4</v>
      </c>
      <c r="BY75" s="1307"/>
      <c r="BZ75" s="1307"/>
      <c r="CA75" s="1307"/>
      <c r="CB75" s="1307"/>
      <c r="CC75" s="1307"/>
      <c r="CD75" s="1307"/>
      <c r="CE75" s="1307"/>
      <c r="CF75" s="1307">
        <v>6.3</v>
      </c>
      <c r="CG75" s="1307"/>
      <c r="CH75" s="1307"/>
      <c r="CI75" s="1307"/>
      <c r="CJ75" s="1307"/>
      <c r="CK75" s="1307"/>
      <c r="CL75" s="1307"/>
      <c r="CM75" s="1307"/>
      <c r="CN75" s="1307">
        <v>6.4</v>
      </c>
      <c r="CO75" s="1307"/>
      <c r="CP75" s="1307"/>
      <c r="CQ75" s="1307"/>
      <c r="CR75" s="1307"/>
      <c r="CS75" s="1307"/>
      <c r="CT75" s="1307"/>
      <c r="CU75" s="1307"/>
      <c r="CV75" s="1307">
        <v>6.6</v>
      </c>
      <c r="CW75" s="1307"/>
      <c r="CX75" s="1307"/>
      <c r="CY75" s="1307"/>
      <c r="CZ75" s="1307"/>
      <c r="DA75" s="1307"/>
      <c r="DB75" s="1307"/>
      <c r="DC75" s="1307"/>
    </row>
    <row r="76" spans="2:107" ht="13" x14ac:dyDescent="0.2">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x14ac:dyDescent="0.2">
      <c r="B77" s="394"/>
      <c r="G77" s="1305"/>
      <c r="H77" s="1305"/>
      <c r="I77" s="1305"/>
      <c r="J77" s="1305"/>
      <c r="K77" s="1306"/>
      <c r="L77" s="1306"/>
      <c r="M77" s="1306"/>
      <c r="N77" s="1306"/>
      <c r="AN77" s="1311" t="s">
        <v>615</v>
      </c>
      <c r="AO77" s="1311"/>
      <c r="AP77" s="1311"/>
      <c r="AQ77" s="1311"/>
      <c r="AR77" s="1311"/>
      <c r="AS77" s="1311"/>
      <c r="AT77" s="1311"/>
      <c r="AU77" s="1311"/>
      <c r="AV77" s="1311"/>
      <c r="AW77" s="1311"/>
      <c r="AX77" s="1311"/>
      <c r="AY77" s="1311"/>
      <c r="AZ77" s="1311"/>
      <c r="BA77" s="1311"/>
      <c r="BB77" s="1310" t="s">
        <v>613</v>
      </c>
      <c r="BC77" s="1310"/>
      <c r="BD77" s="1310"/>
      <c r="BE77" s="1310"/>
      <c r="BF77" s="1310"/>
      <c r="BG77" s="1310"/>
      <c r="BH77" s="1310"/>
      <c r="BI77" s="1310"/>
      <c r="BJ77" s="1310"/>
      <c r="BK77" s="1310"/>
      <c r="BL77" s="1310"/>
      <c r="BM77" s="1310"/>
      <c r="BN77" s="1310"/>
      <c r="BO77" s="1310"/>
      <c r="BP77" s="1307">
        <v>41.4</v>
      </c>
      <c r="BQ77" s="1307"/>
      <c r="BR77" s="1307"/>
      <c r="BS77" s="1307"/>
      <c r="BT77" s="1307"/>
      <c r="BU77" s="1307"/>
      <c r="BV77" s="1307"/>
      <c r="BW77" s="1307"/>
      <c r="BX77" s="1307">
        <v>38.9</v>
      </c>
      <c r="BY77" s="1307"/>
      <c r="BZ77" s="1307"/>
      <c r="CA77" s="1307"/>
      <c r="CB77" s="1307"/>
      <c r="CC77" s="1307"/>
      <c r="CD77" s="1307"/>
      <c r="CE77" s="1307"/>
      <c r="CF77" s="1307">
        <v>37.6</v>
      </c>
      <c r="CG77" s="1307"/>
      <c r="CH77" s="1307"/>
      <c r="CI77" s="1307"/>
      <c r="CJ77" s="1307"/>
      <c r="CK77" s="1307"/>
      <c r="CL77" s="1307"/>
      <c r="CM77" s="1307"/>
      <c r="CN77" s="1307">
        <v>34</v>
      </c>
      <c r="CO77" s="1307"/>
      <c r="CP77" s="1307"/>
      <c r="CQ77" s="1307"/>
      <c r="CR77" s="1307"/>
      <c r="CS77" s="1307"/>
      <c r="CT77" s="1307"/>
      <c r="CU77" s="1307"/>
      <c r="CV77" s="1307">
        <v>33.9</v>
      </c>
      <c r="CW77" s="1307"/>
      <c r="CX77" s="1307"/>
      <c r="CY77" s="1307"/>
      <c r="CZ77" s="1307"/>
      <c r="DA77" s="1307"/>
      <c r="DB77" s="1307"/>
      <c r="DC77" s="1307"/>
    </row>
    <row r="78" spans="2:107" ht="13"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617</v>
      </c>
      <c r="BC79" s="1310"/>
      <c r="BD79" s="1310"/>
      <c r="BE79" s="1310"/>
      <c r="BF79" s="1310"/>
      <c r="BG79" s="1310"/>
      <c r="BH79" s="1310"/>
      <c r="BI79" s="1310"/>
      <c r="BJ79" s="1310"/>
      <c r="BK79" s="1310"/>
      <c r="BL79" s="1310"/>
      <c r="BM79" s="1310"/>
      <c r="BN79" s="1310"/>
      <c r="BO79" s="1310"/>
      <c r="BP79" s="1307">
        <v>6.7</v>
      </c>
      <c r="BQ79" s="1307"/>
      <c r="BR79" s="1307"/>
      <c r="BS79" s="1307"/>
      <c r="BT79" s="1307"/>
      <c r="BU79" s="1307"/>
      <c r="BV79" s="1307"/>
      <c r="BW79" s="1307"/>
      <c r="BX79" s="1307">
        <v>6.4</v>
      </c>
      <c r="BY79" s="1307"/>
      <c r="BZ79" s="1307"/>
      <c r="CA79" s="1307"/>
      <c r="CB79" s="1307"/>
      <c r="CC79" s="1307"/>
      <c r="CD79" s="1307"/>
      <c r="CE79" s="1307"/>
      <c r="CF79" s="1307">
        <v>6.1</v>
      </c>
      <c r="CG79" s="1307"/>
      <c r="CH79" s="1307"/>
      <c r="CI79" s="1307"/>
      <c r="CJ79" s="1307"/>
      <c r="CK79" s="1307"/>
      <c r="CL79" s="1307"/>
      <c r="CM79" s="1307"/>
      <c r="CN79" s="1307">
        <v>5.9</v>
      </c>
      <c r="CO79" s="1307"/>
      <c r="CP79" s="1307"/>
      <c r="CQ79" s="1307"/>
      <c r="CR79" s="1307"/>
      <c r="CS79" s="1307"/>
      <c r="CT79" s="1307"/>
      <c r="CU79" s="1307"/>
      <c r="CV79" s="1307">
        <v>5.7</v>
      </c>
      <c r="CW79" s="1307"/>
      <c r="CX79" s="1307"/>
      <c r="CY79" s="1307"/>
      <c r="CZ79" s="1307"/>
      <c r="DA79" s="1307"/>
      <c r="DB79" s="1307"/>
      <c r="DC79" s="1307"/>
    </row>
    <row r="80" spans="2:107" ht="13"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387" customFormat="1" ht="13.5" hidden="1" customHeight="1" x14ac:dyDescent="0.2"/>
    <row r="98" s="387" customFormat="1" ht="13.5" hidden="1" customHeight="1" x14ac:dyDescent="0.2"/>
    <row r="99" s="387" customFormat="1" ht="13.5" hidden="1" customHeight="1" x14ac:dyDescent="0.2"/>
    <row r="100" s="387" customFormat="1" ht="13.5" hidden="1" customHeight="1" x14ac:dyDescent="0.2"/>
    <row r="101" s="387" customFormat="1" ht="13.5" hidden="1" customHeight="1" x14ac:dyDescent="0.2"/>
    <row r="102" s="387" customFormat="1" ht="13.5" hidden="1" customHeight="1" x14ac:dyDescent="0.2"/>
    <row r="103" s="387" customFormat="1" ht="13.5" hidden="1" customHeight="1" x14ac:dyDescent="0.2"/>
    <row r="104" s="387" customFormat="1" ht="13.5" hidden="1" customHeight="1" x14ac:dyDescent="0.2"/>
    <row r="105" s="387" customFormat="1" ht="13.5" hidden="1" customHeight="1" x14ac:dyDescent="0.2"/>
    <row r="106" s="387" customFormat="1" ht="13.5" hidden="1" customHeight="1" x14ac:dyDescent="0.2"/>
    <row r="107" s="387" customFormat="1" ht="13.5" hidden="1" customHeight="1" x14ac:dyDescent="0.2"/>
    <row r="108" s="387" customFormat="1" ht="13.5" hidden="1" customHeight="1" x14ac:dyDescent="0.2"/>
    <row r="109" s="387" customFormat="1" ht="13.5" hidden="1" customHeight="1" x14ac:dyDescent="0.2"/>
    <row r="110" s="387" customFormat="1" ht="13.5" hidden="1" customHeight="1" x14ac:dyDescent="0.2"/>
    <row r="111" s="387" customFormat="1" ht="13.5" hidden="1" customHeight="1" x14ac:dyDescent="0.2"/>
    <row r="112" s="387" customFormat="1" ht="13.5" hidden="1" customHeight="1" x14ac:dyDescent="0.2"/>
    <row r="113" s="387" customFormat="1" ht="13.5" hidden="1" customHeight="1" x14ac:dyDescent="0.2"/>
    <row r="114" s="387" customFormat="1" ht="13.5" hidden="1" customHeight="1" x14ac:dyDescent="0.2"/>
    <row r="115" s="387" customFormat="1" ht="13.5" hidden="1" customHeight="1" x14ac:dyDescent="0.2"/>
    <row r="116" s="387" customFormat="1" ht="13.5" hidden="1" customHeight="1" x14ac:dyDescent="0.2"/>
    <row r="117" s="387" customFormat="1" ht="13.5" hidden="1" customHeight="1" x14ac:dyDescent="0.2"/>
    <row r="118" s="387" customFormat="1" ht="13.5" hidden="1" customHeight="1" x14ac:dyDescent="0.2"/>
    <row r="119" s="387" customFormat="1" ht="13.5" hidden="1" customHeight="1" x14ac:dyDescent="0.2"/>
    <row r="120" s="387" customFormat="1" ht="13.5" hidden="1" customHeight="1" x14ac:dyDescent="0.2"/>
    <row r="121" s="387" customFormat="1" ht="13.5" hidden="1" customHeight="1" x14ac:dyDescent="0.2"/>
    <row r="122" s="387" customFormat="1" ht="13.5" hidden="1" customHeight="1" x14ac:dyDescent="0.2"/>
    <row r="123" s="387" customFormat="1" ht="13.5" hidden="1" customHeight="1" x14ac:dyDescent="0.2"/>
    <row r="124" s="387" customFormat="1" ht="13.5" hidden="1" customHeight="1" x14ac:dyDescent="0.2"/>
    <row r="125" s="387" customFormat="1" ht="13.5" hidden="1" customHeight="1" x14ac:dyDescent="0.2"/>
    <row r="126" s="387" customFormat="1" ht="13.5" hidden="1" customHeight="1" x14ac:dyDescent="0.2"/>
    <row r="127" s="387" customFormat="1" ht="13.5" hidden="1" customHeight="1" x14ac:dyDescent="0.2"/>
    <row r="128" s="387" customFormat="1" ht="13.5" hidden="1" customHeight="1" x14ac:dyDescent="0.2"/>
    <row r="129" s="387" customFormat="1" ht="13.5" hidden="1" customHeight="1" x14ac:dyDescent="0.2"/>
    <row r="130" s="387" customFormat="1" ht="13.5" hidden="1" customHeight="1" x14ac:dyDescent="0.2"/>
    <row r="131" s="387" customFormat="1" ht="13.5" hidden="1" customHeight="1" x14ac:dyDescent="0.2"/>
    <row r="132" s="387" customFormat="1" ht="13.5" hidden="1" customHeight="1" x14ac:dyDescent="0.2"/>
    <row r="133" s="387" customFormat="1" ht="13.5" hidden="1" customHeight="1" x14ac:dyDescent="0.2"/>
    <row r="134" s="387" customFormat="1" ht="13.5" hidden="1" customHeight="1" x14ac:dyDescent="0.2"/>
    <row r="135" s="387" customFormat="1" ht="13.5" hidden="1" customHeight="1" x14ac:dyDescent="0.2"/>
    <row r="136" s="387" customFormat="1" ht="13.5" hidden="1" customHeight="1" x14ac:dyDescent="0.2"/>
    <row r="137" s="387" customFormat="1" ht="13.5" hidden="1" customHeight="1" x14ac:dyDescent="0.2"/>
    <row r="138" s="387" customFormat="1" ht="13.5" hidden="1" customHeight="1" x14ac:dyDescent="0.2"/>
    <row r="139" s="387" customFormat="1" ht="13.5" hidden="1" customHeight="1" x14ac:dyDescent="0.2"/>
    <row r="140" s="387" customFormat="1" ht="13.5" hidden="1" customHeight="1" x14ac:dyDescent="0.2"/>
    <row r="141" s="387" customFormat="1" ht="13.5" hidden="1" customHeight="1" x14ac:dyDescent="0.2"/>
    <row r="142" s="387" customFormat="1" ht="13.5" hidden="1" customHeight="1" x14ac:dyDescent="0.2"/>
    <row r="143" s="387" customFormat="1" ht="13.5" hidden="1" customHeight="1" x14ac:dyDescent="0.2"/>
    <row r="144" s="387" customFormat="1" ht="13.5" hidden="1" customHeight="1" x14ac:dyDescent="0.2"/>
    <row r="145" s="387" customFormat="1" ht="13.5" hidden="1" customHeight="1" x14ac:dyDescent="0.2"/>
    <row r="146" s="387" customFormat="1" ht="13.5" hidden="1" customHeight="1" x14ac:dyDescent="0.2"/>
    <row r="147" s="387" customFormat="1" ht="13.5" hidden="1" customHeight="1" x14ac:dyDescent="0.2"/>
    <row r="148" s="387" customFormat="1" ht="13.5" hidden="1" customHeight="1" x14ac:dyDescent="0.2"/>
    <row r="149" s="387" customFormat="1" ht="13.5" hidden="1" customHeight="1" x14ac:dyDescent="0.2"/>
    <row r="150" s="387" customFormat="1" ht="13.5" hidden="1" customHeight="1" x14ac:dyDescent="0.2"/>
    <row r="151" s="387" customFormat="1" ht="13.5" hidden="1" customHeight="1" x14ac:dyDescent="0.2"/>
    <row r="152" s="387" customFormat="1" ht="13.5" hidden="1" customHeight="1" x14ac:dyDescent="0.2"/>
    <row r="153" s="387" customFormat="1" ht="13.5" hidden="1" customHeight="1" x14ac:dyDescent="0.2"/>
    <row r="154" s="387" customFormat="1" ht="13.5" hidden="1" customHeight="1" x14ac:dyDescent="0.2"/>
    <row r="155" s="387" customFormat="1" ht="13.5" hidden="1" customHeight="1" x14ac:dyDescent="0.2"/>
    <row r="156" s="387" customFormat="1" ht="13.5" hidden="1" customHeight="1" x14ac:dyDescent="0.2"/>
    <row r="157" s="387" customFormat="1" ht="13.5" hidden="1" customHeight="1" x14ac:dyDescent="0.2"/>
    <row r="158" s="387" customFormat="1" ht="13.5" hidden="1" customHeight="1" x14ac:dyDescent="0.2"/>
    <row r="159" s="387" customFormat="1" ht="13.5" hidden="1" customHeight="1" x14ac:dyDescent="0.2"/>
    <row r="160" s="387" customFormat="1" ht="13.5" hidden="1" customHeight="1" x14ac:dyDescent="0.2"/>
  </sheetData>
  <sheetProtection algorithmName="SHA-512" hashValue="HjLF3enAvNE9Pg+ejXnX5myvqWr/duLzYeEOzGVKZHE+3XeeqJH6B66EMbq4cMnlZ8BbDK2lHe7fMbxh5SWyeg==" saltValue="BgFjEN+a850Na5VhWZmA0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1:34"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ht="13" x14ac:dyDescent="0.2">
      <c r="S2" s="290"/>
      <c r="AH2" s="290"/>
    </row>
    <row r="3" spans="1: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ht="13" x14ac:dyDescent="0.2"/>
    <row r="5" spans="1:34" ht="13" x14ac:dyDescent="0.2"/>
    <row r="6" spans="1:34" ht="13" x14ac:dyDescent="0.2"/>
    <row r="7" spans="1:34" ht="13" x14ac:dyDescent="0.2"/>
    <row r="8" spans="1:34" ht="13" x14ac:dyDescent="0.2"/>
    <row r="9" spans="1:34" ht="13" x14ac:dyDescent="0.2">
      <c r="AH9" s="29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504</v>
      </c>
    </row>
  </sheetData>
  <sheetProtection algorithmName="SHA-512" hashValue="utc43MLrYF51Iwdcibowh8SePvWrjZANrL8Wx6obuZbOdNnA/mGA63hfpLDiEQMIcqy8gRssxkRtpXP+8NFEkw==" saltValue="6zrx0rc8GaW43aDP6ikC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504</v>
      </c>
    </row>
  </sheetData>
  <sheetProtection algorithmName="SHA-512" hashValue="mWjdR0CUbDCoMebQMfPsQWWHO716v14TkK1fzo6XUndpb5nfbK0wDfhr1NarPqJomMyi3s0eWyCV1Bp+lll99w==" saltValue="vGgyPgM7S/KEypauNqJq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555</v>
      </c>
      <c r="G2" s="157"/>
      <c r="H2" s="158"/>
    </row>
    <row r="3" spans="1:8" x14ac:dyDescent="0.2">
      <c r="A3" s="154" t="s">
        <v>548</v>
      </c>
      <c r="B3" s="159"/>
      <c r="C3" s="160"/>
      <c r="D3" s="161">
        <v>28511</v>
      </c>
      <c r="E3" s="162"/>
      <c r="F3" s="163">
        <v>50880</v>
      </c>
      <c r="G3" s="164"/>
      <c r="H3" s="165"/>
    </row>
    <row r="4" spans="1:8" x14ac:dyDescent="0.2">
      <c r="A4" s="166"/>
      <c r="B4" s="167"/>
      <c r="C4" s="168"/>
      <c r="D4" s="169">
        <v>16093</v>
      </c>
      <c r="E4" s="170"/>
      <c r="F4" s="171">
        <v>27819</v>
      </c>
      <c r="G4" s="172"/>
      <c r="H4" s="173"/>
    </row>
    <row r="5" spans="1:8" x14ac:dyDescent="0.2">
      <c r="A5" s="154" t="s">
        <v>550</v>
      </c>
      <c r="B5" s="159"/>
      <c r="C5" s="160"/>
      <c r="D5" s="161">
        <v>23357</v>
      </c>
      <c r="E5" s="162"/>
      <c r="F5" s="163">
        <v>46395</v>
      </c>
      <c r="G5" s="164"/>
      <c r="H5" s="165"/>
    </row>
    <row r="6" spans="1:8" x14ac:dyDescent="0.2">
      <c r="A6" s="166"/>
      <c r="B6" s="167"/>
      <c r="C6" s="168"/>
      <c r="D6" s="169">
        <v>14573</v>
      </c>
      <c r="E6" s="170"/>
      <c r="F6" s="171">
        <v>26304</v>
      </c>
      <c r="G6" s="172"/>
      <c r="H6" s="173"/>
    </row>
    <row r="7" spans="1:8" x14ac:dyDescent="0.2">
      <c r="A7" s="154" t="s">
        <v>551</v>
      </c>
      <c r="B7" s="159"/>
      <c r="C7" s="160"/>
      <c r="D7" s="161">
        <v>31087</v>
      </c>
      <c r="E7" s="162"/>
      <c r="F7" s="163">
        <v>48088</v>
      </c>
      <c r="G7" s="164"/>
      <c r="H7" s="165"/>
    </row>
    <row r="8" spans="1:8" x14ac:dyDescent="0.2">
      <c r="A8" s="166"/>
      <c r="B8" s="167"/>
      <c r="C8" s="168"/>
      <c r="D8" s="169">
        <v>17811</v>
      </c>
      <c r="E8" s="170"/>
      <c r="F8" s="171">
        <v>25183</v>
      </c>
      <c r="G8" s="172"/>
      <c r="H8" s="173"/>
    </row>
    <row r="9" spans="1:8" x14ac:dyDescent="0.2">
      <c r="A9" s="154" t="s">
        <v>552</v>
      </c>
      <c r="B9" s="159"/>
      <c r="C9" s="160"/>
      <c r="D9" s="161">
        <v>47432</v>
      </c>
      <c r="E9" s="162"/>
      <c r="F9" s="163">
        <v>46457</v>
      </c>
      <c r="G9" s="164"/>
      <c r="H9" s="165"/>
    </row>
    <row r="10" spans="1:8" x14ac:dyDescent="0.2">
      <c r="A10" s="166"/>
      <c r="B10" s="167"/>
      <c r="C10" s="168"/>
      <c r="D10" s="169">
        <v>19332</v>
      </c>
      <c r="E10" s="170"/>
      <c r="F10" s="171">
        <v>24020</v>
      </c>
      <c r="G10" s="172"/>
      <c r="H10" s="173"/>
    </row>
    <row r="11" spans="1:8" x14ac:dyDescent="0.2">
      <c r="A11" s="154" t="s">
        <v>553</v>
      </c>
      <c r="B11" s="159"/>
      <c r="C11" s="160"/>
      <c r="D11" s="161">
        <v>64769</v>
      </c>
      <c r="E11" s="162"/>
      <c r="F11" s="163">
        <v>51849</v>
      </c>
      <c r="G11" s="164"/>
      <c r="H11" s="165"/>
    </row>
    <row r="12" spans="1:8" x14ac:dyDescent="0.2">
      <c r="A12" s="166"/>
      <c r="B12" s="167"/>
      <c r="C12" s="174"/>
      <c r="D12" s="169">
        <v>29818</v>
      </c>
      <c r="E12" s="170"/>
      <c r="F12" s="171">
        <v>26326</v>
      </c>
      <c r="G12" s="172"/>
      <c r="H12" s="173"/>
    </row>
    <row r="13" spans="1:8" x14ac:dyDescent="0.2">
      <c r="A13" s="154"/>
      <c r="B13" s="159"/>
      <c r="C13" s="175"/>
      <c r="D13" s="176">
        <v>39031</v>
      </c>
      <c r="E13" s="177"/>
      <c r="F13" s="178">
        <v>48734</v>
      </c>
      <c r="G13" s="179"/>
      <c r="H13" s="165"/>
    </row>
    <row r="14" spans="1:8" x14ac:dyDescent="0.2">
      <c r="A14" s="166"/>
      <c r="B14" s="167"/>
      <c r="C14" s="168"/>
      <c r="D14" s="169">
        <v>19525</v>
      </c>
      <c r="E14" s="170"/>
      <c r="F14" s="171">
        <v>25930</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4.0599999999999996</v>
      </c>
      <c r="C19" s="180">
        <f>ROUND(VALUE(SUBSTITUTE(実質収支比率等に係る経年分析!G$48,"▲","-")),2)</f>
        <v>3.97</v>
      </c>
      <c r="D19" s="180">
        <f>ROUND(VALUE(SUBSTITUTE(実質収支比率等に係る経年分析!H$48,"▲","-")),2)</f>
        <v>3.71</v>
      </c>
      <c r="E19" s="180">
        <f>ROUND(VALUE(SUBSTITUTE(実質収支比率等に係る経年分析!I$48,"▲","-")),2)</f>
        <v>4.29</v>
      </c>
      <c r="F19" s="180">
        <f>ROUND(VALUE(SUBSTITUTE(実質収支比率等に係る経年分析!J$48,"▲","-")),2)</f>
        <v>3.39</v>
      </c>
    </row>
    <row r="20" spans="1:11" x14ac:dyDescent="0.2">
      <c r="A20" s="180" t="s">
        <v>55</v>
      </c>
      <c r="B20" s="180">
        <f>ROUND(VALUE(SUBSTITUTE(実質収支比率等に係る経年分析!F$47,"▲","-")),2)</f>
        <v>16.43</v>
      </c>
      <c r="C20" s="180">
        <f>ROUND(VALUE(SUBSTITUTE(実質収支比率等に係る経年分析!G$47,"▲","-")),2)</f>
        <v>13.99</v>
      </c>
      <c r="D20" s="180">
        <f>ROUND(VALUE(SUBSTITUTE(実質収支比率等に係る経年分析!H$47,"▲","-")),2)</f>
        <v>13.76</v>
      </c>
      <c r="E20" s="180">
        <f>ROUND(VALUE(SUBSTITUTE(実質収支比率等に係る経年分析!I$47,"▲","-")),2)</f>
        <v>14.03</v>
      </c>
      <c r="F20" s="180">
        <f>ROUND(VALUE(SUBSTITUTE(実質収支比率等に係る経年分析!J$47,"▲","-")),2)</f>
        <v>12.47</v>
      </c>
    </row>
    <row r="21" spans="1:11" x14ac:dyDescent="0.2">
      <c r="A21" s="180" t="s">
        <v>56</v>
      </c>
      <c r="B21" s="180">
        <f>IF(ISNUMBER(VALUE(SUBSTITUTE(実質収支比率等に係る経年分析!F$49,"▲","-"))),ROUND(VALUE(SUBSTITUTE(実質収支比率等に係る経年分析!F$49,"▲","-")),2),NA())</f>
        <v>-0.11</v>
      </c>
      <c r="C21" s="180">
        <f>IF(ISNUMBER(VALUE(SUBSTITUTE(実質収支比率等に係る経年分析!G$49,"▲","-"))),ROUND(VALUE(SUBSTITUTE(実質収支比率等に係る経年分析!G$49,"▲","-")),2),NA())</f>
        <v>-4.6900000000000004</v>
      </c>
      <c r="D21" s="180">
        <f>IF(ISNUMBER(VALUE(SUBSTITUTE(実質収支比率等に係る経年分析!H$49,"▲","-"))),ROUND(VALUE(SUBSTITUTE(実質収支比率等に係る経年分析!H$49,"▲","-")),2),NA())</f>
        <v>-2.36</v>
      </c>
      <c r="E21" s="180">
        <f>IF(ISNUMBER(VALUE(SUBSTITUTE(実質収支比率等に係る経年分析!I$49,"▲","-"))),ROUND(VALUE(SUBSTITUTE(実質収支比率等に係る経年分析!I$49,"▲","-")),2),NA())</f>
        <v>-0.77</v>
      </c>
      <c r="F21" s="180">
        <f>IF(ISNUMBER(VALUE(SUBSTITUTE(実質収支比率等に係る経年分析!J$49,"▲","-"))),ROUND(VALUE(SUBSTITUTE(実質収支比率等に係る経年分析!J$49,"▲","-")),2),NA())</f>
        <v>-4.59</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特別会計後期高齢者医療費</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2">
      <c r="A30" s="181" t="str">
        <f>IF(連結実質赤字比率に係る赤字・黒字の構成分析!C$40="",NA(),連結実質赤字比率に係る赤字・黒字の構成分析!C$40)</f>
        <v>特別会計公園墓地事業費</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2">
      <c r="A31" s="181" t="str">
        <f>IF(連結実質赤字比率に係る赤字・黒字の構成分析!C$39="",NA(),連結実質赤字比率に係る赤字・黒字の構成分析!C$39)</f>
        <v>特別会計国民健康保険費</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5.78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9.06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4.8499999999999996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1.7</v>
      </c>
    </row>
    <row r="32" spans="1:11" x14ac:dyDescent="0.2">
      <c r="A32" s="181" t="str">
        <f>IF(連結実質赤字比率に係る赤字・黒字の構成分析!C$38="",NA(),連結実質赤字比率に係る赤字・黒字の構成分析!C$38)</f>
        <v>特別会計介護保険費</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2.77</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3.21</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3.29</v>
      </c>
    </row>
    <row r="35" spans="1:16" x14ac:dyDescent="0.2">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2.5499999999999998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8.14</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15278</v>
      </c>
      <c r="E42" s="182"/>
      <c r="F42" s="182"/>
      <c r="G42" s="182">
        <f>'実質公債費比率（分子）の構造'!L$52</f>
        <v>15405</v>
      </c>
      <c r="H42" s="182"/>
      <c r="I42" s="182"/>
      <c r="J42" s="182">
        <f>'実質公債費比率（分子）の構造'!M$52</f>
        <v>15351</v>
      </c>
      <c r="K42" s="182"/>
      <c r="L42" s="182"/>
      <c r="M42" s="182">
        <f>'実質公債費比率（分子）の構造'!N$52</f>
        <v>15394</v>
      </c>
      <c r="N42" s="182"/>
      <c r="O42" s="182"/>
      <c r="P42" s="182">
        <f>'実質公債費比率（分子）の構造'!O$52</f>
        <v>15594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80</v>
      </c>
      <c r="C44" s="182"/>
      <c r="D44" s="182"/>
      <c r="E44" s="182">
        <f>'実質公債費比率（分子）の構造'!L$50</f>
        <v>0</v>
      </c>
      <c r="F44" s="182"/>
      <c r="G44" s="182"/>
      <c r="H44" s="182">
        <f>'実質公債費比率（分子）の構造'!M$50</f>
        <v>35</v>
      </c>
      <c r="I44" s="182"/>
      <c r="J44" s="182"/>
      <c r="K44" s="182">
        <f>'実質公債費比率（分子）の構造'!N$50</f>
        <v>66</v>
      </c>
      <c r="L44" s="182"/>
      <c r="M44" s="182"/>
      <c r="N44" s="182">
        <f>'実質公債費比率（分子）の構造'!O$50</f>
        <v>65</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3926</v>
      </c>
      <c r="C46" s="182"/>
      <c r="D46" s="182"/>
      <c r="E46" s="182">
        <f>'実質公債費比率（分子）の構造'!L$48</f>
        <v>3759</v>
      </c>
      <c r="F46" s="182"/>
      <c r="G46" s="182"/>
      <c r="H46" s="182">
        <f>'実質公債費比率（分子）の構造'!M$48</f>
        <v>3540</v>
      </c>
      <c r="I46" s="182"/>
      <c r="J46" s="182"/>
      <c r="K46" s="182">
        <f>'実質公債費比率（分子）の構造'!N$48</f>
        <v>3132</v>
      </c>
      <c r="L46" s="182"/>
      <c r="M46" s="182"/>
      <c r="N46" s="182">
        <f>'実質公債費比率（分子）の構造'!O$48</f>
        <v>3070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15912</v>
      </c>
      <c r="C49" s="182"/>
      <c r="D49" s="182"/>
      <c r="E49" s="182">
        <f>'実質公債費比率（分子）の構造'!L$45</f>
        <v>15928</v>
      </c>
      <c r="F49" s="182"/>
      <c r="G49" s="182"/>
      <c r="H49" s="182">
        <f>'実質公債費比率（分子）の構造'!M$45</f>
        <v>16423</v>
      </c>
      <c r="I49" s="182"/>
      <c r="J49" s="182"/>
      <c r="K49" s="182">
        <f>'実質公債費比率（分子）の構造'!N$45</f>
        <v>17011</v>
      </c>
      <c r="L49" s="182"/>
      <c r="M49" s="182"/>
      <c r="N49" s="182">
        <f>'実質公債費比率（分子）の構造'!O$45</f>
        <v>17123</v>
      </c>
      <c r="O49" s="182"/>
      <c r="P49" s="182"/>
    </row>
    <row r="50" spans="1:16" x14ac:dyDescent="0.2">
      <c r="A50" s="182" t="s">
        <v>71</v>
      </c>
      <c r="B50" s="182" t="e">
        <f>NA()</f>
        <v>#N/A</v>
      </c>
      <c r="C50" s="182">
        <f>IF(ISNUMBER('実質公債費比率（分子）の構造'!K$53),'実質公債費比率（分子）の構造'!K$53,NA())</f>
        <v>4640</v>
      </c>
      <c r="D50" s="182" t="e">
        <f>NA()</f>
        <v>#N/A</v>
      </c>
      <c r="E50" s="182" t="e">
        <f>NA()</f>
        <v>#N/A</v>
      </c>
      <c r="F50" s="182">
        <f>IF(ISNUMBER('実質公債費比率（分子）の構造'!L$53),'実質公債費比率（分子）の構造'!L$53,NA())</f>
        <v>4282</v>
      </c>
      <c r="G50" s="182" t="e">
        <f>NA()</f>
        <v>#N/A</v>
      </c>
      <c r="H50" s="182" t="e">
        <f>NA()</f>
        <v>#N/A</v>
      </c>
      <c r="I50" s="182">
        <f>IF(ISNUMBER('実質公債費比率（分子）の構造'!M$53),'実質公債費比率（分子）の構造'!M$53,NA())</f>
        <v>4647</v>
      </c>
      <c r="J50" s="182" t="e">
        <f>NA()</f>
        <v>#N/A</v>
      </c>
      <c r="K50" s="182" t="e">
        <f>NA()</f>
        <v>#N/A</v>
      </c>
      <c r="L50" s="182">
        <f>IF(ISNUMBER('実質公債費比率（分子）の構造'!N$53),'実質公債費比率（分子）の構造'!N$53,NA())</f>
        <v>4815</v>
      </c>
      <c r="M50" s="182" t="e">
        <f>NA()</f>
        <v>#N/A</v>
      </c>
      <c r="N50" s="182" t="e">
        <f>NA()</f>
        <v>#N/A</v>
      </c>
      <c r="O50" s="182">
        <f>IF(ISNUMBER('実質公債費比率（分子）の構造'!O$53),'実質公債費比率（分子）の構造'!O$53,NA())</f>
        <v>4664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138848</v>
      </c>
      <c r="E56" s="181"/>
      <c r="F56" s="181"/>
      <c r="G56" s="181">
        <f>'将来負担比率（分子）の構造'!J$52</f>
        <v>138971</v>
      </c>
      <c r="H56" s="181"/>
      <c r="I56" s="181"/>
      <c r="J56" s="181">
        <f>'将来負担比率（分子）の構造'!K$52</f>
        <v>137361</v>
      </c>
      <c r="K56" s="181"/>
      <c r="L56" s="181"/>
      <c r="M56" s="181">
        <f>'将来負担比率（分子）の構造'!L$52</f>
        <v>138796</v>
      </c>
      <c r="N56" s="181"/>
      <c r="O56" s="181"/>
      <c r="P56" s="181">
        <f>'将来負担比率（分子）の構造'!M$52</f>
        <v>141396</v>
      </c>
    </row>
    <row r="57" spans="1:16" x14ac:dyDescent="0.2">
      <c r="A57" s="181" t="s">
        <v>42</v>
      </c>
      <c r="B57" s="181"/>
      <c r="C57" s="181"/>
      <c r="D57" s="181">
        <f>'将来負担比率（分子）の構造'!I$51</f>
        <v>46489</v>
      </c>
      <c r="E57" s="181"/>
      <c r="F57" s="181"/>
      <c r="G57" s="181">
        <f>'将来負担比率（分子）の構造'!J$51</f>
        <v>51161</v>
      </c>
      <c r="H57" s="181"/>
      <c r="I57" s="181"/>
      <c r="J57" s="181">
        <f>'将来負担比率（分子）の構造'!K$51</f>
        <v>53976</v>
      </c>
      <c r="K57" s="181"/>
      <c r="L57" s="181"/>
      <c r="M57" s="181">
        <f>'将来負担比率（分子）の構造'!L$51</f>
        <v>56785</v>
      </c>
      <c r="N57" s="181"/>
      <c r="O57" s="181"/>
      <c r="P57" s="181">
        <f>'将来負担比率（分子）の構造'!M$51</f>
        <v>64780</v>
      </c>
    </row>
    <row r="58" spans="1:16" x14ac:dyDescent="0.2">
      <c r="A58" s="181" t="s">
        <v>41</v>
      </c>
      <c r="B58" s="181"/>
      <c r="C58" s="181"/>
      <c r="D58" s="181">
        <f>'将来負担比率（分子）の構造'!I$50</f>
        <v>17944</v>
      </c>
      <c r="E58" s="181"/>
      <c r="F58" s="181"/>
      <c r="G58" s="181">
        <f>'将来負担比率（分子）の構造'!J$50</f>
        <v>15472</v>
      </c>
      <c r="H58" s="181"/>
      <c r="I58" s="181"/>
      <c r="J58" s="181">
        <f>'将来負担比率（分子）の構造'!K$50</f>
        <v>15832</v>
      </c>
      <c r="K58" s="181"/>
      <c r="L58" s="181"/>
      <c r="M58" s="181">
        <f>'将来負担比率（分子）の構造'!L$50</f>
        <v>17331</v>
      </c>
      <c r="N58" s="181"/>
      <c r="O58" s="181"/>
      <c r="P58" s="181">
        <f>'将来負担比率（分子）の構造'!M$50</f>
        <v>16238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500</v>
      </c>
      <c r="C61" s="181"/>
      <c r="D61" s="181"/>
      <c r="E61" s="181">
        <f>'将来負担比率（分子）の構造'!J$46</f>
        <v>536</v>
      </c>
      <c r="F61" s="181"/>
      <c r="G61" s="181"/>
      <c r="H61" s="181">
        <f>'将来負担比率（分子）の構造'!K$46</f>
        <v>577</v>
      </c>
      <c r="I61" s="181"/>
      <c r="J61" s="181"/>
      <c r="K61" s="181">
        <f>'将来負担比率（分子）の構造'!L$46</f>
        <v>582</v>
      </c>
      <c r="L61" s="181"/>
      <c r="M61" s="181"/>
      <c r="N61" s="181">
        <f>'将来負担比率（分子）の構造'!M$46</f>
        <v>577</v>
      </c>
      <c r="O61" s="181"/>
      <c r="P61" s="181"/>
    </row>
    <row r="62" spans="1:16" x14ac:dyDescent="0.2">
      <c r="A62" s="181" t="s">
        <v>35</v>
      </c>
      <c r="B62" s="181">
        <f>'将来負担比率（分子）の構造'!I$45</f>
        <v>21696</v>
      </c>
      <c r="C62" s="181"/>
      <c r="D62" s="181"/>
      <c r="E62" s="181">
        <f>'将来負担比率（分子）の構造'!J$45</f>
        <v>21904</v>
      </c>
      <c r="F62" s="181"/>
      <c r="G62" s="181"/>
      <c r="H62" s="181">
        <f>'将来負担比率（分子）の構造'!K$45</f>
        <v>21470</v>
      </c>
      <c r="I62" s="181"/>
      <c r="J62" s="181"/>
      <c r="K62" s="181">
        <f>'将来負担比率（分子）の構造'!L$45</f>
        <v>19971</v>
      </c>
      <c r="L62" s="181"/>
      <c r="M62" s="181"/>
      <c r="N62" s="181">
        <f>'将来負担比率（分子）の構造'!M$45</f>
        <v>20037</v>
      </c>
      <c r="O62" s="181"/>
      <c r="P62" s="181"/>
    </row>
    <row r="63" spans="1:16" x14ac:dyDescent="0.2">
      <c r="A63" s="181" t="s">
        <v>34</v>
      </c>
      <c r="B63" s="181">
        <f>'将来負担比率（分子）の構造'!I$44</f>
        <v>180</v>
      </c>
      <c r="C63" s="181"/>
      <c r="D63" s="181"/>
      <c r="E63" s="181">
        <f>'将来負担比率（分子）の構造'!J$44</f>
        <v>108</v>
      </c>
      <c r="F63" s="181"/>
      <c r="G63" s="181"/>
      <c r="H63" s="181">
        <f>'将来負担比率（分子）の構造'!K$44</f>
        <v>54</v>
      </c>
      <c r="I63" s="181"/>
      <c r="J63" s="181"/>
      <c r="K63" s="181">
        <f>'将来負担比率（分子）の構造'!L$44</f>
        <v>19</v>
      </c>
      <c r="L63" s="181"/>
      <c r="M63" s="181"/>
      <c r="N63" s="181">
        <f>'将来負担比率（分子）の構造'!M$44</f>
        <v>19</v>
      </c>
      <c r="O63" s="181"/>
      <c r="P63" s="181"/>
    </row>
    <row r="64" spans="1:16" x14ac:dyDescent="0.2">
      <c r="A64" s="181" t="s">
        <v>33</v>
      </c>
      <c r="B64" s="181">
        <f>'将来負担比率（分子）の構造'!I$43</f>
        <v>41989</v>
      </c>
      <c r="C64" s="181"/>
      <c r="D64" s="181"/>
      <c r="E64" s="181">
        <f>'将来負担比率（分子）の構造'!J$43</f>
        <v>41713</v>
      </c>
      <c r="F64" s="181"/>
      <c r="G64" s="181"/>
      <c r="H64" s="181">
        <f>'将来負担比率（分子）の構造'!K$43</f>
        <v>41396</v>
      </c>
      <c r="I64" s="181"/>
      <c r="J64" s="181"/>
      <c r="K64" s="181">
        <f>'将来負担比率（分子）の構造'!L$43</f>
        <v>38197</v>
      </c>
      <c r="L64" s="181"/>
      <c r="M64" s="181"/>
      <c r="N64" s="181">
        <f>'将来負担比率（分子）の構造'!M$43</f>
        <v>36597</v>
      </c>
      <c r="O64" s="181"/>
      <c r="P64" s="181"/>
    </row>
    <row r="65" spans="1:16" x14ac:dyDescent="0.2">
      <c r="A65" s="181" t="s">
        <v>32</v>
      </c>
      <c r="B65" s="181">
        <f>'将来負担比率（分子）の構造'!I$42</f>
        <v>2906</v>
      </c>
      <c r="C65" s="181"/>
      <c r="D65" s="181"/>
      <c r="E65" s="181">
        <f>'将来負担比率（分子）の構造'!J$42</f>
        <v>1838</v>
      </c>
      <c r="F65" s="181"/>
      <c r="G65" s="181"/>
      <c r="H65" s="181">
        <f>'将来負担比率（分子）の構造'!K$42</f>
        <v>1002</v>
      </c>
      <c r="I65" s="181"/>
      <c r="J65" s="181"/>
      <c r="K65" s="181">
        <f>'将来負担比率（分子）の構造'!L$42</f>
        <v>939</v>
      </c>
      <c r="L65" s="181"/>
      <c r="M65" s="181"/>
      <c r="N65" s="181">
        <f>'将来負担比率（分子）の構造'!M$42</f>
        <v>876</v>
      </c>
      <c r="O65" s="181"/>
      <c r="P65" s="181"/>
    </row>
    <row r="66" spans="1:16" x14ac:dyDescent="0.2">
      <c r="A66" s="181" t="s">
        <v>31</v>
      </c>
      <c r="B66" s="181">
        <f>'将来負担比率（分子）の構造'!I$41</f>
        <v>175559</v>
      </c>
      <c r="C66" s="181"/>
      <c r="D66" s="181"/>
      <c r="E66" s="181">
        <f>'将来負担比率（分子）の構造'!J$41</f>
        <v>174125</v>
      </c>
      <c r="F66" s="181"/>
      <c r="G66" s="181"/>
      <c r="H66" s="181">
        <f>'将来負担比率（分子）の構造'!K$41</f>
        <v>174809</v>
      </c>
      <c r="I66" s="181"/>
      <c r="J66" s="181"/>
      <c r="K66" s="181">
        <f>'将来負担比率（分子）の構造'!L$41</f>
        <v>179394</v>
      </c>
      <c r="L66" s="181"/>
      <c r="M66" s="181"/>
      <c r="N66" s="181">
        <f>'将来負担比率（分子）の構造'!M$41</f>
        <v>186767</v>
      </c>
      <c r="O66" s="181"/>
      <c r="P66" s="181"/>
    </row>
    <row r="67" spans="1:16" x14ac:dyDescent="0.2">
      <c r="A67" s="181" t="s">
        <v>75</v>
      </c>
      <c r="B67" s="181" t="e">
        <f>NA()</f>
        <v>#N/A</v>
      </c>
      <c r="C67" s="181">
        <f>IF(ISNUMBER('将来負担比率（分子）の構造'!I$53), IF('将来負担比率（分子）の構造'!I$53 &lt; 0, 0, '将来負担比率（分子）の構造'!I$53), NA())</f>
        <v>39548</v>
      </c>
      <c r="D67" s="181" t="e">
        <f>NA()</f>
        <v>#N/A</v>
      </c>
      <c r="E67" s="181" t="e">
        <f>NA()</f>
        <v>#N/A</v>
      </c>
      <c r="F67" s="181">
        <f>IF(ISNUMBER('将来負担比率（分子）の構造'!J$53), IF('将来負担比率（分子）の構造'!J$53 &lt; 0, 0, '将来負担比率（分子）の構造'!J$53), NA())</f>
        <v>34620</v>
      </c>
      <c r="G67" s="181" t="e">
        <f>NA()</f>
        <v>#N/A</v>
      </c>
      <c r="H67" s="181" t="e">
        <f>NA()</f>
        <v>#N/A</v>
      </c>
      <c r="I67" s="181">
        <f>IF(ISNUMBER('将来負担比率（分子）の構造'!K$53), IF('将来負担比率（分子）の構造'!K$53 &lt; 0, 0, '将来負担比率（分子）の構造'!K$53), NA())</f>
        <v>32140</v>
      </c>
      <c r="J67" s="181" t="e">
        <f>NA()</f>
        <v>#N/A</v>
      </c>
      <c r="K67" s="181" t="e">
        <f>NA()</f>
        <v>#N/A</v>
      </c>
      <c r="L67" s="181">
        <f>IF(ISNUMBER('将来負担比率（分子）の構造'!L$53), IF('将来負担比率（分子）の構造'!L$53 &lt; 0, 0, '将来負担比率（分子）の構造'!L$53), NA())</f>
        <v>26191</v>
      </c>
      <c r="M67" s="181" t="e">
        <f>NA()</f>
        <v>#N/A</v>
      </c>
      <c r="N67" s="181" t="e">
        <f>NA()</f>
        <v>#N/A</v>
      </c>
      <c r="O67" s="181">
        <f>IF(ISNUMBER('将来負担比率（分子）の構造'!M$53), IF('将来負担比率（分子）の構造'!M$53 &lt; 0, 0, '将来負担比率（分子）の構造'!M$53), NA())</f>
        <v>22459</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11259</v>
      </c>
      <c r="C72" s="185">
        <f>基金残高に係る経年分析!G55</f>
        <v>11623</v>
      </c>
      <c r="D72" s="185">
        <f>基金残高に係る経年分析!H55</f>
        <v>10319</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2697</v>
      </c>
      <c r="C74" s="185">
        <f>基金残高に係る経年分析!G57</f>
        <v>2525</v>
      </c>
      <c r="D74" s="185">
        <f>基金残高に係る経年分析!H57</f>
        <v>2854</v>
      </c>
    </row>
  </sheetData>
  <sheetProtection algorithmName="SHA-512" hashValue="AIX8EoSnAcDai/BfGWDrHkLg+Eg8reC/zwLeMpzjYSO8zEOvEl1wD2DrXqn3KcsBWi4pN5F/dyjytx07Ryhksw==" saltValue="cKdPi7+bjUCGsmznF29z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8" t="s">
        <v>211</v>
      </c>
      <c r="DI1" s="659"/>
      <c r="DJ1" s="659"/>
      <c r="DK1" s="659"/>
      <c r="DL1" s="659"/>
      <c r="DM1" s="659"/>
      <c r="DN1" s="660"/>
      <c r="DO1" s="226"/>
      <c r="DP1" s="658" t="s">
        <v>212</v>
      </c>
      <c r="DQ1" s="659"/>
      <c r="DR1" s="659"/>
      <c r="DS1" s="659"/>
      <c r="DT1" s="659"/>
      <c r="DU1" s="659"/>
      <c r="DV1" s="659"/>
      <c r="DW1" s="659"/>
      <c r="DX1" s="659"/>
      <c r="DY1" s="659"/>
      <c r="DZ1" s="659"/>
      <c r="EA1" s="659"/>
      <c r="EB1" s="659"/>
      <c r="EC1" s="660"/>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1" t="s">
        <v>214</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215</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664" t="s">
        <v>216</v>
      </c>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5"/>
      <c r="DU3" s="665"/>
      <c r="DV3" s="665"/>
      <c r="DW3" s="665"/>
      <c r="DX3" s="665"/>
      <c r="DY3" s="665"/>
      <c r="DZ3" s="665"/>
      <c r="EA3" s="665"/>
      <c r="EB3" s="665"/>
      <c r="EC3" s="666"/>
    </row>
    <row r="4" spans="2:143" ht="11.25" customHeight="1" x14ac:dyDescent="0.2">
      <c r="B4" s="661" t="s">
        <v>1</v>
      </c>
      <c r="C4" s="662"/>
      <c r="D4" s="662"/>
      <c r="E4" s="662"/>
      <c r="F4" s="662"/>
      <c r="G4" s="662"/>
      <c r="H4" s="662"/>
      <c r="I4" s="662"/>
      <c r="J4" s="662"/>
      <c r="K4" s="662"/>
      <c r="L4" s="662"/>
      <c r="M4" s="662"/>
      <c r="N4" s="662"/>
      <c r="O4" s="662"/>
      <c r="P4" s="662"/>
      <c r="Q4" s="663"/>
      <c r="R4" s="661" t="s">
        <v>217</v>
      </c>
      <c r="S4" s="662"/>
      <c r="T4" s="662"/>
      <c r="U4" s="662"/>
      <c r="V4" s="662"/>
      <c r="W4" s="662"/>
      <c r="X4" s="662"/>
      <c r="Y4" s="663"/>
      <c r="Z4" s="661" t="s">
        <v>218</v>
      </c>
      <c r="AA4" s="662"/>
      <c r="AB4" s="662"/>
      <c r="AC4" s="663"/>
      <c r="AD4" s="661" t="s">
        <v>219</v>
      </c>
      <c r="AE4" s="662"/>
      <c r="AF4" s="662"/>
      <c r="AG4" s="662"/>
      <c r="AH4" s="662"/>
      <c r="AI4" s="662"/>
      <c r="AJ4" s="662"/>
      <c r="AK4" s="663"/>
      <c r="AL4" s="661" t="s">
        <v>218</v>
      </c>
      <c r="AM4" s="662"/>
      <c r="AN4" s="662"/>
      <c r="AO4" s="663"/>
      <c r="AP4" s="667" t="s">
        <v>220</v>
      </c>
      <c r="AQ4" s="667"/>
      <c r="AR4" s="667"/>
      <c r="AS4" s="667"/>
      <c r="AT4" s="667"/>
      <c r="AU4" s="667"/>
      <c r="AV4" s="667"/>
      <c r="AW4" s="667"/>
      <c r="AX4" s="667"/>
      <c r="AY4" s="667"/>
      <c r="AZ4" s="667"/>
      <c r="BA4" s="667"/>
      <c r="BB4" s="667"/>
      <c r="BC4" s="667"/>
      <c r="BD4" s="667"/>
      <c r="BE4" s="667"/>
      <c r="BF4" s="667"/>
      <c r="BG4" s="667" t="s">
        <v>221</v>
      </c>
      <c r="BH4" s="667"/>
      <c r="BI4" s="667"/>
      <c r="BJ4" s="667"/>
      <c r="BK4" s="667"/>
      <c r="BL4" s="667"/>
      <c r="BM4" s="667"/>
      <c r="BN4" s="667"/>
      <c r="BO4" s="667" t="s">
        <v>218</v>
      </c>
      <c r="BP4" s="667"/>
      <c r="BQ4" s="667"/>
      <c r="BR4" s="667"/>
      <c r="BS4" s="667" t="s">
        <v>222</v>
      </c>
      <c r="BT4" s="667"/>
      <c r="BU4" s="667"/>
      <c r="BV4" s="667"/>
      <c r="BW4" s="667"/>
      <c r="BX4" s="667"/>
      <c r="BY4" s="667"/>
      <c r="BZ4" s="667"/>
      <c r="CA4" s="667"/>
      <c r="CB4" s="667"/>
      <c r="CD4" s="664" t="s">
        <v>223</v>
      </c>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665"/>
      <c r="EB4" s="665"/>
      <c r="EC4" s="666"/>
    </row>
    <row r="5" spans="2:143" s="230" customFormat="1" ht="11.25" customHeight="1" x14ac:dyDescent="0.2">
      <c r="B5" s="668" t="s">
        <v>224</v>
      </c>
      <c r="C5" s="669"/>
      <c r="D5" s="669"/>
      <c r="E5" s="669"/>
      <c r="F5" s="669"/>
      <c r="G5" s="669"/>
      <c r="H5" s="669"/>
      <c r="I5" s="669"/>
      <c r="J5" s="669"/>
      <c r="K5" s="669"/>
      <c r="L5" s="669"/>
      <c r="M5" s="669"/>
      <c r="N5" s="669"/>
      <c r="O5" s="669"/>
      <c r="P5" s="669"/>
      <c r="Q5" s="670"/>
      <c r="R5" s="671">
        <v>59914803</v>
      </c>
      <c r="S5" s="672"/>
      <c r="T5" s="672"/>
      <c r="U5" s="672"/>
      <c r="V5" s="672"/>
      <c r="W5" s="672"/>
      <c r="X5" s="672"/>
      <c r="Y5" s="673"/>
      <c r="Z5" s="674">
        <v>36.5</v>
      </c>
      <c r="AA5" s="674"/>
      <c r="AB5" s="674"/>
      <c r="AC5" s="674"/>
      <c r="AD5" s="675">
        <v>55276186</v>
      </c>
      <c r="AE5" s="675"/>
      <c r="AF5" s="675"/>
      <c r="AG5" s="675"/>
      <c r="AH5" s="675"/>
      <c r="AI5" s="675"/>
      <c r="AJ5" s="675"/>
      <c r="AK5" s="675"/>
      <c r="AL5" s="676">
        <v>69.5</v>
      </c>
      <c r="AM5" s="677"/>
      <c r="AN5" s="677"/>
      <c r="AO5" s="678"/>
      <c r="AP5" s="668" t="s">
        <v>225</v>
      </c>
      <c r="AQ5" s="669"/>
      <c r="AR5" s="669"/>
      <c r="AS5" s="669"/>
      <c r="AT5" s="669"/>
      <c r="AU5" s="669"/>
      <c r="AV5" s="669"/>
      <c r="AW5" s="669"/>
      <c r="AX5" s="669"/>
      <c r="AY5" s="669"/>
      <c r="AZ5" s="669"/>
      <c r="BA5" s="669"/>
      <c r="BB5" s="669"/>
      <c r="BC5" s="669"/>
      <c r="BD5" s="669"/>
      <c r="BE5" s="669"/>
      <c r="BF5" s="670"/>
      <c r="BG5" s="682">
        <v>53700823</v>
      </c>
      <c r="BH5" s="683"/>
      <c r="BI5" s="683"/>
      <c r="BJ5" s="683"/>
      <c r="BK5" s="683"/>
      <c r="BL5" s="683"/>
      <c r="BM5" s="683"/>
      <c r="BN5" s="684"/>
      <c r="BO5" s="685">
        <v>89.6</v>
      </c>
      <c r="BP5" s="685"/>
      <c r="BQ5" s="685"/>
      <c r="BR5" s="685"/>
      <c r="BS5" s="686">
        <v>495158</v>
      </c>
      <c r="BT5" s="686"/>
      <c r="BU5" s="686"/>
      <c r="BV5" s="686"/>
      <c r="BW5" s="686"/>
      <c r="BX5" s="686"/>
      <c r="BY5" s="686"/>
      <c r="BZ5" s="686"/>
      <c r="CA5" s="686"/>
      <c r="CB5" s="690"/>
      <c r="CD5" s="664" t="s">
        <v>220</v>
      </c>
      <c r="CE5" s="665"/>
      <c r="CF5" s="665"/>
      <c r="CG5" s="665"/>
      <c r="CH5" s="665"/>
      <c r="CI5" s="665"/>
      <c r="CJ5" s="665"/>
      <c r="CK5" s="665"/>
      <c r="CL5" s="665"/>
      <c r="CM5" s="665"/>
      <c r="CN5" s="665"/>
      <c r="CO5" s="665"/>
      <c r="CP5" s="665"/>
      <c r="CQ5" s="666"/>
      <c r="CR5" s="664" t="s">
        <v>226</v>
      </c>
      <c r="CS5" s="665"/>
      <c r="CT5" s="665"/>
      <c r="CU5" s="665"/>
      <c r="CV5" s="665"/>
      <c r="CW5" s="665"/>
      <c r="CX5" s="665"/>
      <c r="CY5" s="666"/>
      <c r="CZ5" s="664" t="s">
        <v>218</v>
      </c>
      <c r="DA5" s="665"/>
      <c r="DB5" s="665"/>
      <c r="DC5" s="666"/>
      <c r="DD5" s="664" t="s">
        <v>227</v>
      </c>
      <c r="DE5" s="665"/>
      <c r="DF5" s="665"/>
      <c r="DG5" s="665"/>
      <c r="DH5" s="665"/>
      <c r="DI5" s="665"/>
      <c r="DJ5" s="665"/>
      <c r="DK5" s="665"/>
      <c r="DL5" s="665"/>
      <c r="DM5" s="665"/>
      <c r="DN5" s="665"/>
      <c r="DO5" s="665"/>
      <c r="DP5" s="666"/>
      <c r="DQ5" s="664" t="s">
        <v>228</v>
      </c>
      <c r="DR5" s="665"/>
      <c r="DS5" s="665"/>
      <c r="DT5" s="665"/>
      <c r="DU5" s="665"/>
      <c r="DV5" s="665"/>
      <c r="DW5" s="665"/>
      <c r="DX5" s="665"/>
      <c r="DY5" s="665"/>
      <c r="DZ5" s="665"/>
      <c r="EA5" s="665"/>
      <c r="EB5" s="665"/>
      <c r="EC5" s="666"/>
    </row>
    <row r="6" spans="2:143" ht="11.25" customHeight="1" x14ac:dyDescent="0.2">
      <c r="B6" s="679" t="s">
        <v>229</v>
      </c>
      <c r="C6" s="680"/>
      <c r="D6" s="680"/>
      <c r="E6" s="680"/>
      <c r="F6" s="680"/>
      <c r="G6" s="680"/>
      <c r="H6" s="680"/>
      <c r="I6" s="680"/>
      <c r="J6" s="680"/>
      <c r="K6" s="680"/>
      <c r="L6" s="680"/>
      <c r="M6" s="680"/>
      <c r="N6" s="680"/>
      <c r="O6" s="680"/>
      <c r="P6" s="680"/>
      <c r="Q6" s="681"/>
      <c r="R6" s="682">
        <v>708812</v>
      </c>
      <c r="S6" s="683"/>
      <c r="T6" s="683"/>
      <c r="U6" s="683"/>
      <c r="V6" s="683"/>
      <c r="W6" s="683"/>
      <c r="X6" s="683"/>
      <c r="Y6" s="684"/>
      <c r="Z6" s="685">
        <v>0.4</v>
      </c>
      <c r="AA6" s="685"/>
      <c r="AB6" s="685"/>
      <c r="AC6" s="685"/>
      <c r="AD6" s="686">
        <v>708812</v>
      </c>
      <c r="AE6" s="686"/>
      <c r="AF6" s="686"/>
      <c r="AG6" s="686"/>
      <c r="AH6" s="686"/>
      <c r="AI6" s="686"/>
      <c r="AJ6" s="686"/>
      <c r="AK6" s="686"/>
      <c r="AL6" s="687">
        <v>0.9</v>
      </c>
      <c r="AM6" s="688"/>
      <c r="AN6" s="688"/>
      <c r="AO6" s="689"/>
      <c r="AP6" s="679" t="s">
        <v>230</v>
      </c>
      <c r="AQ6" s="680"/>
      <c r="AR6" s="680"/>
      <c r="AS6" s="680"/>
      <c r="AT6" s="680"/>
      <c r="AU6" s="680"/>
      <c r="AV6" s="680"/>
      <c r="AW6" s="680"/>
      <c r="AX6" s="680"/>
      <c r="AY6" s="680"/>
      <c r="AZ6" s="680"/>
      <c r="BA6" s="680"/>
      <c r="BB6" s="680"/>
      <c r="BC6" s="680"/>
      <c r="BD6" s="680"/>
      <c r="BE6" s="680"/>
      <c r="BF6" s="681"/>
      <c r="BG6" s="682">
        <v>53700823</v>
      </c>
      <c r="BH6" s="683"/>
      <c r="BI6" s="683"/>
      <c r="BJ6" s="683"/>
      <c r="BK6" s="683"/>
      <c r="BL6" s="683"/>
      <c r="BM6" s="683"/>
      <c r="BN6" s="684"/>
      <c r="BO6" s="685">
        <v>89.6</v>
      </c>
      <c r="BP6" s="685"/>
      <c r="BQ6" s="685"/>
      <c r="BR6" s="685"/>
      <c r="BS6" s="686">
        <v>495158</v>
      </c>
      <c r="BT6" s="686"/>
      <c r="BU6" s="686"/>
      <c r="BV6" s="686"/>
      <c r="BW6" s="686"/>
      <c r="BX6" s="686"/>
      <c r="BY6" s="686"/>
      <c r="BZ6" s="686"/>
      <c r="CA6" s="686"/>
      <c r="CB6" s="690"/>
      <c r="CD6" s="693" t="s">
        <v>231</v>
      </c>
      <c r="CE6" s="694"/>
      <c r="CF6" s="694"/>
      <c r="CG6" s="694"/>
      <c r="CH6" s="694"/>
      <c r="CI6" s="694"/>
      <c r="CJ6" s="694"/>
      <c r="CK6" s="694"/>
      <c r="CL6" s="694"/>
      <c r="CM6" s="694"/>
      <c r="CN6" s="694"/>
      <c r="CO6" s="694"/>
      <c r="CP6" s="694"/>
      <c r="CQ6" s="695"/>
      <c r="CR6" s="682">
        <v>822121</v>
      </c>
      <c r="CS6" s="683"/>
      <c r="CT6" s="683"/>
      <c r="CU6" s="683"/>
      <c r="CV6" s="683"/>
      <c r="CW6" s="683"/>
      <c r="CX6" s="683"/>
      <c r="CY6" s="684"/>
      <c r="CZ6" s="676">
        <v>0.5</v>
      </c>
      <c r="DA6" s="677"/>
      <c r="DB6" s="677"/>
      <c r="DC6" s="696"/>
      <c r="DD6" s="691" t="s">
        <v>232</v>
      </c>
      <c r="DE6" s="683"/>
      <c r="DF6" s="683"/>
      <c r="DG6" s="683"/>
      <c r="DH6" s="683"/>
      <c r="DI6" s="683"/>
      <c r="DJ6" s="683"/>
      <c r="DK6" s="683"/>
      <c r="DL6" s="683"/>
      <c r="DM6" s="683"/>
      <c r="DN6" s="683"/>
      <c r="DO6" s="683"/>
      <c r="DP6" s="684"/>
      <c r="DQ6" s="691">
        <v>815159</v>
      </c>
      <c r="DR6" s="683"/>
      <c r="DS6" s="683"/>
      <c r="DT6" s="683"/>
      <c r="DU6" s="683"/>
      <c r="DV6" s="683"/>
      <c r="DW6" s="683"/>
      <c r="DX6" s="683"/>
      <c r="DY6" s="683"/>
      <c r="DZ6" s="683"/>
      <c r="EA6" s="683"/>
      <c r="EB6" s="683"/>
      <c r="EC6" s="692"/>
    </row>
    <row r="7" spans="2:143" ht="11.25" customHeight="1" x14ac:dyDescent="0.2">
      <c r="B7" s="679" t="s">
        <v>233</v>
      </c>
      <c r="C7" s="680"/>
      <c r="D7" s="680"/>
      <c r="E7" s="680"/>
      <c r="F7" s="680"/>
      <c r="G7" s="680"/>
      <c r="H7" s="680"/>
      <c r="I7" s="680"/>
      <c r="J7" s="680"/>
      <c r="K7" s="680"/>
      <c r="L7" s="680"/>
      <c r="M7" s="680"/>
      <c r="N7" s="680"/>
      <c r="O7" s="680"/>
      <c r="P7" s="680"/>
      <c r="Q7" s="681"/>
      <c r="R7" s="682">
        <v>34295</v>
      </c>
      <c r="S7" s="683"/>
      <c r="T7" s="683"/>
      <c r="U7" s="683"/>
      <c r="V7" s="683"/>
      <c r="W7" s="683"/>
      <c r="X7" s="683"/>
      <c r="Y7" s="684"/>
      <c r="Z7" s="685">
        <v>0</v>
      </c>
      <c r="AA7" s="685"/>
      <c r="AB7" s="685"/>
      <c r="AC7" s="685"/>
      <c r="AD7" s="686">
        <v>34295</v>
      </c>
      <c r="AE7" s="686"/>
      <c r="AF7" s="686"/>
      <c r="AG7" s="686"/>
      <c r="AH7" s="686"/>
      <c r="AI7" s="686"/>
      <c r="AJ7" s="686"/>
      <c r="AK7" s="686"/>
      <c r="AL7" s="687">
        <v>0</v>
      </c>
      <c r="AM7" s="688"/>
      <c r="AN7" s="688"/>
      <c r="AO7" s="689"/>
      <c r="AP7" s="679" t="s">
        <v>234</v>
      </c>
      <c r="AQ7" s="680"/>
      <c r="AR7" s="680"/>
      <c r="AS7" s="680"/>
      <c r="AT7" s="680"/>
      <c r="AU7" s="680"/>
      <c r="AV7" s="680"/>
      <c r="AW7" s="680"/>
      <c r="AX7" s="680"/>
      <c r="AY7" s="680"/>
      <c r="AZ7" s="680"/>
      <c r="BA7" s="680"/>
      <c r="BB7" s="680"/>
      <c r="BC7" s="680"/>
      <c r="BD7" s="680"/>
      <c r="BE7" s="680"/>
      <c r="BF7" s="681"/>
      <c r="BG7" s="682">
        <v>27626647</v>
      </c>
      <c r="BH7" s="683"/>
      <c r="BI7" s="683"/>
      <c r="BJ7" s="683"/>
      <c r="BK7" s="683"/>
      <c r="BL7" s="683"/>
      <c r="BM7" s="683"/>
      <c r="BN7" s="684"/>
      <c r="BO7" s="685">
        <v>46.1</v>
      </c>
      <c r="BP7" s="685"/>
      <c r="BQ7" s="685"/>
      <c r="BR7" s="685"/>
      <c r="BS7" s="686">
        <v>495158</v>
      </c>
      <c r="BT7" s="686"/>
      <c r="BU7" s="686"/>
      <c r="BV7" s="686"/>
      <c r="BW7" s="686"/>
      <c r="BX7" s="686"/>
      <c r="BY7" s="686"/>
      <c r="BZ7" s="686"/>
      <c r="CA7" s="686"/>
      <c r="CB7" s="690"/>
      <c r="CD7" s="697" t="s">
        <v>235</v>
      </c>
      <c r="CE7" s="698"/>
      <c r="CF7" s="698"/>
      <c r="CG7" s="698"/>
      <c r="CH7" s="698"/>
      <c r="CI7" s="698"/>
      <c r="CJ7" s="698"/>
      <c r="CK7" s="698"/>
      <c r="CL7" s="698"/>
      <c r="CM7" s="698"/>
      <c r="CN7" s="698"/>
      <c r="CO7" s="698"/>
      <c r="CP7" s="698"/>
      <c r="CQ7" s="699"/>
      <c r="CR7" s="682">
        <v>15241407</v>
      </c>
      <c r="CS7" s="683"/>
      <c r="CT7" s="683"/>
      <c r="CU7" s="683"/>
      <c r="CV7" s="683"/>
      <c r="CW7" s="683"/>
      <c r="CX7" s="683"/>
      <c r="CY7" s="684"/>
      <c r="CZ7" s="685">
        <v>9.5</v>
      </c>
      <c r="DA7" s="685"/>
      <c r="DB7" s="685"/>
      <c r="DC7" s="685"/>
      <c r="DD7" s="691">
        <v>526630</v>
      </c>
      <c r="DE7" s="683"/>
      <c r="DF7" s="683"/>
      <c r="DG7" s="683"/>
      <c r="DH7" s="683"/>
      <c r="DI7" s="683"/>
      <c r="DJ7" s="683"/>
      <c r="DK7" s="683"/>
      <c r="DL7" s="683"/>
      <c r="DM7" s="683"/>
      <c r="DN7" s="683"/>
      <c r="DO7" s="683"/>
      <c r="DP7" s="684"/>
      <c r="DQ7" s="691">
        <v>13156803</v>
      </c>
      <c r="DR7" s="683"/>
      <c r="DS7" s="683"/>
      <c r="DT7" s="683"/>
      <c r="DU7" s="683"/>
      <c r="DV7" s="683"/>
      <c r="DW7" s="683"/>
      <c r="DX7" s="683"/>
      <c r="DY7" s="683"/>
      <c r="DZ7" s="683"/>
      <c r="EA7" s="683"/>
      <c r="EB7" s="683"/>
      <c r="EC7" s="692"/>
    </row>
    <row r="8" spans="2:143" ht="11.25" customHeight="1" x14ac:dyDescent="0.2">
      <c r="B8" s="679" t="s">
        <v>236</v>
      </c>
      <c r="C8" s="680"/>
      <c r="D8" s="680"/>
      <c r="E8" s="680"/>
      <c r="F8" s="680"/>
      <c r="G8" s="680"/>
      <c r="H8" s="680"/>
      <c r="I8" s="680"/>
      <c r="J8" s="680"/>
      <c r="K8" s="680"/>
      <c r="L8" s="680"/>
      <c r="M8" s="680"/>
      <c r="N8" s="680"/>
      <c r="O8" s="680"/>
      <c r="P8" s="680"/>
      <c r="Q8" s="681"/>
      <c r="R8" s="682">
        <v>315814</v>
      </c>
      <c r="S8" s="683"/>
      <c r="T8" s="683"/>
      <c r="U8" s="683"/>
      <c r="V8" s="683"/>
      <c r="W8" s="683"/>
      <c r="X8" s="683"/>
      <c r="Y8" s="684"/>
      <c r="Z8" s="685">
        <v>0.2</v>
      </c>
      <c r="AA8" s="685"/>
      <c r="AB8" s="685"/>
      <c r="AC8" s="685"/>
      <c r="AD8" s="686">
        <v>315814</v>
      </c>
      <c r="AE8" s="686"/>
      <c r="AF8" s="686"/>
      <c r="AG8" s="686"/>
      <c r="AH8" s="686"/>
      <c r="AI8" s="686"/>
      <c r="AJ8" s="686"/>
      <c r="AK8" s="686"/>
      <c r="AL8" s="687">
        <v>0.4</v>
      </c>
      <c r="AM8" s="688"/>
      <c r="AN8" s="688"/>
      <c r="AO8" s="689"/>
      <c r="AP8" s="679" t="s">
        <v>237</v>
      </c>
      <c r="AQ8" s="680"/>
      <c r="AR8" s="680"/>
      <c r="AS8" s="680"/>
      <c r="AT8" s="680"/>
      <c r="AU8" s="680"/>
      <c r="AV8" s="680"/>
      <c r="AW8" s="680"/>
      <c r="AX8" s="680"/>
      <c r="AY8" s="680"/>
      <c r="AZ8" s="680"/>
      <c r="BA8" s="680"/>
      <c r="BB8" s="680"/>
      <c r="BC8" s="680"/>
      <c r="BD8" s="680"/>
      <c r="BE8" s="680"/>
      <c r="BF8" s="681"/>
      <c r="BG8" s="682">
        <v>699777</v>
      </c>
      <c r="BH8" s="683"/>
      <c r="BI8" s="683"/>
      <c r="BJ8" s="683"/>
      <c r="BK8" s="683"/>
      <c r="BL8" s="683"/>
      <c r="BM8" s="683"/>
      <c r="BN8" s="684"/>
      <c r="BO8" s="685">
        <v>1.2</v>
      </c>
      <c r="BP8" s="685"/>
      <c r="BQ8" s="685"/>
      <c r="BR8" s="685"/>
      <c r="BS8" s="691" t="s">
        <v>232</v>
      </c>
      <c r="BT8" s="683"/>
      <c r="BU8" s="683"/>
      <c r="BV8" s="683"/>
      <c r="BW8" s="683"/>
      <c r="BX8" s="683"/>
      <c r="BY8" s="683"/>
      <c r="BZ8" s="683"/>
      <c r="CA8" s="683"/>
      <c r="CB8" s="692"/>
      <c r="CD8" s="697" t="s">
        <v>238</v>
      </c>
      <c r="CE8" s="698"/>
      <c r="CF8" s="698"/>
      <c r="CG8" s="698"/>
      <c r="CH8" s="698"/>
      <c r="CI8" s="698"/>
      <c r="CJ8" s="698"/>
      <c r="CK8" s="698"/>
      <c r="CL8" s="698"/>
      <c r="CM8" s="698"/>
      <c r="CN8" s="698"/>
      <c r="CO8" s="698"/>
      <c r="CP8" s="698"/>
      <c r="CQ8" s="699"/>
      <c r="CR8" s="682">
        <v>56857692</v>
      </c>
      <c r="CS8" s="683"/>
      <c r="CT8" s="683"/>
      <c r="CU8" s="683"/>
      <c r="CV8" s="683"/>
      <c r="CW8" s="683"/>
      <c r="CX8" s="683"/>
      <c r="CY8" s="684"/>
      <c r="CZ8" s="685">
        <v>35.299999999999997</v>
      </c>
      <c r="DA8" s="685"/>
      <c r="DB8" s="685"/>
      <c r="DC8" s="685"/>
      <c r="DD8" s="691">
        <v>715216</v>
      </c>
      <c r="DE8" s="683"/>
      <c r="DF8" s="683"/>
      <c r="DG8" s="683"/>
      <c r="DH8" s="683"/>
      <c r="DI8" s="683"/>
      <c r="DJ8" s="683"/>
      <c r="DK8" s="683"/>
      <c r="DL8" s="683"/>
      <c r="DM8" s="683"/>
      <c r="DN8" s="683"/>
      <c r="DO8" s="683"/>
      <c r="DP8" s="684"/>
      <c r="DQ8" s="691">
        <v>30186571</v>
      </c>
      <c r="DR8" s="683"/>
      <c r="DS8" s="683"/>
      <c r="DT8" s="683"/>
      <c r="DU8" s="683"/>
      <c r="DV8" s="683"/>
      <c r="DW8" s="683"/>
      <c r="DX8" s="683"/>
      <c r="DY8" s="683"/>
      <c r="DZ8" s="683"/>
      <c r="EA8" s="683"/>
      <c r="EB8" s="683"/>
      <c r="EC8" s="692"/>
    </row>
    <row r="9" spans="2:143" ht="11.25" customHeight="1" x14ac:dyDescent="0.2">
      <c r="B9" s="679" t="s">
        <v>239</v>
      </c>
      <c r="C9" s="680"/>
      <c r="D9" s="680"/>
      <c r="E9" s="680"/>
      <c r="F9" s="680"/>
      <c r="G9" s="680"/>
      <c r="H9" s="680"/>
      <c r="I9" s="680"/>
      <c r="J9" s="680"/>
      <c r="K9" s="680"/>
      <c r="L9" s="680"/>
      <c r="M9" s="680"/>
      <c r="N9" s="680"/>
      <c r="O9" s="680"/>
      <c r="P9" s="680"/>
      <c r="Q9" s="681"/>
      <c r="R9" s="682">
        <v>189585</v>
      </c>
      <c r="S9" s="683"/>
      <c r="T9" s="683"/>
      <c r="U9" s="683"/>
      <c r="V9" s="683"/>
      <c r="W9" s="683"/>
      <c r="X9" s="683"/>
      <c r="Y9" s="684"/>
      <c r="Z9" s="685">
        <v>0.1</v>
      </c>
      <c r="AA9" s="685"/>
      <c r="AB9" s="685"/>
      <c r="AC9" s="685"/>
      <c r="AD9" s="686">
        <v>189585</v>
      </c>
      <c r="AE9" s="686"/>
      <c r="AF9" s="686"/>
      <c r="AG9" s="686"/>
      <c r="AH9" s="686"/>
      <c r="AI9" s="686"/>
      <c r="AJ9" s="686"/>
      <c r="AK9" s="686"/>
      <c r="AL9" s="687">
        <v>0.2</v>
      </c>
      <c r="AM9" s="688"/>
      <c r="AN9" s="688"/>
      <c r="AO9" s="689"/>
      <c r="AP9" s="679" t="s">
        <v>240</v>
      </c>
      <c r="AQ9" s="680"/>
      <c r="AR9" s="680"/>
      <c r="AS9" s="680"/>
      <c r="AT9" s="680"/>
      <c r="AU9" s="680"/>
      <c r="AV9" s="680"/>
      <c r="AW9" s="680"/>
      <c r="AX9" s="680"/>
      <c r="AY9" s="680"/>
      <c r="AZ9" s="680"/>
      <c r="BA9" s="680"/>
      <c r="BB9" s="680"/>
      <c r="BC9" s="680"/>
      <c r="BD9" s="680"/>
      <c r="BE9" s="680"/>
      <c r="BF9" s="681"/>
      <c r="BG9" s="682">
        <v>22762470</v>
      </c>
      <c r="BH9" s="683"/>
      <c r="BI9" s="683"/>
      <c r="BJ9" s="683"/>
      <c r="BK9" s="683"/>
      <c r="BL9" s="683"/>
      <c r="BM9" s="683"/>
      <c r="BN9" s="684"/>
      <c r="BO9" s="685">
        <v>38</v>
      </c>
      <c r="BP9" s="685"/>
      <c r="BQ9" s="685"/>
      <c r="BR9" s="685"/>
      <c r="BS9" s="691" t="s">
        <v>241</v>
      </c>
      <c r="BT9" s="683"/>
      <c r="BU9" s="683"/>
      <c r="BV9" s="683"/>
      <c r="BW9" s="683"/>
      <c r="BX9" s="683"/>
      <c r="BY9" s="683"/>
      <c r="BZ9" s="683"/>
      <c r="CA9" s="683"/>
      <c r="CB9" s="692"/>
      <c r="CD9" s="697" t="s">
        <v>242</v>
      </c>
      <c r="CE9" s="698"/>
      <c r="CF9" s="698"/>
      <c r="CG9" s="698"/>
      <c r="CH9" s="698"/>
      <c r="CI9" s="698"/>
      <c r="CJ9" s="698"/>
      <c r="CK9" s="698"/>
      <c r="CL9" s="698"/>
      <c r="CM9" s="698"/>
      <c r="CN9" s="698"/>
      <c r="CO9" s="698"/>
      <c r="CP9" s="698"/>
      <c r="CQ9" s="699"/>
      <c r="CR9" s="682">
        <v>24757390</v>
      </c>
      <c r="CS9" s="683"/>
      <c r="CT9" s="683"/>
      <c r="CU9" s="683"/>
      <c r="CV9" s="683"/>
      <c r="CW9" s="683"/>
      <c r="CX9" s="683"/>
      <c r="CY9" s="684"/>
      <c r="CZ9" s="685">
        <v>15.4</v>
      </c>
      <c r="DA9" s="685"/>
      <c r="DB9" s="685"/>
      <c r="DC9" s="685"/>
      <c r="DD9" s="691">
        <v>12943609</v>
      </c>
      <c r="DE9" s="683"/>
      <c r="DF9" s="683"/>
      <c r="DG9" s="683"/>
      <c r="DH9" s="683"/>
      <c r="DI9" s="683"/>
      <c r="DJ9" s="683"/>
      <c r="DK9" s="683"/>
      <c r="DL9" s="683"/>
      <c r="DM9" s="683"/>
      <c r="DN9" s="683"/>
      <c r="DO9" s="683"/>
      <c r="DP9" s="684"/>
      <c r="DQ9" s="691">
        <v>10244954</v>
      </c>
      <c r="DR9" s="683"/>
      <c r="DS9" s="683"/>
      <c r="DT9" s="683"/>
      <c r="DU9" s="683"/>
      <c r="DV9" s="683"/>
      <c r="DW9" s="683"/>
      <c r="DX9" s="683"/>
      <c r="DY9" s="683"/>
      <c r="DZ9" s="683"/>
      <c r="EA9" s="683"/>
      <c r="EB9" s="683"/>
      <c r="EC9" s="692"/>
    </row>
    <row r="10" spans="2:143" ht="11.25" customHeight="1" x14ac:dyDescent="0.2">
      <c r="B10" s="679" t="s">
        <v>243</v>
      </c>
      <c r="C10" s="680"/>
      <c r="D10" s="680"/>
      <c r="E10" s="680"/>
      <c r="F10" s="680"/>
      <c r="G10" s="680"/>
      <c r="H10" s="680"/>
      <c r="I10" s="680"/>
      <c r="J10" s="680"/>
      <c r="K10" s="680"/>
      <c r="L10" s="680"/>
      <c r="M10" s="680"/>
      <c r="N10" s="680"/>
      <c r="O10" s="680"/>
      <c r="P10" s="680"/>
      <c r="Q10" s="681"/>
      <c r="R10" s="682" t="s">
        <v>232</v>
      </c>
      <c r="S10" s="683"/>
      <c r="T10" s="683"/>
      <c r="U10" s="683"/>
      <c r="V10" s="683"/>
      <c r="W10" s="683"/>
      <c r="X10" s="683"/>
      <c r="Y10" s="684"/>
      <c r="Z10" s="685" t="s">
        <v>241</v>
      </c>
      <c r="AA10" s="685"/>
      <c r="AB10" s="685"/>
      <c r="AC10" s="685"/>
      <c r="AD10" s="686" t="s">
        <v>232</v>
      </c>
      <c r="AE10" s="686"/>
      <c r="AF10" s="686"/>
      <c r="AG10" s="686"/>
      <c r="AH10" s="686"/>
      <c r="AI10" s="686"/>
      <c r="AJ10" s="686"/>
      <c r="AK10" s="686"/>
      <c r="AL10" s="687" t="s">
        <v>241</v>
      </c>
      <c r="AM10" s="688"/>
      <c r="AN10" s="688"/>
      <c r="AO10" s="689"/>
      <c r="AP10" s="679" t="s">
        <v>244</v>
      </c>
      <c r="AQ10" s="680"/>
      <c r="AR10" s="680"/>
      <c r="AS10" s="680"/>
      <c r="AT10" s="680"/>
      <c r="AU10" s="680"/>
      <c r="AV10" s="680"/>
      <c r="AW10" s="680"/>
      <c r="AX10" s="680"/>
      <c r="AY10" s="680"/>
      <c r="AZ10" s="680"/>
      <c r="BA10" s="680"/>
      <c r="BB10" s="680"/>
      <c r="BC10" s="680"/>
      <c r="BD10" s="680"/>
      <c r="BE10" s="680"/>
      <c r="BF10" s="681"/>
      <c r="BG10" s="682">
        <v>813017</v>
      </c>
      <c r="BH10" s="683"/>
      <c r="BI10" s="683"/>
      <c r="BJ10" s="683"/>
      <c r="BK10" s="683"/>
      <c r="BL10" s="683"/>
      <c r="BM10" s="683"/>
      <c r="BN10" s="684"/>
      <c r="BO10" s="685">
        <v>1.4</v>
      </c>
      <c r="BP10" s="685"/>
      <c r="BQ10" s="685"/>
      <c r="BR10" s="685"/>
      <c r="BS10" s="691" t="s">
        <v>127</v>
      </c>
      <c r="BT10" s="683"/>
      <c r="BU10" s="683"/>
      <c r="BV10" s="683"/>
      <c r="BW10" s="683"/>
      <c r="BX10" s="683"/>
      <c r="BY10" s="683"/>
      <c r="BZ10" s="683"/>
      <c r="CA10" s="683"/>
      <c r="CB10" s="692"/>
      <c r="CD10" s="697" t="s">
        <v>245</v>
      </c>
      <c r="CE10" s="698"/>
      <c r="CF10" s="698"/>
      <c r="CG10" s="698"/>
      <c r="CH10" s="698"/>
      <c r="CI10" s="698"/>
      <c r="CJ10" s="698"/>
      <c r="CK10" s="698"/>
      <c r="CL10" s="698"/>
      <c r="CM10" s="698"/>
      <c r="CN10" s="698"/>
      <c r="CO10" s="698"/>
      <c r="CP10" s="698"/>
      <c r="CQ10" s="699"/>
      <c r="CR10" s="682">
        <v>209891</v>
      </c>
      <c r="CS10" s="683"/>
      <c r="CT10" s="683"/>
      <c r="CU10" s="683"/>
      <c r="CV10" s="683"/>
      <c r="CW10" s="683"/>
      <c r="CX10" s="683"/>
      <c r="CY10" s="684"/>
      <c r="CZ10" s="685">
        <v>0.1</v>
      </c>
      <c r="DA10" s="685"/>
      <c r="DB10" s="685"/>
      <c r="DC10" s="685"/>
      <c r="DD10" s="691">
        <v>1039</v>
      </c>
      <c r="DE10" s="683"/>
      <c r="DF10" s="683"/>
      <c r="DG10" s="683"/>
      <c r="DH10" s="683"/>
      <c r="DI10" s="683"/>
      <c r="DJ10" s="683"/>
      <c r="DK10" s="683"/>
      <c r="DL10" s="683"/>
      <c r="DM10" s="683"/>
      <c r="DN10" s="683"/>
      <c r="DO10" s="683"/>
      <c r="DP10" s="684"/>
      <c r="DQ10" s="691">
        <v>106552</v>
      </c>
      <c r="DR10" s="683"/>
      <c r="DS10" s="683"/>
      <c r="DT10" s="683"/>
      <c r="DU10" s="683"/>
      <c r="DV10" s="683"/>
      <c r="DW10" s="683"/>
      <c r="DX10" s="683"/>
      <c r="DY10" s="683"/>
      <c r="DZ10" s="683"/>
      <c r="EA10" s="683"/>
      <c r="EB10" s="683"/>
      <c r="EC10" s="692"/>
    </row>
    <row r="11" spans="2:143" ht="11.25" customHeight="1" x14ac:dyDescent="0.2">
      <c r="B11" s="679" t="s">
        <v>246</v>
      </c>
      <c r="C11" s="680"/>
      <c r="D11" s="680"/>
      <c r="E11" s="680"/>
      <c r="F11" s="680"/>
      <c r="G11" s="680"/>
      <c r="H11" s="680"/>
      <c r="I11" s="680"/>
      <c r="J11" s="680"/>
      <c r="K11" s="680"/>
      <c r="L11" s="680"/>
      <c r="M11" s="680"/>
      <c r="N11" s="680"/>
      <c r="O11" s="680"/>
      <c r="P11" s="680"/>
      <c r="Q11" s="681"/>
      <c r="R11" s="682">
        <v>6636962</v>
      </c>
      <c r="S11" s="683"/>
      <c r="T11" s="683"/>
      <c r="U11" s="683"/>
      <c r="V11" s="683"/>
      <c r="W11" s="683"/>
      <c r="X11" s="683"/>
      <c r="Y11" s="684"/>
      <c r="Z11" s="687">
        <v>4</v>
      </c>
      <c r="AA11" s="688"/>
      <c r="AB11" s="688"/>
      <c r="AC11" s="700"/>
      <c r="AD11" s="691">
        <v>6636962</v>
      </c>
      <c r="AE11" s="683"/>
      <c r="AF11" s="683"/>
      <c r="AG11" s="683"/>
      <c r="AH11" s="683"/>
      <c r="AI11" s="683"/>
      <c r="AJ11" s="683"/>
      <c r="AK11" s="684"/>
      <c r="AL11" s="687">
        <v>8.3000000000000007</v>
      </c>
      <c r="AM11" s="688"/>
      <c r="AN11" s="688"/>
      <c r="AO11" s="689"/>
      <c r="AP11" s="679" t="s">
        <v>247</v>
      </c>
      <c r="AQ11" s="680"/>
      <c r="AR11" s="680"/>
      <c r="AS11" s="680"/>
      <c r="AT11" s="680"/>
      <c r="AU11" s="680"/>
      <c r="AV11" s="680"/>
      <c r="AW11" s="680"/>
      <c r="AX11" s="680"/>
      <c r="AY11" s="680"/>
      <c r="AZ11" s="680"/>
      <c r="BA11" s="680"/>
      <c r="BB11" s="680"/>
      <c r="BC11" s="680"/>
      <c r="BD11" s="680"/>
      <c r="BE11" s="680"/>
      <c r="BF11" s="681"/>
      <c r="BG11" s="682">
        <v>3351383</v>
      </c>
      <c r="BH11" s="683"/>
      <c r="BI11" s="683"/>
      <c r="BJ11" s="683"/>
      <c r="BK11" s="683"/>
      <c r="BL11" s="683"/>
      <c r="BM11" s="683"/>
      <c r="BN11" s="684"/>
      <c r="BO11" s="685">
        <v>5.6</v>
      </c>
      <c r="BP11" s="685"/>
      <c r="BQ11" s="685"/>
      <c r="BR11" s="685"/>
      <c r="BS11" s="691">
        <v>495158</v>
      </c>
      <c r="BT11" s="683"/>
      <c r="BU11" s="683"/>
      <c r="BV11" s="683"/>
      <c r="BW11" s="683"/>
      <c r="BX11" s="683"/>
      <c r="BY11" s="683"/>
      <c r="BZ11" s="683"/>
      <c r="CA11" s="683"/>
      <c r="CB11" s="692"/>
      <c r="CD11" s="697" t="s">
        <v>248</v>
      </c>
      <c r="CE11" s="698"/>
      <c r="CF11" s="698"/>
      <c r="CG11" s="698"/>
      <c r="CH11" s="698"/>
      <c r="CI11" s="698"/>
      <c r="CJ11" s="698"/>
      <c r="CK11" s="698"/>
      <c r="CL11" s="698"/>
      <c r="CM11" s="698"/>
      <c r="CN11" s="698"/>
      <c r="CO11" s="698"/>
      <c r="CP11" s="698"/>
      <c r="CQ11" s="699"/>
      <c r="CR11" s="682">
        <v>649676</v>
      </c>
      <c r="CS11" s="683"/>
      <c r="CT11" s="683"/>
      <c r="CU11" s="683"/>
      <c r="CV11" s="683"/>
      <c r="CW11" s="683"/>
      <c r="CX11" s="683"/>
      <c r="CY11" s="684"/>
      <c r="CZ11" s="685">
        <v>0.4</v>
      </c>
      <c r="DA11" s="685"/>
      <c r="DB11" s="685"/>
      <c r="DC11" s="685"/>
      <c r="DD11" s="691">
        <v>361284</v>
      </c>
      <c r="DE11" s="683"/>
      <c r="DF11" s="683"/>
      <c r="DG11" s="683"/>
      <c r="DH11" s="683"/>
      <c r="DI11" s="683"/>
      <c r="DJ11" s="683"/>
      <c r="DK11" s="683"/>
      <c r="DL11" s="683"/>
      <c r="DM11" s="683"/>
      <c r="DN11" s="683"/>
      <c r="DO11" s="683"/>
      <c r="DP11" s="684"/>
      <c r="DQ11" s="691">
        <v>192673</v>
      </c>
      <c r="DR11" s="683"/>
      <c r="DS11" s="683"/>
      <c r="DT11" s="683"/>
      <c r="DU11" s="683"/>
      <c r="DV11" s="683"/>
      <c r="DW11" s="683"/>
      <c r="DX11" s="683"/>
      <c r="DY11" s="683"/>
      <c r="DZ11" s="683"/>
      <c r="EA11" s="683"/>
      <c r="EB11" s="683"/>
      <c r="EC11" s="692"/>
    </row>
    <row r="12" spans="2:143" ht="11.25" customHeight="1" x14ac:dyDescent="0.2">
      <c r="B12" s="679" t="s">
        <v>249</v>
      </c>
      <c r="C12" s="680"/>
      <c r="D12" s="680"/>
      <c r="E12" s="680"/>
      <c r="F12" s="680"/>
      <c r="G12" s="680"/>
      <c r="H12" s="680"/>
      <c r="I12" s="680"/>
      <c r="J12" s="680"/>
      <c r="K12" s="680"/>
      <c r="L12" s="680"/>
      <c r="M12" s="680"/>
      <c r="N12" s="680"/>
      <c r="O12" s="680"/>
      <c r="P12" s="680"/>
      <c r="Q12" s="681"/>
      <c r="R12" s="682">
        <v>17196</v>
      </c>
      <c r="S12" s="683"/>
      <c r="T12" s="683"/>
      <c r="U12" s="683"/>
      <c r="V12" s="683"/>
      <c r="W12" s="683"/>
      <c r="X12" s="683"/>
      <c r="Y12" s="684"/>
      <c r="Z12" s="685">
        <v>0</v>
      </c>
      <c r="AA12" s="685"/>
      <c r="AB12" s="685"/>
      <c r="AC12" s="685"/>
      <c r="AD12" s="686">
        <v>17196</v>
      </c>
      <c r="AE12" s="686"/>
      <c r="AF12" s="686"/>
      <c r="AG12" s="686"/>
      <c r="AH12" s="686"/>
      <c r="AI12" s="686"/>
      <c r="AJ12" s="686"/>
      <c r="AK12" s="686"/>
      <c r="AL12" s="687">
        <v>0</v>
      </c>
      <c r="AM12" s="688"/>
      <c r="AN12" s="688"/>
      <c r="AO12" s="689"/>
      <c r="AP12" s="679" t="s">
        <v>250</v>
      </c>
      <c r="AQ12" s="680"/>
      <c r="AR12" s="680"/>
      <c r="AS12" s="680"/>
      <c r="AT12" s="680"/>
      <c r="AU12" s="680"/>
      <c r="AV12" s="680"/>
      <c r="AW12" s="680"/>
      <c r="AX12" s="680"/>
      <c r="AY12" s="680"/>
      <c r="AZ12" s="680"/>
      <c r="BA12" s="680"/>
      <c r="BB12" s="680"/>
      <c r="BC12" s="680"/>
      <c r="BD12" s="680"/>
      <c r="BE12" s="680"/>
      <c r="BF12" s="681"/>
      <c r="BG12" s="682">
        <v>22868226</v>
      </c>
      <c r="BH12" s="683"/>
      <c r="BI12" s="683"/>
      <c r="BJ12" s="683"/>
      <c r="BK12" s="683"/>
      <c r="BL12" s="683"/>
      <c r="BM12" s="683"/>
      <c r="BN12" s="684"/>
      <c r="BO12" s="685">
        <v>38.200000000000003</v>
      </c>
      <c r="BP12" s="685"/>
      <c r="BQ12" s="685"/>
      <c r="BR12" s="685"/>
      <c r="BS12" s="691" t="s">
        <v>232</v>
      </c>
      <c r="BT12" s="683"/>
      <c r="BU12" s="683"/>
      <c r="BV12" s="683"/>
      <c r="BW12" s="683"/>
      <c r="BX12" s="683"/>
      <c r="BY12" s="683"/>
      <c r="BZ12" s="683"/>
      <c r="CA12" s="683"/>
      <c r="CB12" s="692"/>
      <c r="CD12" s="697" t="s">
        <v>251</v>
      </c>
      <c r="CE12" s="698"/>
      <c r="CF12" s="698"/>
      <c r="CG12" s="698"/>
      <c r="CH12" s="698"/>
      <c r="CI12" s="698"/>
      <c r="CJ12" s="698"/>
      <c r="CK12" s="698"/>
      <c r="CL12" s="698"/>
      <c r="CM12" s="698"/>
      <c r="CN12" s="698"/>
      <c r="CO12" s="698"/>
      <c r="CP12" s="698"/>
      <c r="CQ12" s="699"/>
      <c r="CR12" s="682">
        <v>3432445</v>
      </c>
      <c r="CS12" s="683"/>
      <c r="CT12" s="683"/>
      <c r="CU12" s="683"/>
      <c r="CV12" s="683"/>
      <c r="CW12" s="683"/>
      <c r="CX12" s="683"/>
      <c r="CY12" s="684"/>
      <c r="CZ12" s="685">
        <v>2.1</v>
      </c>
      <c r="DA12" s="685"/>
      <c r="DB12" s="685"/>
      <c r="DC12" s="685"/>
      <c r="DD12" s="691">
        <v>155377</v>
      </c>
      <c r="DE12" s="683"/>
      <c r="DF12" s="683"/>
      <c r="DG12" s="683"/>
      <c r="DH12" s="683"/>
      <c r="DI12" s="683"/>
      <c r="DJ12" s="683"/>
      <c r="DK12" s="683"/>
      <c r="DL12" s="683"/>
      <c r="DM12" s="683"/>
      <c r="DN12" s="683"/>
      <c r="DO12" s="683"/>
      <c r="DP12" s="684"/>
      <c r="DQ12" s="691">
        <v>1288553</v>
      </c>
      <c r="DR12" s="683"/>
      <c r="DS12" s="683"/>
      <c r="DT12" s="683"/>
      <c r="DU12" s="683"/>
      <c r="DV12" s="683"/>
      <c r="DW12" s="683"/>
      <c r="DX12" s="683"/>
      <c r="DY12" s="683"/>
      <c r="DZ12" s="683"/>
      <c r="EA12" s="683"/>
      <c r="EB12" s="683"/>
      <c r="EC12" s="692"/>
    </row>
    <row r="13" spans="2:143" ht="11.25" customHeight="1" x14ac:dyDescent="0.2">
      <c r="B13" s="679" t="s">
        <v>252</v>
      </c>
      <c r="C13" s="680"/>
      <c r="D13" s="680"/>
      <c r="E13" s="680"/>
      <c r="F13" s="680"/>
      <c r="G13" s="680"/>
      <c r="H13" s="680"/>
      <c r="I13" s="680"/>
      <c r="J13" s="680"/>
      <c r="K13" s="680"/>
      <c r="L13" s="680"/>
      <c r="M13" s="680"/>
      <c r="N13" s="680"/>
      <c r="O13" s="680"/>
      <c r="P13" s="680"/>
      <c r="Q13" s="681"/>
      <c r="R13" s="682" t="s">
        <v>241</v>
      </c>
      <c r="S13" s="683"/>
      <c r="T13" s="683"/>
      <c r="U13" s="683"/>
      <c r="V13" s="683"/>
      <c r="W13" s="683"/>
      <c r="X13" s="683"/>
      <c r="Y13" s="684"/>
      <c r="Z13" s="685" t="s">
        <v>241</v>
      </c>
      <c r="AA13" s="685"/>
      <c r="AB13" s="685"/>
      <c r="AC13" s="685"/>
      <c r="AD13" s="686" t="s">
        <v>127</v>
      </c>
      <c r="AE13" s="686"/>
      <c r="AF13" s="686"/>
      <c r="AG13" s="686"/>
      <c r="AH13" s="686"/>
      <c r="AI13" s="686"/>
      <c r="AJ13" s="686"/>
      <c r="AK13" s="686"/>
      <c r="AL13" s="687" t="s">
        <v>241</v>
      </c>
      <c r="AM13" s="688"/>
      <c r="AN13" s="688"/>
      <c r="AO13" s="689"/>
      <c r="AP13" s="679" t="s">
        <v>253</v>
      </c>
      <c r="AQ13" s="680"/>
      <c r="AR13" s="680"/>
      <c r="AS13" s="680"/>
      <c r="AT13" s="680"/>
      <c r="AU13" s="680"/>
      <c r="AV13" s="680"/>
      <c r="AW13" s="680"/>
      <c r="AX13" s="680"/>
      <c r="AY13" s="680"/>
      <c r="AZ13" s="680"/>
      <c r="BA13" s="680"/>
      <c r="BB13" s="680"/>
      <c r="BC13" s="680"/>
      <c r="BD13" s="680"/>
      <c r="BE13" s="680"/>
      <c r="BF13" s="681"/>
      <c r="BG13" s="682">
        <v>22691493</v>
      </c>
      <c r="BH13" s="683"/>
      <c r="BI13" s="683"/>
      <c r="BJ13" s="683"/>
      <c r="BK13" s="683"/>
      <c r="BL13" s="683"/>
      <c r="BM13" s="683"/>
      <c r="BN13" s="684"/>
      <c r="BO13" s="685">
        <v>37.9</v>
      </c>
      <c r="BP13" s="685"/>
      <c r="BQ13" s="685"/>
      <c r="BR13" s="685"/>
      <c r="BS13" s="691" t="s">
        <v>241</v>
      </c>
      <c r="BT13" s="683"/>
      <c r="BU13" s="683"/>
      <c r="BV13" s="683"/>
      <c r="BW13" s="683"/>
      <c r="BX13" s="683"/>
      <c r="BY13" s="683"/>
      <c r="BZ13" s="683"/>
      <c r="CA13" s="683"/>
      <c r="CB13" s="692"/>
      <c r="CD13" s="697" t="s">
        <v>254</v>
      </c>
      <c r="CE13" s="698"/>
      <c r="CF13" s="698"/>
      <c r="CG13" s="698"/>
      <c r="CH13" s="698"/>
      <c r="CI13" s="698"/>
      <c r="CJ13" s="698"/>
      <c r="CK13" s="698"/>
      <c r="CL13" s="698"/>
      <c r="CM13" s="698"/>
      <c r="CN13" s="698"/>
      <c r="CO13" s="698"/>
      <c r="CP13" s="698"/>
      <c r="CQ13" s="699"/>
      <c r="CR13" s="682">
        <v>14367740</v>
      </c>
      <c r="CS13" s="683"/>
      <c r="CT13" s="683"/>
      <c r="CU13" s="683"/>
      <c r="CV13" s="683"/>
      <c r="CW13" s="683"/>
      <c r="CX13" s="683"/>
      <c r="CY13" s="684"/>
      <c r="CZ13" s="685">
        <v>8.9</v>
      </c>
      <c r="DA13" s="685"/>
      <c r="DB13" s="685"/>
      <c r="DC13" s="685"/>
      <c r="DD13" s="691">
        <v>4428914</v>
      </c>
      <c r="DE13" s="683"/>
      <c r="DF13" s="683"/>
      <c r="DG13" s="683"/>
      <c r="DH13" s="683"/>
      <c r="DI13" s="683"/>
      <c r="DJ13" s="683"/>
      <c r="DK13" s="683"/>
      <c r="DL13" s="683"/>
      <c r="DM13" s="683"/>
      <c r="DN13" s="683"/>
      <c r="DO13" s="683"/>
      <c r="DP13" s="684"/>
      <c r="DQ13" s="691">
        <v>8641380</v>
      </c>
      <c r="DR13" s="683"/>
      <c r="DS13" s="683"/>
      <c r="DT13" s="683"/>
      <c r="DU13" s="683"/>
      <c r="DV13" s="683"/>
      <c r="DW13" s="683"/>
      <c r="DX13" s="683"/>
      <c r="DY13" s="683"/>
      <c r="DZ13" s="683"/>
      <c r="EA13" s="683"/>
      <c r="EB13" s="683"/>
      <c r="EC13" s="692"/>
    </row>
    <row r="14" spans="2:143" ht="11.25" customHeight="1" x14ac:dyDescent="0.2">
      <c r="B14" s="679" t="s">
        <v>255</v>
      </c>
      <c r="C14" s="680"/>
      <c r="D14" s="680"/>
      <c r="E14" s="680"/>
      <c r="F14" s="680"/>
      <c r="G14" s="680"/>
      <c r="H14" s="680"/>
      <c r="I14" s="680"/>
      <c r="J14" s="680"/>
      <c r="K14" s="680"/>
      <c r="L14" s="680"/>
      <c r="M14" s="680"/>
      <c r="N14" s="680"/>
      <c r="O14" s="680"/>
      <c r="P14" s="680"/>
      <c r="Q14" s="681"/>
      <c r="R14" s="682">
        <v>189678</v>
      </c>
      <c r="S14" s="683"/>
      <c r="T14" s="683"/>
      <c r="U14" s="683"/>
      <c r="V14" s="683"/>
      <c r="W14" s="683"/>
      <c r="X14" s="683"/>
      <c r="Y14" s="684"/>
      <c r="Z14" s="685">
        <v>0.1</v>
      </c>
      <c r="AA14" s="685"/>
      <c r="AB14" s="685"/>
      <c r="AC14" s="685"/>
      <c r="AD14" s="686">
        <v>189678</v>
      </c>
      <c r="AE14" s="686"/>
      <c r="AF14" s="686"/>
      <c r="AG14" s="686"/>
      <c r="AH14" s="686"/>
      <c r="AI14" s="686"/>
      <c r="AJ14" s="686"/>
      <c r="AK14" s="686"/>
      <c r="AL14" s="687">
        <v>0.2</v>
      </c>
      <c r="AM14" s="688"/>
      <c r="AN14" s="688"/>
      <c r="AO14" s="689"/>
      <c r="AP14" s="679" t="s">
        <v>256</v>
      </c>
      <c r="AQ14" s="680"/>
      <c r="AR14" s="680"/>
      <c r="AS14" s="680"/>
      <c r="AT14" s="680"/>
      <c r="AU14" s="680"/>
      <c r="AV14" s="680"/>
      <c r="AW14" s="680"/>
      <c r="AX14" s="680"/>
      <c r="AY14" s="680"/>
      <c r="AZ14" s="680"/>
      <c r="BA14" s="680"/>
      <c r="BB14" s="680"/>
      <c r="BC14" s="680"/>
      <c r="BD14" s="680"/>
      <c r="BE14" s="680"/>
      <c r="BF14" s="681"/>
      <c r="BG14" s="682">
        <v>542319</v>
      </c>
      <c r="BH14" s="683"/>
      <c r="BI14" s="683"/>
      <c r="BJ14" s="683"/>
      <c r="BK14" s="683"/>
      <c r="BL14" s="683"/>
      <c r="BM14" s="683"/>
      <c r="BN14" s="684"/>
      <c r="BO14" s="685">
        <v>0.9</v>
      </c>
      <c r="BP14" s="685"/>
      <c r="BQ14" s="685"/>
      <c r="BR14" s="685"/>
      <c r="BS14" s="691" t="s">
        <v>241</v>
      </c>
      <c r="BT14" s="683"/>
      <c r="BU14" s="683"/>
      <c r="BV14" s="683"/>
      <c r="BW14" s="683"/>
      <c r="BX14" s="683"/>
      <c r="BY14" s="683"/>
      <c r="BZ14" s="683"/>
      <c r="CA14" s="683"/>
      <c r="CB14" s="692"/>
      <c r="CD14" s="697" t="s">
        <v>257</v>
      </c>
      <c r="CE14" s="698"/>
      <c r="CF14" s="698"/>
      <c r="CG14" s="698"/>
      <c r="CH14" s="698"/>
      <c r="CI14" s="698"/>
      <c r="CJ14" s="698"/>
      <c r="CK14" s="698"/>
      <c r="CL14" s="698"/>
      <c r="CM14" s="698"/>
      <c r="CN14" s="698"/>
      <c r="CO14" s="698"/>
      <c r="CP14" s="698"/>
      <c r="CQ14" s="699"/>
      <c r="CR14" s="682">
        <v>6092750</v>
      </c>
      <c r="CS14" s="683"/>
      <c r="CT14" s="683"/>
      <c r="CU14" s="683"/>
      <c r="CV14" s="683"/>
      <c r="CW14" s="683"/>
      <c r="CX14" s="683"/>
      <c r="CY14" s="684"/>
      <c r="CZ14" s="685">
        <v>3.8</v>
      </c>
      <c r="DA14" s="685"/>
      <c r="DB14" s="685"/>
      <c r="DC14" s="685"/>
      <c r="DD14" s="691">
        <v>685157</v>
      </c>
      <c r="DE14" s="683"/>
      <c r="DF14" s="683"/>
      <c r="DG14" s="683"/>
      <c r="DH14" s="683"/>
      <c r="DI14" s="683"/>
      <c r="DJ14" s="683"/>
      <c r="DK14" s="683"/>
      <c r="DL14" s="683"/>
      <c r="DM14" s="683"/>
      <c r="DN14" s="683"/>
      <c r="DO14" s="683"/>
      <c r="DP14" s="684"/>
      <c r="DQ14" s="691">
        <v>4641441</v>
      </c>
      <c r="DR14" s="683"/>
      <c r="DS14" s="683"/>
      <c r="DT14" s="683"/>
      <c r="DU14" s="683"/>
      <c r="DV14" s="683"/>
      <c r="DW14" s="683"/>
      <c r="DX14" s="683"/>
      <c r="DY14" s="683"/>
      <c r="DZ14" s="683"/>
      <c r="EA14" s="683"/>
      <c r="EB14" s="683"/>
      <c r="EC14" s="692"/>
    </row>
    <row r="15" spans="2:143" ht="11.25" customHeight="1" x14ac:dyDescent="0.2">
      <c r="B15" s="679" t="s">
        <v>258</v>
      </c>
      <c r="C15" s="680"/>
      <c r="D15" s="680"/>
      <c r="E15" s="680"/>
      <c r="F15" s="680"/>
      <c r="G15" s="680"/>
      <c r="H15" s="680"/>
      <c r="I15" s="680"/>
      <c r="J15" s="680"/>
      <c r="K15" s="680"/>
      <c r="L15" s="680"/>
      <c r="M15" s="680"/>
      <c r="N15" s="680"/>
      <c r="O15" s="680"/>
      <c r="P15" s="680"/>
      <c r="Q15" s="681"/>
      <c r="R15" s="682" t="s">
        <v>232</v>
      </c>
      <c r="S15" s="683"/>
      <c r="T15" s="683"/>
      <c r="U15" s="683"/>
      <c r="V15" s="683"/>
      <c r="W15" s="683"/>
      <c r="X15" s="683"/>
      <c r="Y15" s="684"/>
      <c r="Z15" s="685" t="s">
        <v>232</v>
      </c>
      <c r="AA15" s="685"/>
      <c r="AB15" s="685"/>
      <c r="AC15" s="685"/>
      <c r="AD15" s="686" t="s">
        <v>127</v>
      </c>
      <c r="AE15" s="686"/>
      <c r="AF15" s="686"/>
      <c r="AG15" s="686"/>
      <c r="AH15" s="686"/>
      <c r="AI15" s="686"/>
      <c r="AJ15" s="686"/>
      <c r="AK15" s="686"/>
      <c r="AL15" s="687" t="s">
        <v>232</v>
      </c>
      <c r="AM15" s="688"/>
      <c r="AN15" s="688"/>
      <c r="AO15" s="689"/>
      <c r="AP15" s="679" t="s">
        <v>259</v>
      </c>
      <c r="AQ15" s="680"/>
      <c r="AR15" s="680"/>
      <c r="AS15" s="680"/>
      <c r="AT15" s="680"/>
      <c r="AU15" s="680"/>
      <c r="AV15" s="680"/>
      <c r="AW15" s="680"/>
      <c r="AX15" s="680"/>
      <c r="AY15" s="680"/>
      <c r="AZ15" s="680"/>
      <c r="BA15" s="680"/>
      <c r="BB15" s="680"/>
      <c r="BC15" s="680"/>
      <c r="BD15" s="680"/>
      <c r="BE15" s="680"/>
      <c r="BF15" s="681"/>
      <c r="BG15" s="682">
        <v>2663031</v>
      </c>
      <c r="BH15" s="683"/>
      <c r="BI15" s="683"/>
      <c r="BJ15" s="683"/>
      <c r="BK15" s="683"/>
      <c r="BL15" s="683"/>
      <c r="BM15" s="683"/>
      <c r="BN15" s="684"/>
      <c r="BO15" s="685">
        <v>4.4000000000000004</v>
      </c>
      <c r="BP15" s="685"/>
      <c r="BQ15" s="685"/>
      <c r="BR15" s="685"/>
      <c r="BS15" s="691" t="s">
        <v>241</v>
      </c>
      <c r="BT15" s="683"/>
      <c r="BU15" s="683"/>
      <c r="BV15" s="683"/>
      <c r="BW15" s="683"/>
      <c r="BX15" s="683"/>
      <c r="BY15" s="683"/>
      <c r="BZ15" s="683"/>
      <c r="CA15" s="683"/>
      <c r="CB15" s="692"/>
      <c r="CD15" s="697" t="s">
        <v>260</v>
      </c>
      <c r="CE15" s="698"/>
      <c r="CF15" s="698"/>
      <c r="CG15" s="698"/>
      <c r="CH15" s="698"/>
      <c r="CI15" s="698"/>
      <c r="CJ15" s="698"/>
      <c r="CK15" s="698"/>
      <c r="CL15" s="698"/>
      <c r="CM15" s="698"/>
      <c r="CN15" s="698"/>
      <c r="CO15" s="698"/>
      <c r="CP15" s="698"/>
      <c r="CQ15" s="699"/>
      <c r="CR15" s="682">
        <v>20895665</v>
      </c>
      <c r="CS15" s="683"/>
      <c r="CT15" s="683"/>
      <c r="CU15" s="683"/>
      <c r="CV15" s="683"/>
      <c r="CW15" s="683"/>
      <c r="CX15" s="683"/>
      <c r="CY15" s="684"/>
      <c r="CZ15" s="685">
        <v>13</v>
      </c>
      <c r="DA15" s="685"/>
      <c r="DB15" s="685"/>
      <c r="DC15" s="685"/>
      <c r="DD15" s="691">
        <v>6158441</v>
      </c>
      <c r="DE15" s="683"/>
      <c r="DF15" s="683"/>
      <c r="DG15" s="683"/>
      <c r="DH15" s="683"/>
      <c r="DI15" s="683"/>
      <c r="DJ15" s="683"/>
      <c r="DK15" s="683"/>
      <c r="DL15" s="683"/>
      <c r="DM15" s="683"/>
      <c r="DN15" s="683"/>
      <c r="DO15" s="683"/>
      <c r="DP15" s="684"/>
      <c r="DQ15" s="691">
        <v>12076397</v>
      </c>
      <c r="DR15" s="683"/>
      <c r="DS15" s="683"/>
      <c r="DT15" s="683"/>
      <c r="DU15" s="683"/>
      <c r="DV15" s="683"/>
      <c r="DW15" s="683"/>
      <c r="DX15" s="683"/>
      <c r="DY15" s="683"/>
      <c r="DZ15" s="683"/>
      <c r="EA15" s="683"/>
      <c r="EB15" s="683"/>
      <c r="EC15" s="692"/>
    </row>
    <row r="16" spans="2:143" ht="11.25" customHeight="1" x14ac:dyDescent="0.2">
      <c r="B16" s="679" t="s">
        <v>261</v>
      </c>
      <c r="C16" s="680"/>
      <c r="D16" s="680"/>
      <c r="E16" s="680"/>
      <c r="F16" s="680"/>
      <c r="G16" s="680"/>
      <c r="H16" s="680"/>
      <c r="I16" s="680"/>
      <c r="J16" s="680"/>
      <c r="K16" s="680"/>
      <c r="L16" s="680"/>
      <c r="M16" s="680"/>
      <c r="N16" s="680"/>
      <c r="O16" s="680"/>
      <c r="P16" s="680"/>
      <c r="Q16" s="681"/>
      <c r="R16" s="682">
        <v>59226</v>
      </c>
      <c r="S16" s="683"/>
      <c r="T16" s="683"/>
      <c r="U16" s="683"/>
      <c r="V16" s="683"/>
      <c r="W16" s="683"/>
      <c r="X16" s="683"/>
      <c r="Y16" s="684"/>
      <c r="Z16" s="685">
        <v>0</v>
      </c>
      <c r="AA16" s="685"/>
      <c r="AB16" s="685"/>
      <c r="AC16" s="685"/>
      <c r="AD16" s="686">
        <v>59226</v>
      </c>
      <c r="AE16" s="686"/>
      <c r="AF16" s="686"/>
      <c r="AG16" s="686"/>
      <c r="AH16" s="686"/>
      <c r="AI16" s="686"/>
      <c r="AJ16" s="686"/>
      <c r="AK16" s="686"/>
      <c r="AL16" s="687">
        <v>0.1</v>
      </c>
      <c r="AM16" s="688"/>
      <c r="AN16" s="688"/>
      <c r="AO16" s="689"/>
      <c r="AP16" s="679" t="s">
        <v>262</v>
      </c>
      <c r="AQ16" s="680"/>
      <c r="AR16" s="680"/>
      <c r="AS16" s="680"/>
      <c r="AT16" s="680"/>
      <c r="AU16" s="680"/>
      <c r="AV16" s="680"/>
      <c r="AW16" s="680"/>
      <c r="AX16" s="680"/>
      <c r="AY16" s="680"/>
      <c r="AZ16" s="680"/>
      <c r="BA16" s="680"/>
      <c r="BB16" s="680"/>
      <c r="BC16" s="680"/>
      <c r="BD16" s="680"/>
      <c r="BE16" s="680"/>
      <c r="BF16" s="681"/>
      <c r="BG16" s="682" t="s">
        <v>241</v>
      </c>
      <c r="BH16" s="683"/>
      <c r="BI16" s="683"/>
      <c r="BJ16" s="683"/>
      <c r="BK16" s="683"/>
      <c r="BL16" s="683"/>
      <c r="BM16" s="683"/>
      <c r="BN16" s="684"/>
      <c r="BO16" s="685" t="s">
        <v>241</v>
      </c>
      <c r="BP16" s="685"/>
      <c r="BQ16" s="685"/>
      <c r="BR16" s="685"/>
      <c r="BS16" s="691" t="s">
        <v>127</v>
      </c>
      <c r="BT16" s="683"/>
      <c r="BU16" s="683"/>
      <c r="BV16" s="683"/>
      <c r="BW16" s="683"/>
      <c r="BX16" s="683"/>
      <c r="BY16" s="683"/>
      <c r="BZ16" s="683"/>
      <c r="CA16" s="683"/>
      <c r="CB16" s="692"/>
      <c r="CD16" s="697" t="s">
        <v>263</v>
      </c>
      <c r="CE16" s="698"/>
      <c r="CF16" s="698"/>
      <c r="CG16" s="698"/>
      <c r="CH16" s="698"/>
      <c r="CI16" s="698"/>
      <c r="CJ16" s="698"/>
      <c r="CK16" s="698"/>
      <c r="CL16" s="698"/>
      <c r="CM16" s="698"/>
      <c r="CN16" s="698"/>
      <c r="CO16" s="698"/>
      <c r="CP16" s="698"/>
      <c r="CQ16" s="699"/>
      <c r="CR16" s="682">
        <v>499980</v>
      </c>
      <c r="CS16" s="683"/>
      <c r="CT16" s="683"/>
      <c r="CU16" s="683"/>
      <c r="CV16" s="683"/>
      <c r="CW16" s="683"/>
      <c r="CX16" s="683"/>
      <c r="CY16" s="684"/>
      <c r="CZ16" s="685">
        <v>0.3</v>
      </c>
      <c r="DA16" s="685"/>
      <c r="DB16" s="685"/>
      <c r="DC16" s="685"/>
      <c r="DD16" s="691" t="s">
        <v>127</v>
      </c>
      <c r="DE16" s="683"/>
      <c r="DF16" s="683"/>
      <c r="DG16" s="683"/>
      <c r="DH16" s="683"/>
      <c r="DI16" s="683"/>
      <c r="DJ16" s="683"/>
      <c r="DK16" s="683"/>
      <c r="DL16" s="683"/>
      <c r="DM16" s="683"/>
      <c r="DN16" s="683"/>
      <c r="DO16" s="683"/>
      <c r="DP16" s="684"/>
      <c r="DQ16" s="691">
        <v>264660</v>
      </c>
      <c r="DR16" s="683"/>
      <c r="DS16" s="683"/>
      <c r="DT16" s="683"/>
      <c r="DU16" s="683"/>
      <c r="DV16" s="683"/>
      <c r="DW16" s="683"/>
      <c r="DX16" s="683"/>
      <c r="DY16" s="683"/>
      <c r="DZ16" s="683"/>
      <c r="EA16" s="683"/>
      <c r="EB16" s="683"/>
      <c r="EC16" s="692"/>
    </row>
    <row r="17" spans="2:133" ht="11.25" customHeight="1" x14ac:dyDescent="0.2">
      <c r="B17" s="679" t="s">
        <v>264</v>
      </c>
      <c r="C17" s="680"/>
      <c r="D17" s="680"/>
      <c r="E17" s="680"/>
      <c r="F17" s="680"/>
      <c r="G17" s="680"/>
      <c r="H17" s="680"/>
      <c r="I17" s="680"/>
      <c r="J17" s="680"/>
      <c r="K17" s="680"/>
      <c r="L17" s="680"/>
      <c r="M17" s="680"/>
      <c r="N17" s="680"/>
      <c r="O17" s="680"/>
      <c r="P17" s="680"/>
      <c r="Q17" s="681"/>
      <c r="R17" s="682">
        <v>732593</v>
      </c>
      <c r="S17" s="683"/>
      <c r="T17" s="683"/>
      <c r="U17" s="683"/>
      <c r="V17" s="683"/>
      <c r="W17" s="683"/>
      <c r="X17" s="683"/>
      <c r="Y17" s="684"/>
      <c r="Z17" s="685">
        <v>0.4</v>
      </c>
      <c r="AA17" s="685"/>
      <c r="AB17" s="685"/>
      <c r="AC17" s="685"/>
      <c r="AD17" s="686">
        <v>732593</v>
      </c>
      <c r="AE17" s="686"/>
      <c r="AF17" s="686"/>
      <c r="AG17" s="686"/>
      <c r="AH17" s="686"/>
      <c r="AI17" s="686"/>
      <c r="AJ17" s="686"/>
      <c r="AK17" s="686"/>
      <c r="AL17" s="687">
        <v>0.9</v>
      </c>
      <c r="AM17" s="688"/>
      <c r="AN17" s="688"/>
      <c r="AO17" s="689"/>
      <c r="AP17" s="679" t="s">
        <v>265</v>
      </c>
      <c r="AQ17" s="680"/>
      <c r="AR17" s="680"/>
      <c r="AS17" s="680"/>
      <c r="AT17" s="680"/>
      <c r="AU17" s="680"/>
      <c r="AV17" s="680"/>
      <c r="AW17" s="680"/>
      <c r="AX17" s="680"/>
      <c r="AY17" s="680"/>
      <c r="AZ17" s="680"/>
      <c r="BA17" s="680"/>
      <c r="BB17" s="680"/>
      <c r="BC17" s="680"/>
      <c r="BD17" s="680"/>
      <c r="BE17" s="680"/>
      <c r="BF17" s="681"/>
      <c r="BG17" s="682">
        <v>600</v>
      </c>
      <c r="BH17" s="683"/>
      <c r="BI17" s="683"/>
      <c r="BJ17" s="683"/>
      <c r="BK17" s="683"/>
      <c r="BL17" s="683"/>
      <c r="BM17" s="683"/>
      <c r="BN17" s="684"/>
      <c r="BO17" s="685">
        <v>0</v>
      </c>
      <c r="BP17" s="685"/>
      <c r="BQ17" s="685"/>
      <c r="BR17" s="685"/>
      <c r="BS17" s="691" t="s">
        <v>241</v>
      </c>
      <c r="BT17" s="683"/>
      <c r="BU17" s="683"/>
      <c r="BV17" s="683"/>
      <c r="BW17" s="683"/>
      <c r="BX17" s="683"/>
      <c r="BY17" s="683"/>
      <c r="BZ17" s="683"/>
      <c r="CA17" s="683"/>
      <c r="CB17" s="692"/>
      <c r="CD17" s="697" t="s">
        <v>266</v>
      </c>
      <c r="CE17" s="698"/>
      <c r="CF17" s="698"/>
      <c r="CG17" s="698"/>
      <c r="CH17" s="698"/>
      <c r="CI17" s="698"/>
      <c r="CJ17" s="698"/>
      <c r="CK17" s="698"/>
      <c r="CL17" s="698"/>
      <c r="CM17" s="698"/>
      <c r="CN17" s="698"/>
      <c r="CO17" s="698"/>
      <c r="CP17" s="698"/>
      <c r="CQ17" s="699"/>
      <c r="CR17" s="682">
        <v>17122582</v>
      </c>
      <c r="CS17" s="683"/>
      <c r="CT17" s="683"/>
      <c r="CU17" s="683"/>
      <c r="CV17" s="683"/>
      <c r="CW17" s="683"/>
      <c r="CX17" s="683"/>
      <c r="CY17" s="684"/>
      <c r="CZ17" s="685">
        <v>10.6</v>
      </c>
      <c r="DA17" s="685"/>
      <c r="DB17" s="685"/>
      <c r="DC17" s="685"/>
      <c r="DD17" s="691" t="s">
        <v>232</v>
      </c>
      <c r="DE17" s="683"/>
      <c r="DF17" s="683"/>
      <c r="DG17" s="683"/>
      <c r="DH17" s="683"/>
      <c r="DI17" s="683"/>
      <c r="DJ17" s="683"/>
      <c r="DK17" s="683"/>
      <c r="DL17" s="683"/>
      <c r="DM17" s="683"/>
      <c r="DN17" s="683"/>
      <c r="DO17" s="683"/>
      <c r="DP17" s="684"/>
      <c r="DQ17" s="691">
        <v>16825066</v>
      </c>
      <c r="DR17" s="683"/>
      <c r="DS17" s="683"/>
      <c r="DT17" s="683"/>
      <c r="DU17" s="683"/>
      <c r="DV17" s="683"/>
      <c r="DW17" s="683"/>
      <c r="DX17" s="683"/>
      <c r="DY17" s="683"/>
      <c r="DZ17" s="683"/>
      <c r="EA17" s="683"/>
      <c r="EB17" s="683"/>
      <c r="EC17" s="692"/>
    </row>
    <row r="18" spans="2:133" ht="11.25" customHeight="1" x14ac:dyDescent="0.2">
      <c r="B18" s="679" t="s">
        <v>267</v>
      </c>
      <c r="C18" s="680"/>
      <c r="D18" s="680"/>
      <c r="E18" s="680"/>
      <c r="F18" s="680"/>
      <c r="G18" s="680"/>
      <c r="H18" s="680"/>
      <c r="I18" s="680"/>
      <c r="J18" s="680"/>
      <c r="K18" s="680"/>
      <c r="L18" s="680"/>
      <c r="M18" s="680"/>
      <c r="N18" s="680"/>
      <c r="O18" s="680"/>
      <c r="P18" s="680"/>
      <c r="Q18" s="681"/>
      <c r="R18" s="682">
        <v>346736</v>
      </c>
      <c r="S18" s="683"/>
      <c r="T18" s="683"/>
      <c r="U18" s="683"/>
      <c r="V18" s="683"/>
      <c r="W18" s="683"/>
      <c r="X18" s="683"/>
      <c r="Y18" s="684"/>
      <c r="Z18" s="685">
        <v>0.2</v>
      </c>
      <c r="AA18" s="685"/>
      <c r="AB18" s="685"/>
      <c r="AC18" s="685"/>
      <c r="AD18" s="686">
        <v>346736</v>
      </c>
      <c r="AE18" s="686"/>
      <c r="AF18" s="686"/>
      <c r="AG18" s="686"/>
      <c r="AH18" s="686"/>
      <c r="AI18" s="686"/>
      <c r="AJ18" s="686"/>
      <c r="AK18" s="686"/>
      <c r="AL18" s="687">
        <v>0.4</v>
      </c>
      <c r="AM18" s="688"/>
      <c r="AN18" s="688"/>
      <c r="AO18" s="689"/>
      <c r="AP18" s="679" t="s">
        <v>268</v>
      </c>
      <c r="AQ18" s="680"/>
      <c r="AR18" s="680"/>
      <c r="AS18" s="680"/>
      <c r="AT18" s="680"/>
      <c r="AU18" s="680"/>
      <c r="AV18" s="680"/>
      <c r="AW18" s="680"/>
      <c r="AX18" s="680"/>
      <c r="AY18" s="680"/>
      <c r="AZ18" s="680"/>
      <c r="BA18" s="680"/>
      <c r="BB18" s="680"/>
      <c r="BC18" s="680"/>
      <c r="BD18" s="680"/>
      <c r="BE18" s="680"/>
      <c r="BF18" s="681"/>
      <c r="BG18" s="682" t="s">
        <v>127</v>
      </c>
      <c r="BH18" s="683"/>
      <c r="BI18" s="683"/>
      <c r="BJ18" s="683"/>
      <c r="BK18" s="683"/>
      <c r="BL18" s="683"/>
      <c r="BM18" s="683"/>
      <c r="BN18" s="684"/>
      <c r="BO18" s="685" t="s">
        <v>232</v>
      </c>
      <c r="BP18" s="685"/>
      <c r="BQ18" s="685"/>
      <c r="BR18" s="685"/>
      <c r="BS18" s="691" t="s">
        <v>232</v>
      </c>
      <c r="BT18" s="683"/>
      <c r="BU18" s="683"/>
      <c r="BV18" s="683"/>
      <c r="BW18" s="683"/>
      <c r="BX18" s="683"/>
      <c r="BY18" s="683"/>
      <c r="BZ18" s="683"/>
      <c r="CA18" s="683"/>
      <c r="CB18" s="692"/>
      <c r="CD18" s="697" t="s">
        <v>269</v>
      </c>
      <c r="CE18" s="698"/>
      <c r="CF18" s="698"/>
      <c r="CG18" s="698"/>
      <c r="CH18" s="698"/>
      <c r="CI18" s="698"/>
      <c r="CJ18" s="698"/>
      <c r="CK18" s="698"/>
      <c r="CL18" s="698"/>
      <c r="CM18" s="698"/>
      <c r="CN18" s="698"/>
      <c r="CO18" s="698"/>
      <c r="CP18" s="698"/>
      <c r="CQ18" s="699"/>
      <c r="CR18" s="682" t="s">
        <v>232</v>
      </c>
      <c r="CS18" s="683"/>
      <c r="CT18" s="683"/>
      <c r="CU18" s="683"/>
      <c r="CV18" s="683"/>
      <c r="CW18" s="683"/>
      <c r="CX18" s="683"/>
      <c r="CY18" s="684"/>
      <c r="CZ18" s="685" t="s">
        <v>241</v>
      </c>
      <c r="DA18" s="685"/>
      <c r="DB18" s="685"/>
      <c r="DC18" s="685"/>
      <c r="DD18" s="691" t="s">
        <v>241</v>
      </c>
      <c r="DE18" s="683"/>
      <c r="DF18" s="683"/>
      <c r="DG18" s="683"/>
      <c r="DH18" s="683"/>
      <c r="DI18" s="683"/>
      <c r="DJ18" s="683"/>
      <c r="DK18" s="683"/>
      <c r="DL18" s="683"/>
      <c r="DM18" s="683"/>
      <c r="DN18" s="683"/>
      <c r="DO18" s="683"/>
      <c r="DP18" s="684"/>
      <c r="DQ18" s="691" t="s">
        <v>232</v>
      </c>
      <c r="DR18" s="683"/>
      <c r="DS18" s="683"/>
      <c r="DT18" s="683"/>
      <c r="DU18" s="683"/>
      <c r="DV18" s="683"/>
      <c r="DW18" s="683"/>
      <c r="DX18" s="683"/>
      <c r="DY18" s="683"/>
      <c r="DZ18" s="683"/>
      <c r="EA18" s="683"/>
      <c r="EB18" s="683"/>
      <c r="EC18" s="692"/>
    </row>
    <row r="19" spans="2:133" ht="11.25" customHeight="1" x14ac:dyDescent="0.2">
      <c r="B19" s="679" t="s">
        <v>270</v>
      </c>
      <c r="C19" s="680"/>
      <c r="D19" s="680"/>
      <c r="E19" s="680"/>
      <c r="F19" s="680"/>
      <c r="G19" s="680"/>
      <c r="H19" s="680"/>
      <c r="I19" s="680"/>
      <c r="J19" s="680"/>
      <c r="K19" s="680"/>
      <c r="L19" s="680"/>
      <c r="M19" s="680"/>
      <c r="N19" s="680"/>
      <c r="O19" s="680"/>
      <c r="P19" s="680"/>
      <c r="Q19" s="681"/>
      <c r="R19" s="682">
        <v>30808</v>
      </c>
      <c r="S19" s="683"/>
      <c r="T19" s="683"/>
      <c r="U19" s="683"/>
      <c r="V19" s="683"/>
      <c r="W19" s="683"/>
      <c r="X19" s="683"/>
      <c r="Y19" s="684"/>
      <c r="Z19" s="685">
        <v>0</v>
      </c>
      <c r="AA19" s="685"/>
      <c r="AB19" s="685"/>
      <c r="AC19" s="685"/>
      <c r="AD19" s="686">
        <v>30808</v>
      </c>
      <c r="AE19" s="686"/>
      <c r="AF19" s="686"/>
      <c r="AG19" s="686"/>
      <c r="AH19" s="686"/>
      <c r="AI19" s="686"/>
      <c r="AJ19" s="686"/>
      <c r="AK19" s="686"/>
      <c r="AL19" s="687">
        <v>0</v>
      </c>
      <c r="AM19" s="688"/>
      <c r="AN19" s="688"/>
      <c r="AO19" s="689"/>
      <c r="AP19" s="679" t="s">
        <v>271</v>
      </c>
      <c r="AQ19" s="680"/>
      <c r="AR19" s="680"/>
      <c r="AS19" s="680"/>
      <c r="AT19" s="680"/>
      <c r="AU19" s="680"/>
      <c r="AV19" s="680"/>
      <c r="AW19" s="680"/>
      <c r="AX19" s="680"/>
      <c r="AY19" s="680"/>
      <c r="AZ19" s="680"/>
      <c r="BA19" s="680"/>
      <c r="BB19" s="680"/>
      <c r="BC19" s="680"/>
      <c r="BD19" s="680"/>
      <c r="BE19" s="680"/>
      <c r="BF19" s="681"/>
      <c r="BG19" s="682">
        <v>6213980</v>
      </c>
      <c r="BH19" s="683"/>
      <c r="BI19" s="683"/>
      <c r="BJ19" s="683"/>
      <c r="BK19" s="683"/>
      <c r="BL19" s="683"/>
      <c r="BM19" s="683"/>
      <c r="BN19" s="684"/>
      <c r="BO19" s="685">
        <v>10.4</v>
      </c>
      <c r="BP19" s="685"/>
      <c r="BQ19" s="685"/>
      <c r="BR19" s="685"/>
      <c r="BS19" s="691" t="s">
        <v>127</v>
      </c>
      <c r="BT19" s="683"/>
      <c r="BU19" s="683"/>
      <c r="BV19" s="683"/>
      <c r="BW19" s="683"/>
      <c r="BX19" s="683"/>
      <c r="BY19" s="683"/>
      <c r="BZ19" s="683"/>
      <c r="CA19" s="683"/>
      <c r="CB19" s="692"/>
      <c r="CD19" s="697" t="s">
        <v>272</v>
      </c>
      <c r="CE19" s="698"/>
      <c r="CF19" s="698"/>
      <c r="CG19" s="698"/>
      <c r="CH19" s="698"/>
      <c r="CI19" s="698"/>
      <c r="CJ19" s="698"/>
      <c r="CK19" s="698"/>
      <c r="CL19" s="698"/>
      <c r="CM19" s="698"/>
      <c r="CN19" s="698"/>
      <c r="CO19" s="698"/>
      <c r="CP19" s="698"/>
      <c r="CQ19" s="699"/>
      <c r="CR19" s="682" t="s">
        <v>232</v>
      </c>
      <c r="CS19" s="683"/>
      <c r="CT19" s="683"/>
      <c r="CU19" s="683"/>
      <c r="CV19" s="683"/>
      <c r="CW19" s="683"/>
      <c r="CX19" s="683"/>
      <c r="CY19" s="684"/>
      <c r="CZ19" s="685" t="s">
        <v>232</v>
      </c>
      <c r="DA19" s="685"/>
      <c r="DB19" s="685"/>
      <c r="DC19" s="685"/>
      <c r="DD19" s="691" t="s">
        <v>232</v>
      </c>
      <c r="DE19" s="683"/>
      <c r="DF19" s="683"/>
      <c r="DG19" s="683"/>
      <c r="DH19" s="683"/>
      <c r="DI19" s="683"/>
      <c r="DJ19" s="683"/>
      <c r="DK19" s="683"/>
      <c r="DL19" s="683"/>
      <c r="DM19" s="683"/>
      <c r="DN19" s="683"/>
      <c r="DO19" s="683"/>
      <c r="DP19" s="684"/>
      <c r="DQ19" s="691" t="s">
        <v>241</v>
      </c>
      <c r="DR19" s="683"/>
      <c r="DS19" s="683"/>
      <c r="DT19" s="683"/>
      <c r="DU19" s="683"/>
      <c r="DV19" s="683"/>
      <c r="DW19" s="683"/>
      <c r="DX19" s="683"/>
      <c r="DY19" s="683"/>
      <c r="DZ19" s="683"/>
      <c r="EA19" s="683"/>
      <c r="EB19" s="683"/>
      <c r="EC19" s="692"/>
    </row>
    <row r="20" spans="2:133" ht="11.25" customHeight="1" x14ac:dyDescent="0.2">
      <c r="B20" s="679" t="s">
        <v>273</v>
      </c>
      <c r="C20" s="680"/>
      <c r="D20" s="680"/>
      <c r="E20" s="680"/>
      <c r="F20" s="680"/>
      <c r="G20" s="680"/>
      <c r="H20" s="680"/>
      <c r="I20" s="680"/>
      <c r="J20" s="680"/>
      <c r="K20" s="680"/>
      <c r="L20" s="680"/>
      <c r="M20" s="680"/>
      <c r="N20" s="680"/>
      <c r="O20" s="680"/>
      <c r="P20" s="680"/>
      <c r="Q20" s="681"/>
      <c r="R20" s="682">
        <v>6789</v>
      </c>
      <c r="S20" s="683"/>
      <c r="T20" s="683"/>
      <c r="U20" s="683"/>
      <c r="V20" s="683"/>
      <c r="W20" s="683"/>
      <c r="X20" s="683"/>
      <c r="Y20" s="684"/>
      <c r="Z20" s="685">
        <v>0</v>
      </c>
      <c r="AA20" s="685"/>
      <c r="AB20" s="685"/>
      <c r="AC20" s="685"/>
      <c r="AD20" s="686">
        <v>6789</v>
      </c>
      <c r="AE20" s="686"/>
      <c r="AF20" s="686"/>
      <c r="AG20" s="686"/>
      <c r="AH20" s="686"/>
      <c r="AI20" s="686"/>
      <c r="AJ20" s="686"/>
      <c r="AK20" s="686"/>
      <c r="AL20" s="687">
        <v>0</v>
      </c>
      <c r="AM20" s="688"/>
      <c r="AN20" s="688"/>
      <c r="AO20" s="689"/>
      <c r="AP20" s="679" t="s">
        <v>274</v>
      </c>
      <c r="AQ20" s="680"/>
      <c r="AR20" s="680"/>
      <c r="AS20" s="680"/>
      <c r="AT20" s="680"/>
      <c r="AU20" s="680"/>
      <c r="AV20" s="680"/>
      <c r="AW20" s="680"/>
      <c r="AX20" s="680"/>
      <c r="AY20" s="680"/>
      <c r="AZ20" s="680"/>
      <c r="BA20" s="680"/>
      <c r="BB20" s="680"/>
      <c r="BC20" s="680"/>
      <c r="BD20" s="680"/>
      <c r="BE20" s="680"/>
      <c r="BF20" s="681"/>
      <c r="BG20" s="682">
        <v>6213980</v>
      </c>
      <c r="BH20" s="683"/>
      <c r="BI20" s="683"/>
      <c r="BJ20" s="683"/>
      <c r="BK20" s="683"/>
      <c r="BL20" s="683"/>
      <c r="BM20" s="683"/>
      <c r="BN20" s="684"/>
      <c r="BO20" s="685">
        <v>10.4</v>
      </c>
      <c r="BP20" s="685"/>
      <c r="BQ20" s="685"/>
      <c r="BR20" s="685"/>
      <c r="BS20" s="691" t="s">
        <v>232</v>
      </c>
      <c r="BT20" s="683"/>
      <c r="BU20" s="683"/>
      <c r="BV20" s="683"/>
      <c r="BW20" s="683"/>
      <c r="BX20" s="683"/>
      <c r="BY20" s="683"/>
      <c r="BZ20" s="683"/>
      <c r="CA20" s="683"/>
      <c r="CB20" s="692"/>
      <c r="CD20" s="697" t="s">
        <v>275</v>
      </c>
      <c r="CE20" s="698"/>
      <c r="CF20" s="698"/>
      <c r="CG20" s="698"/>
      <c r="CH20" s="698"/>
      <c r="CI20" s="698"/>
      <c r="CJ20" s="698"/>
      <c r="CK20" s="698"/>
      <c r="CL20" s="698"/>
      <c r="CM20" s="698"/>
      <c r="CN20" s="698"/>
      <c r="CO20" s="698"/>
      <c r="CP20" s="698"/>
      <c r="CQ20" s="699"/>
      <c r="CR20" s="682">
        <v>160949339</v>
      </c>
      <c r="CS20" s="683"/>
      <c r="CT20" s="683"/>
      <c r="CU20" s="683"/>
      <c r="CV20" s="683"/>
      <c r="CW20" s="683"/>
      <c r="CX20" s="683"/>
      <c r="CY20" s="684"/>
      <c r="CZ20" s="685">
        <v>100</v>
      </c>
      <c r="DA20" s="685"/>
      <c r="DB20" s="685"/>
      <c r="DC20" s="685"/>
      <c r="DD20" s="691">
        <v>25975667</v>
      </c>
      <c r="DE20" s="683"/>
      <c r="DF20" s="683"/>
      <c r="DG20" s="683"/>
      <c r="DH20" s="683"/>
      <c r="DI20" s="683"/>
      <c r="DJ20" s="683"/>
      <c r="DK20" s="683"/>
      <c r="DL20" s="683"/>
      <c r="DM20" s="683"/>
      <c r="DN20" s="683"/>
      <c r="DO20" s="683"/>
      <c r="DP20" s="684"/>
      <c r="DQ20" s="691">
        <v>98440209</v>
      </c>
      <c r="DR20" s="683"/>
      <c r="DS20" s="683"/>
      <c r="DT20" s="683"/>
      <c r="DU20" s="683"/>
      <c r="DV20" s="683"/>
      <c r="DW20" s="683"/>
      <c r="DX20" s="683"/>
      <c r="DY20" s="683"/>
      <c r="DZ20" s="683"/>
      <c r="EA20" s="683"/>
      <c r="EB20" s="683"/>
      <c r="EC20" s="692"/>
    </row>
    <row r="21" spans="2:133" ht="11.25" customHeight="1" x14ac:dyDescent="0.2">
      <c r="B21" s="679" t="s">
        <v>276</v>
      </c>
      <c r="C21" s="680"/>
      <c r="D21" s="680"/>
      <c r="E21" s="680"/>
      <c r="F21" s="680"/>
      <c r="G21" s="680"/>
      <c r="H21" s="680"/>
      <c r="I21" s="680"/>
      <c r="J21" s="680"/>
      <c r="K21" s="680"/>
      <c r="L21" s="680"/>
      <c r="M21" s="680"/>
      <c r="N21" s="680"/>
      <c r="O21" s="680"/>
      <c r="P21" s="680"/>
      <c r="Q21" s="681"/>
      <c r="R21" s="682">
        <v>348260</v>
      </c>
      <c r="S21" s="683"/>
      <c r="T21" s="683"/>
      <c r="U21" s="683"/>
      <c r="V21" s="683"/>
      <c r="W21" s="683"/>
      <c r="X21" s="683"/>
      <c r="Y21" s="684"/>
      <c r="Z21" s="685">
        <v>0.2</v>
      </c>
      <c r="AA21" s="685"/>
      <c r="AB21" s="685"/>
      <c r="AC21" s="685"/>
      <c r="AD21" s="686">
        <v>348260</v>
      </c>
      <c r="AE21" s="686"/>
      <c r="AF21" s="686"/>
      <c r="AG21" s="686"/>
      <c r="AH21" s="686"/>
      <c r="AI21" s="686"/>
      <c r="AJ21" s="686"/>
      <c r="AK21" s="686"/>
      <c r="AL21" s="687">
        <v>0.4</v>
      </c>
      <c r="AM21" s="688"/>
      <c r="AN21" s="688"/>
      <c r="AO21" s="689"/>
      <c r="AP21" s="701" t="s">
        <v>277</v>
      </c>
      <c r="AQ21" s="702"/>
      <c r="AR21" s="702"/>
      <c r="AS21" s="702"/>
      <c r="AT21" s="702"/>
      <c r="AU21" s="702"/>
      <c r="AV21" s="702"/>
      <c r="AW21" s="702"/>
      <c r="AX21" s="702"/>
      <c r="AY21" s="702"/>
      <c r="AZ21" s="702"/>
      <c r="BA21" s="702"/>
      <c r="BB21" s="702"/>
      <c r="BC21" s="702"/>
      <c r="BD21" s="702"/>
      <c r="BE21" s="702"/>
      <c r="BF21" s="703"/>
      <c r="BG21" s="682" t="s">
        <v>241</v>
      </c>
      <c r="BH21" s="683"/>
      <c r="BI21" s="683"/>
      <c r="BJ21" s="683"/>
      <c r="BK21" s="683"/>
      <c r="BL21" s="683"/>
      <c r="BM21" s="683"/>
      <c r="BN21" s="684"/>
      <c r="BO21" s="685" t="s">
        <v>241</v>
      </c>
      <c r="BP21" s="685"/>
      <c r="BQ21" s="685"/>
      <c r="BR21" s="685"/>
      <c r="BS21" s="691" t="s">
        <v>127</v>
      </c>
      <c r="BT21" s="683"/>
      <c r="BU21" s="683"/>
      <c r="BV21" s="683"/>
      <c r="BW21" s="683"/>
      <c r="BX21" s="683"/>
      <c r="BY21" s="683"/>
      <c r="BZ21" s="683"/>
      <c r="CA21" s="683"/>
      <c r="CB21" s="692"/>
      <c r="CD21" s="707"/>
      <c r="CE21" s="708"/>
      <c r="CF21" s="708"/>
      <c r="CG21" s="708"/>
      <c r="CH21" s="708"/>
      <c r="CI21" s="708"/>
      <c r="CJ21" s="708"/>
      <c r="CK21" s="708"/>
      <c r="CL21" s="708"/>
      <c r="CM21" s="708"/>
      <c r="CN21" s="708"/>
      <c r="CO21" s="708"/>
      <c r="CP21" s="708"/>
      <c r="CQ21" s="709"/>
      <c r="CR21" s="710"/>
      <c r="CS21" s="705"/>
      <c r="CT21" s="705"/>
      <c r="CU21" s="705"/>
      <c r="CV21" s="705"/>
      <c r="CW21" s="705"/>
      <c r="CX21" s="705"/>
      <c r="CY21" s="711"/>
      <c r="CZ21" s="712"/>
      <c r="DA21" s="712"/>
      <c r="DB21" s="712"/>
      <c r="DC21" s="712"/>
      <c r="DD21" s="704"/>
      <c r="DE21" s="705"/>
      <c r="DF21" s="705"/>
      <c r="DG21" s="705"/>
      <c r="DH21" s="705"/>
      <c r="DI21" s="705"/>
      <c r="DJ21" s="705"/>
      <c r="DK21" s="705"/>
      <c r="DL21" s="705"/>
      <c r="DM21" s="705"/>
      <c r="DN21" s="705"/>
      <c r="DO21" s="705"/>
      <c r="DP21" s="711"/>
      <c r="DQ21" s="704"/>
      <c r="DR21" s="705"/>
      <c r="DS21" s="705"/>
      <c r="DT21" s="705"/>
      <c r="DU21" s="705"/>
      <c r="DV21" s="705"/>
      <c r="DW21" s="705"/>
      <c r="DX21" s="705"/>
      <c r="DY21" s="705"/>
      <c r="DZ21" s="705"/>
      <c r="EA21" s="705"/>
      <c r="EB21" s="705"/>
      <c r="EC21" s="706"/>
    </row>
    <row r="22" spans="2:133" ht="11.25" customHeight="1" x14ac:dyDescent="0.2">
      <c r="B22" s="679" t="s">
        <v>278</v>
      </c>
      <c r="C22" s="680"/>
      <c r="D22" s="680"/>
      <c r="E22" s="680"/>
      <c r="F22" s="680"/>
      <c r="G22" s="680"/>
      <c r="H22" s="680"/>
      <c r="I22" s="680"/>
      <c r="J22" s="680"/>
      <c r="K22" s="680"/>
      <c r="L22" s="680"/>
      <c r="M22" s="680"/>
      <c r="N22" s="680"/>
      <c r="O22" s="680"/>
      <c r="P22" s="680"/>
      <c r="Q22" s="681"/>
      <c r="R22" s="682">
        <v>13350962</v>
      </c>
      <c r="S22" s="683"/>
      <c r="T22" s="683"/>
      <c r="U22" s="683"/>
      <c r="V22" s="683"/>
      <c r="W22" s="683"/>
      <c r="X22" s="683"/>
      <c r="Y22" s="684"/>
      <c r="Z22" s="685">
        <v>8.1</v>
      </c>
      <c r="AA22" s="685"/>
      <c r="AB22" s="685"/>
      <c r="AC22" s="685"/>
      <c r="AD22" s="686">
        <v>12294837</v>
      </c>
      <c r="AE22" s="686"/>
      <c r="AF22" s="686"/>
      <c r="AG22" s="686"/>
      <c r="AH22" s="686"/>
      <c r="AI22" s="686"/>
      <c r="AJ22" s="686"/>
      <c r="AK22" s="686"/>
      <c r="AL22" s="687">
        <v>15.5</v>
      </c>
      <c r="AM22" s="688"/>
      <c r="AN22" s="688"/>
      <c r="AO22" s="689"/>
      <c r="AP22" s="701" t="s">
        <v>279</v>
      </c>
      <c r="AQ22" s="702"/>
      <c r="AR22" s="702"/>
      <c r="AS22" s="702"/>
      <c r="AT22" s="702"/>
      <c r="AU22" s="702"/>
      <c r="AV22" s="702"/>
      <c r="AW22" s="702"/>
      <c r="AX22" s="702"/>
      <c r="AY22" s="702"/>
      <c r="AZ22" s="702"/>
      <c r="BA22" s="702"/>
      <c r="BB22" s="702"/>
      <c r="BC22" s="702"/>
      <c r="BD22" s="702"/>
      <c r="BE22" s="702"/>
      <c r="BF22" s="703"/>
      <c r="BG22" s="682">
        <v>1575363</v>
      </c>
      <c r="BH22" s="683"/>
      <c r="BI22" s="683"/>
      <c r="BJ22" s="683"/>
      <c r="BK22" s="683"/>
      <c r="BL22" s="683"/>
      <c r="BM22" s="683"/>
      <c r="BN22" s="684"/>
      <c r="BO22" s="685">
        <v>2.6</v>
      </c>
      <c r="BP22" s="685"/>
      <c r="BQ22" s="685"/>
      <c r="BR22" s="685"/>
      <c r="BS22" s="691" t="s">
        <v>232</v>
      </c>
      <c r="BT22" s="683"/>
      <c r="BU22" s="683"/>
      <c r="BV22" s="683"/>
      <c r="BW22" s="683"/>
      <c r="BX22" s="683"/>
      <c r="BY22" s="683"/>
      <c r="BZ22" s="683"/>
      <c r="CA22" s="683"/>
      <c r="CB22" s="692"/>
      <c r="CD22" s="664" t="s">
        <v>280</v>
      </c>
      <c r="CE22" s="665"/>
      <c r="CF22" s="665"/>
      <c r="CG22" s="665"/>
      <c r="CH22" s="665"/>
      <c r="CI22" s="665"/>
      <c r="CJ22" s="665"/>
      <c r="CK22" s="665"/>
      <c r="CL22" s="665"/>
      <c r="CM22" s="665"/>
      <c r="CN22" s="665"/>
      <c r="CO22" s="665"/>
      <c r="CP22" s="665"/>
      <c r="CQ22" s="665"/>
      <c r="CR22" s="665"/>
      <c r="CS22" s="665"/>
      <c r="CT22" s="665"/>
      <c r="CU22" s="665"/>
      <c r="CV22" s="665"/>
      <c r="CW22" s="665"/>
      <c r="CX22" s="665"/>
      <c r="CY22" s="665"/>
      <c r="CZ22" s="665"/>
      <c r="DA22" s="665"/>
      <c r="DB22" s="665"/>
      <c r="DC22" s="665"/>
      <c r="DD22" s="665"/>
      <c r="DE22" s="665"/>
      <c r="DF22" s="665"/>
      <c r="DG22" s="665"/>
      <c r="DH22" s="665"/>
      <c r="DI22" s="665"/>
      <c r="DJ22" s="665"/>
      <c r="DK22" s="665"/>
      <c r="DL22" s="665"/>
      <c r="DM22" s="665"/>
      <c r="DN22" s="665"/>
      <c r="DO22" s="665"/>
      <c r="DP22" s="665"/>
      <c r="DQ22" s="665"/>
      <c r="DR22" s="665"/>
      <c r="DS22" s="665"/>
      <c r="DT22" s="665"/>
      <c r="DU22" s="665"/>
      <c r="DV22" s="665"/>
      <c r="DW22" s="665"/>
      <c r="DX22" s="665"/>
      <c r="DY22" s="665"/>
      <c r="DZ22" s="665"/>
      <c r="EA22" s="665"/>
      <c r="EB22" s="665"/>
      <c r="EC22" s="666"/>
    </row>
    <row r="23" spans="2:133" ht="11.25" customHeight="1" x14ac:dyDescent="0.2">
      <c r="B23" s="679" t="s">
        <v>281</v>
      </c>
      <c r="C23" s="680"/>
      <c r="D23" s="680"/>
      <c r="E23" s="680"/>
      <c r="F23" s="680"/>
      <c r="G23" s="680"/>
      <c r="H23" s="680"/>
      <c r="I23" s="680"/>
      <c r="J23" s="680"/>
      <c r="K23" s="680"/>
      <c r="L23" s="680"/>
      <c r="M23" s="680"/>
      <c r="N23" s="680"/>
      <c r="O23" s="680"/>
      <c r="P23" s="680"/>
      <c r="Q23" s="681"/>
      <c r="R23" s="682">
        <v>12294837</v>
      </c>
      <c r="S23" s="683"/>
      <c r="T23" s="683"/>
      <c r="U23" s="683"/>
      <c r="V23" s="683"/>
      <c r="W23" s="683"/>
      <c r="X23" s="683"/>
      <c r="Y23" s="684"/>
      <c r="Z23" s="685">
        <v>7.5</v>
      </c>
      <c r="AA23" s="685"/>
      <c r="AB23" s="685"/>
      <c r="AC23" s="685"/>
      <c r="AD23" s="686">
        <v>12294837</v>
      </c>
      <c r="AE23" s="686"/>
      <c r="AF23" s="686"/>
      <c r="AG23" s="686"/>
      <c r="AH23" s="686"/>
      <c r="AI23" s="686"/>
      <c r="AJ23" s="686"/>
      <c r="AK23" s="686"/>
      <c r="AL23" s="687">
        <v>15.5</v>
      </c>
      <c r="AM23" s="688"/>
      <c r="AN23" s="688"/>
      <c r="AO23" s="689"/>
      <c r="AP23" s="701" t="s">
        <v>282</v>
      </c>
      <c r="AQ23" s="702"/>
      <c r="AR23" s="702"/>
      <c r="AS23" s="702"/>
      <c r="AT23" s="702"/>
      <c r="AU23" s="702"/>
      <c r="AV23" s="702"/>
      <c r="AW23" s="702"/>
      <c r="AX23" s="702"/>
      <c r="AY23" s="702"/>
      <c r="AZ23" s="702"/>
      <c r="BA23" s="702"/>
      <c r="BB23" s="702"/>
      <c r="BC23" s="702"/>
      <c r="BD23" s="702"/>
      <c r="BE23" s="702"/>
      <c r="BF23" s="703"/>
      <c r="BG23" s="682">
        <v>4638617</v>
      </c>
      <c r="BH23" s="683"/>
      <c r="BI23" s="683"/>
      <c r="BJ23" s="683"/>
      <c r="BK23" s="683"/>
      <c r="BL23" s="683"/>
      <c r="BM23" s="683"/>
      <c r="BN23" s="684"/>
      <c r="BO23" s="685">
        <v>7.7</v>
      </c>
      <c r="BP23" s="685"/>
      <c r="BQ23" s="685"/>
      <c r="BR23" s="685"/>
      <c r="BS23" s="691" t="s">
        <v>232</v>
      </c>
      <c r="BT23" s="683"/>
      <c r="BU23" s="683"/>
      <c r="BV23" s="683"/>
      <c r="BW23" s="683"/>
      <c r="BX23" s="683"/>
      <c r="BY23" s="683"/>
      <c r="BZ23" s="683"/>
      <c r="CA23" s="683"/>
      <c r="CB23" s="692"/>
      <c r="CD23" s="664" t="s">
        <v>220</v>
      </c>
      <c r="CE23" s="665"/>
      <c r="CF23" s="665"/>
      <c r="CG23" s="665"/>
      <c r="CH23" s="665"/>
      <c r="CI23" s="665"/>
      <c r="CJ23" s="665"/>
      <c r="CK23" s="665"/>
      <c r="CL23" s="665"/>
      <c r="CM23" s="665"/>
      <c r="CN23" s="665"/>
      <c r="CO23" s="665"/>
      <c r="CP23" s="665"/>
      <c r="CQ23" s="666"/>
      <c r="CR23" s="664" t="s">
        <v>283</v>
      </c>
      <c r="CS23" s="665"/>
      <c r="CT23" s="665"/>
      <c r="CU23" s="665"/>
      <c r="CV23" s="665"/>
      <c r="CW23" s="665"/>
      <c r="CX23" s="665"/>
      <c r="CY23" s="666"/>
      <c r="CZ23" s="664" t="s">
        <v>284</v>
      </c>
      <c r="DA23" s="665"/>
      <c r="DB23" s="665"/>
      <c r="DC23" s="666"/>
      <c r="DD23" s="664" t="s">
        <v>285</v>
      </c>
      <c r="DE23" s="665"/>
      <c r="DF23" s="665"/>
      <c r="DG23" s="665"/>
      <c r="DH23" s="665"/>
      <c r="DI23" s="665"/>
      <c r="DJ23" s="665"/>
      <c r="DK23" s="666"/>
      <c r="DL23" s="713" t="s">
        <v>286</v>
      </c>
      <c r="DM23" s="714"/>
      <c r="DN23" s="714"/>
      <c r="DO23" s="714"/>
      <c r="DP23" s="714"/>
      <c r="DQ23" s="714"/>
      <c r="DR23" s="714"/>
      <c r="DS23" s="714"/>
      <c r="DT23" s="714"/>
      <c r="DU23" s="714"/>
      <c r="DV23" s="715"/>
      <c r="DW23" s="664" t="s">
        <v>287</v>
      </c>
      <c r="DX23" s="665"/>
      <c r="DY23" s="665"/>
      <c r="DZ23" s="665"/>
      <c r="EA23" s="665"/>
      <c r="EB23" s="665"/>
      <c r="EC23" s="666"/>
    </row>
    <row r="24" spans="2:133" ht="11.25" customHeight="1" x14ac:dyDescent="0.2">
      <c r="B24" s="679" t="s">
        <v>288</v>
      </c>
      <c r="C24" s="680"/>
      <c r="D24" s="680"/>
      <c r="E24" s="680"/>
      <c r="F24" s="680"/>
      <c r="G24" s="680"/>
      <c r="H24" s="680"/>
      <c r="I24" s="680"/>
      <c r="J24" s="680"/>
      <c r="K24" s="680"/>
      <c r="L24" s="680"/>
      <c r="M24" s="680"/>
      <c r="N24" s="680"/>
      <c r="O24" s="680"/>
      <c r="P24" s="680"/>
      <c r="Q24" s="681"/>
      <c r="R24" s="682">
        <v>1056004</v>
      </c>
      <c r="S24" s="683"/>
      <c r="T24" s="683"/>
      <c r="U24" s="683"/>
      <c r="V24" s="683"/>
      <c r="W24" s="683"/>
      <c r="X24" s="683"/>
      <c r="Y24" s="684"/>
      <c r="Z24" s="685">
        <v>0.6</v>
      </c>
      <c r="AA24" s="685"/>
      <c r="AB24" s="685"/>
      <c r="AC24" s="685"/>
      <c r="AD24" s="686" t="s">
        <v>241</v>
      </c>
      <c r="AE24" s="686"/>
      <c r="AF24" s="686"/>
      <c r="AG24" s="686"/>
      <c r="AH24" s="686"/>
      <c r="AI24" s="686"/>
      <c r="AJ24" s="686"/>
      <c r="AK24" s="686"/>
      <c r="AL24" s="687" t="s">
        <v>232</v>
      </c>
      <c r="AM24" s="688"/>
      <c r="AN24" s="688"/>
      <c r="AO24" s="689"/>
      <c r="AP24" s="701" t="s">
        <v>289</v>
      </c>
      <c r="AQ24" s="702"/>
      <c r="AR24" s="702"/>
      <c r="AS24" s="702"/>
      <c r="AT24" s="702"/>
      <c r="AU24" s="702"/>
      <c r="AV24" s="702"/>
      <c r="AW24" s="702"/>
      <c r="AX24" s="702"/>
      <c r="AY24" s="702"/>
      <c r="AZ24" s="702"/>
      <c r="BA24" s="702"/>
      <c r="BB24" s="702"/>
      <c r="BC24" s="702"/>
      <c r="BD24" s="702"/>
      <c r="BE24" s="702"/>
      <c r="BF24" s="703"/>
      <c r="BG24" s="682" t="s">
        <v>127</v>
      </c>
      <c r="BH24" s="683"/>
      <c r="BI24" s="683"/>
      <c r="BJ24" s="683"/>
      <c r="BK24" s="683"/>
      <c r="BL24" s="683"/>
      <c r="BM24" s="683"/>
      <c r="BN24" s="684"/>
      <c r="BO24" s="685" t="s">
        <v>232</v>
      </c>
      <c r="BP24" s="685"/>
      <c r="BQ24" s="685"/>
      <c r="BR24" s="685"/>
      <c r="BS24" s="691" t="s">
        <v>232</v>
      </c>
      <c r="BT24" s="683"/>
      <c r="BU24" s="683"/>
      <c r="BV24" s="683"/>
      <c r="BW24" s="683"/>
      <c r="BX24" s="683"/>
      <c r="BY24" s="683"/>
      <c r="BZ24" s="683"/>
      <c r="CA24" s="683"/>
      <c r="CB24" s="692"/>
      <c r="CD24" s="693" t="s">
        <v>290</v>
      </c>
      <c r="CE24" s="694"/>
      <c r="CF24" s="694"/>
      <c r="CG24" s="694"/>
      <c r="CH24" s="694"/>
      <c r="CI24" s="694"/>
      <c r="CJ24" s="694"/>
      <c r="CK24" s="694"/>
      <c r="CL24" s="694"/>
      <c r="CM24" s="694"/>
      <c r="CN24" s="694"/>
      <c r="CO24" s="694"/>
      <c r="CP24" s="694"/>
      <c r="CQ24" s="695"/>
      <c r="CR24" s="671">
        <v>82411237</v>
      </c>
      <c r="CS24" s="672"/>
      <c r="CT24" s="672"/>
      <c r="CU24" s="672"/>
      <c r="CV24" s="672"/>
      <c r="CW24" s="672"/>
      <c r="CX24" s="672"/>
      <c r="CY24" s="673"/>
      <c r="CZ24" s="676">
        <v>51.2</v>
      </c>
      <c r="DA24" s="677"/>
      <c r="DB24" s="677"/>
      <c r="DC24" s="696"/>
      <c r="DD24" s="721">
        <v>56314931</v>
      </c>
      <c r="DE24" s="672"/>
      <c r="DF24" s="672"/>
      <c r="DG24" s="672"/>
      <c r="DH24" s="672"/>
      <c r="DI24" s="672"/>
      <c r="DJ24" s="672"/>
      <c r="DK24" s="673"/>
      <c r="DL24" s="721">
        <v>53979198</v>
      </c>
      <c r="DM24" s="672"/>
      <c r="DN24" s="672"/>
      <c r="DO24" s="672"/>
      <c r="DP24" s="672"/>
      <c r="DQ24" s="672"/>
      <c r="DR24" s="672"/>
      <c r="DS24" s="672"/>
      <c r="DT24" s="672"/>
      <c r="DU24" s="672"/>
      <c r="DV24" s="673"/>
      <c r="DW24" s="676">
        <v>62.6</v>
      </c>
      <c r="DX24" s="677"/>
      <c r="DY24" s="677"/>
      <c r="DZ24" s="677"/>
      <c r="EA24" s="677"/>
      <c r="EB24" s="677"/>
      <c r="EC24" s="678"/>
    </row>
    <row r="25" spans="2:133" ht="11.25" customHeight="1" x14ac:dyDescent="0.2">
      <c r="B25" s="679" t="s">
        <v>291</v>
      </c>
      <c r="C25" s="680"/>
      <c r="D25" s="680"/>
      <c r="E25" s="680"/>
      <c r="F25" s="680"/>
      <c r="G25" s="680"/>
      <c r="H25" s="680"/>
      <c r="I25" s="680"/>
      <c r="J25" s="680"/>
      <c r="K25" s="680"/>
      <c r="L25" s="680"/>
      <c r="M25" s="680"/>
      <c r="N25" s="680"/>
      <c r="O25" s="680"/>
      <c r="P25" s="680"/>
      <c r="Q25" s="681"/>
      <c r="R25" s="682">
        <v>121</v>
      </c>
      <c r="S25" s="683"/>
      <c r="T25" s="683"/>
      <c r="U25" s="683"/>
      <c r="V25" s="683"/>
      <c r="W25" s="683"/>
      <c r="X25" s="683"/>
      <c r="Y25" s="684"/>
      <c r="Z25" s="685">
        <v>0</v>
      </c>
      <c r="AA25" s="685"/>
      <c r="AB25" s="685"/>
      <c r="AC25" s="685"/>
      <c r="AD25" s="686" t="s">
        <v>241</v>
      </c>
      <c r="AE25" s="686"/>
      <c r="AF25" s="686"/>
      <c r="AG25" s="686"/>
      <c r="AH25" s="686"/>
      <c r="AI25" s="686"/>
      <c r="AJ25" s="686"/>
      <c r="AK25" s="686"/>
      <c r="AL25" s="687" t="s">
        <v>241</v>
      </c>
      <c r="AM25" s="688"/>
      <c r="AN25" s="688"/>
      <c r="AO25" s="689"/>
      <c r="AP25" s="701" t="s">
        <v>292</v>
      </c>
      <c r="AQ25" s="702"/>
      <c r="AR25" s="702"/>
      <c r="AS25" s="702"/>
      <c r="AT25" s="702"/>
      <c r="AU25" s="702"/>
      <c r="AV25" s="702"/>
      <c r="AW25" s="702"/>
      <c r="AX25" s="702"/>
      <c r="AY25" s="702"/>
      <c r="AZ25" s="702"/>
      <c r="BA25" s="702"/>
      <c r="BB25" s="702"/>
      <c r="BC25" s="702"/>
      <c r="BD25" s="702"/>
      <c r="BE25" s="702"/>
      <c r="BF25" s="703"/>
      <c r="BG25" s="682" t="s">
        <v>232</v>
      </c>
      <c r="BH25" s="683"/>
      <c r="BI25" s="683"/>
      <c r="BJ25" s="683"/>
      <c r="BK25" s="683"/>
      <c r="BL25" s="683"/>
      <c r="BM25" s="683"/>
      <c r="BN25" s="684"/>
      <c r="BO25" s="685" t="s">
        <v>241</v>
      </c>
      <c r="BP25" s="685"/>
      <c r="BQ25" s="685"/>
      <c r="BR25" s="685"/>
      <c r="BS25" s="691" t="s">
        <v>232</v>
      </c>
      <c r="BT25" s="683"/>
      <c r="BU25" s="683"/>
      <c r="BV25" s="683"/>
      <c r="BW25" s="683"/>
      <c r="BX25" s="683"/>
      <c r="BY25" s="683"/>
      <c r="BZ25" s="683"/>
      <c r="CA25" s="683"/>
      <c r="CB25" s="692"/>
      <c r="CD25" s="697" t="s">
        <v>293</v>
      </c>
      <c r="CE25" s="698"/>
      <c r="CF25" s="698"/>
      <c r="CG25" s="698"/>
      <c r="CH25" s="698"/>
      <c r="CI25" s="698"/>
      <c r="CJ25" s="698"/>
      <c r="CK25" s="698"/>
      <c r="CL25" s="698"/>
      <c r="CM25" s="698"/>
      <c r="CN25" s="698"/>
      <c r="CO25" s="698"/>
      <c r="CP25" s="698"/>
      <c r="CQ25" s="699"/>
      <c r="CR25" s="682">
        <v>28140685</v>
      </c>
      <c r="CS25" s="718"/>
      <c r="CT25" s="718"/>
      <c r="CU25" s="718"/>
      <c r="CV25" s="718"/>
      <c r="CW25" s="718"/>
      <c r="CX25" s="718"/>
      <c r="CY25" s="719"/>
      <c r="CZ25" s="687">
        <v>17.5</v>
      </c>
      <c r="DA25" s="716"/>
      <c r="DB25" s="716"/>
      <c r="DC25" s="720"/>
      <c r="DD25" s="691">
        <v>26235549</v>
      </c>
      <c r="DE25" s="718"/>
      <c r="DF25" s="718"/>
      <c r="DG25" s="718"/>
      <c r="DH25" s="718"/>
      <c r="DI25" s="718"/>
      <c r="DJ25" s="718"/>
      <c r="DK25" s="719"/>
      <c r="DL25" s="691">
        <v>23901187</v>
      </c>
      <c r="DM25" s="718"/>
      <c r="DN25" s="718"/>
      <c r="DO25" s="718"/>
      <c r="DP25" s="718"/>
      <c r="DQ25" s="718"/>
      <c r="DR25" s="718"/>
      <c r="DS25" s="718"/>
      <c r="DT25" s="718"/>
      <c r="DU25" s="718"/>
      <c r="DV25" s="719"/>
      <c r="DW25" s="687">
        <v>27.7</v>
      </c>
      <c r="DX25" s="716"/>
      <c r="DY25" s="716"/>
      <c r="DZ25" s="716"/>
      <c r="EA25" s="716"/>
      <c r="EB25" s="716"/>
      <c r="EC25" s="717"/>
    </row>
    <row r="26" spans="2:133" ht="11.25" customHeight="1" x14ac:dyDescent="0.2">
      <c r="B26" s="679" t="s">
        <v>294</v>
      </c>
      <c r="C26" s="680"/>
      <c r="D26" s="680"/>
      <c r="E26" s="680"/>
      <c r="F26" s="680"/>
      <c r="G26" s="680"/>
      <c r="H26" s="680"/>
      <c r="I26" s="680"/>
      <c r="J26" s="680"/>
      <c r="K26" s="680"/>
      <c r="L26" s="680"/>
      <c r="M26" s="680"/>
      <c r="N26" s="680"/>
      <c r="O26" s="680"/>
      <c r="P26" s="680"/>
      <c r="Q26" s="681"/>
      <c r="R26" s="682">
        <v>82149926</v>
      </c>
      <c r="S26" s="683"/>
      <c r="T26" s="683"/>
      <c r="U26" s="683"/>
      <c r="V26" s="683"/>
      <c r="W26" s="683"/>
      <c r="X26" s="683"/>
      <c r="Y26" s="684"/>
      <c r="Z26" s="685">
        <v>50.1</v>
      </c>
      <c r="AA26" s="685"/>
      <c r="AB26" s="685"/>
      <c r="AC26" s="685"/>
      <c r="AD26" s="686">
        <v>76455184</v>
      </c>
      <c r="AE26" s="686"/>
      <c r="AF26" s="686"/>
      <c r="AG26" s="686"/>
      <c r="AH26" s="686"/>
      <c r="AI26" s="686"/>
      <c r="AJ26" s="686"/>
      <c r="AK26" s="686"/>
      <c r="AL26" s="687">
        <v>96.2</v>
      </c>
      <c r="AM26" s="688"/>
      <c r="AN26" s="688"/>
      <c r="AO26" s="689"/>
      <c r="AP26" s="701" t="s">
        <v>295</v>
      </c>
      <c r="AQ26" s="731"/>
      <c r="AR26" s="731"/>
      <c r="AS26" s="731"/>
      <c r="AT26" s="731"/>
      <c r="AU26" s="731"/>
      <c r="AV26" s="731"/>
      <c r="AW26" s="731"/>
      <c r="AX26" s="731"/>
      <c r="AY26" s="731"/>
      <c r="AZ26" s="731"/>
      <c r="BA26" s="731"/>
      <c r="BB26" s="731"/>
      <c r="BC26" s="731"/>
      <c r="BD26" s="731"/>
      <c r="BE26" s="731"/>
      <c r="BF26" s="703"/>
      <c r="BG26" s="682" t="s">
        <v>241</v>
      </c>
      <c r="BH26" s="683"/>
      <c r="BI26" s="683"/>
      <c r="BJ26" s="683"/>
      <c r="BK26" s="683"/>
      <c r="BL26" s="683"/>
      <c r="BM26" s="683"/>
      <c r="BN26" s="684"/>
      <c r="BO26" s="685" t="s">
        <v>232</v>
      </c>
      <c r="BP26" s="685"/>
      <c r="BQ26" s="685"/>
      <c r="BR26" s="685"/>
      <c r="BS26" s="691" t="s">
        <v>232</v>
      </c>
      <c r="BT26" s="683"/>
      <c r="BU26" s="683"/>
      <c r="BV26" s="683"/>
      <c r="BW26" s="683"/>
      <c r="BX26" s="683"/>
      <c r="BY26" s="683"/>
      <c r="BZ26" s="683"/>
      <c r="CA26" s="683"/>
      <c r="CB26" s="692"/>
      <c r="CD26" s="697" t="s">
        <v>296</v>
      </c>
      <c r="CE26" s="698"/>
      <c r="CF26" s="698"/>
      <c r="CG26" s="698"/>
      <c r="CH26" s="698"/>
      <c r="CI26" s="698"/>
      <c r="CJ26" s="698"/>
      <c r="CK26" s="698"/>
      <c r="CL26" s="698"/>
      <c r="CM26" s="698"/>
      <c r="CN26" s="698"/>
      <c r="CO26" s="698"/>
      <c r="CP26" s="698"/>
      <c r="CQ26" s="699"/>
      <c r="CR26" s="682">
        <v>19384403</v>
      </c>
      <c r="CS26" s="683"/>
      <c r="CT26" s="683"/>
      <c r="CU26" s="683"/>
      <c r="CV26" s="683"/>
      <c r="CW26" s="683"/>
      <c r="CX26" s="683"/>
      <c r="CY26" s="684"/>
      <c r="CZ26" s="687">
        <v>12</v>
      </c>
      <c r="DA26" s="716"/>
      <c r="DB26" s="716"/>
      <c r="DC26" s="720"/>
      <c r="DD26" s="691">
        <v>18937338</v>
      </c>
      <c r="DE26" s="683"/>
      <c r="DF26" s="683"/>
      <c r="DG26" s="683"/>
      <c r="DH26" s="683"/>
      <c r="DI26" s="683"/>
      <c r="DJ26" s="683"/>
      <c r="DK26" s="684"/>
      <c r="DL26" s="691" t="s">
        <v>232</v>
      </c>
      <c r="DM26" s="683"/>
      <c r="DN26" s="683"/>
      <c r="DO26" s="683"/>
      <c r="DP26" s="683"/>
      <c r="DQ26" s="683"/>
      <c r="DR26" s="683"/>
      <c r="DS26" s="683"/>
      <c r="DT26" s="683"/>
      <c r="DU26" s="683"/>
      <c r="DV26" s="684"/>
      <c r="DW26" s="687" t="s">
        <v>241</v>
      </c>
      <c r="DX26" s="716"/>
      <c r="DY26" s="716"/>
      <c r="DZ26" s="716"/>
      <c r="EA26" s="716"/>
      <c r="EB26" s="716"/>
      <c r="EC26" s="717"/>
    </row>
    <row r="27" spans="2:133" ht="11.25" customHeight="1" x14ac:dyDescent="0.2">
      <c r="B27" s="679" t="s">
        <v>297</v>
      </c>
      <c r="C27" s="680"/>
      <c r="D27" s="680"/>
      <c r="E27" s="680"/>
      <c r="F27" s="680"/>
      <c r="G27" s="680"/>
      <c r="H27" s="680"/>
      <c r="I27" s="680"/>
      <c r="J27" s="680"/>
      <c r="K27" s="680"/>
      <c r="L27" s="680"/>
      <c r="M27" s="680"/>
      <c r="N27" s="680"/>
      <c r="O27" s="680"/>
      <c r="P27" s="680"/>
      <c r="Q27" s="681"/>
      <c r="R27" s="682">
        <v>46504</v>
      </c>
      <c r="S27" s="683"/>
      <c r="T27" s="683"/>
      <c r="U27" s="683"/>
      <c r="V27" s="683"/>
      <c r="W27" s="683"/>
      <c r="X27" s="683"/>
      <c r="Y27" s="684"/>
      <c r="Z27" s="685">
        <v>0</v>
      </c>
      <c r="AA27" s="685"/>
      <c r="AB27" s="685"/>
      <c r="AC27" s="685"/>
      <c r="AD27" s="686">
        <v>46504</v>
      </c>
      <c r="AE27" s="686"/>
      <c r="AF27" s="686"/>
      <c r="AG27" s="686"/>
      <c r="AH27" s="686"/>
      <c r="AI27" s="686"/>
      <c r="AJ27" s="686"/>
      <c r="AK27" s="686"/>
      <c r="AL27" s="687">
        <v>0.1</v>
      </c>
      <c r="AM27" s="688"/>
      <c r="AN27" s="688"/>
      <c r="AO27" s="689"/>
      <c r="AP27" s="679" t="s">
        <v>298</v>
      </c>
      <c r="AQ27" s="680"/>
      <c r="AR27" s="680"/>
      <c r="AS27" s="680"/>
      <c r="AT27" s="680"/>
      <c r="AU27" s="680"/>
      <c r="AV27" s="680"/>
      <c r="AW27" s="680"/>
      <c r="AX27" s="680"/>
      <c r="AY27" s="680"/>
      <c r="AZ27" s="680"/>
      <c r="BA27" s="680"/>
      <c r="BB27" s="680"/>
      <c r="BC27" s="680"/>
      <c r="BD27" s="680"/>
      <c r="BE27" s="680"/>
      <c r="BF27" s="681"/>
      <c r="BG27" s="682">
        <v>59914803</v>
      </c>
      <c r="BH27" s="683"/>
      <c r="BI27" s="683"/>
      <c r="BJ27" s="683"/>
      <c r="BK27" s="683"/>
      <c r="BL27" s="683"/>
      <c r="BM27" s="683"/>
      <c r="BN27" s="684"/>
      <c r="BO27" s="685">
        <v>100</v>
      </c>
      <c r="BP27" s="685"/>
      <c r="BQ27" s="685"/>
      <c r="BR27" s="685"/>
      <c r="BS27" s="691">
        <v>495158</v>
      </c>
      <c r="BT27" s="683"/>
      <c r="BU27" s="683"/>
      <c r="BV27" s="683"/>
      <c r="BW27" s="683"/>
      <c r="BX27" s="683"/>
      <c r="BY27" s="683"/>
      <c r="BZ27" s="683"/>
      <c r="CA27" s="683"/>
      <c r="CB27" s="692"/>
      <c r="CD27" s="697" t="s">
        <v>299</v>
      </c>
      <c r="CE27" s="698"/>
      <c r="CF27" s="698"/>
      <c r="CG27" s="698"/>
      <c r="CH27" s="698"/>
      <c r="CI27" s="698"/>
      <c r="CJ27" s="698"/>
      <c r="CK27" s="698"/>
      <c r="CL27" s="698"/>
      <c r="CM27" s="698"/>
      <c r="CN27" s="698"/>
      <c r="CO27" s="698"/>
      <c r="CP27" s="698"/>
      <c r="CQ27" s="699"/>
      <c r="CR27" s="682">
        <v>37147970</v>
      </c>
      <c r="CS27" s="718"/>
      <c r="CT27" s="718"/>
      <c r="CU27" s="718"/>
      <c r="CV27" s="718"/>
      <c r="CW27" s="718"/>
      <c r="CX27" s="718"/>
      <c r="CY27" s="719"/>
      <c r="CZ27" s="687">
        <v>23.1</v>
      </c>
      <c r="DA27" s="716"/>
      <c r="DB27" s="716"/>
      <c r="DC27" s="720"/>
      <c r="DD27" s="691">
        <v>13254316</v>
      </c>
      <c r="DE27" s="718"/>
      <c r="DF27" s="718"/>
      <c r="DG27" s="718"/>
      <c r="DH27" s="718"/>
      <c r="DI27" s="718"/>
      <c r="DJ27" s="718"/>
      <c r="DK27" s="719"/>
      <c r="DL27" s="691">
        <v>13252945</v>
      </c>
      <c r="DM27" s="718"/>
      <c r="DN27" s="718"/>
      <c r="DO27" s="718"/>
      <c r="DP27" s="718"/>
      <c r="DQ27" s="718"/>
      <c r="DR27" s="718"/>
      <c r="DS27" s="718"/>
      <c r="DT27" s="718"/>
      <c r="DU27" s="718"/>
      <c r="DV27" s="719"/>
      <c r="DW27" s="687">
        <v>15.4</v>
      </c>
      <c r="DX27" s="716"/>
      <c r="DY27" s="716"/>
      <c r="DZ27" s="716"/>
      <c r="EA27" s="716"/>
      <c r="EB27" s="716"/>
      <c r="EC27" s="717"/>
    </row>
    <row r="28" spans="2:133" ht="11.25" customHeight="1" x14ac:dyDescent="0.2">
      <c r="B28" s="679" t="s">
        <v>300</v>
      </c>
      <c r="C28" s="680"/>
      <c r="D28" s="680"/>
      <c r="E28" s="680"/>
      <c r="F28" s="680"/>
      <c r="G28" s="680"/>
      <c r="H28" s="680"/>
      <c r="I28" s="680"/>
      <c r="J28" s="680"/>
      <c r="K28" s="680"/>
      <c r="L28" s="680"/>
      <c r="M28" s="680"/>
      <c r="N28" s="680"/>
      <c r="O28" s="680"/>
      <c r="P28" s="680"/>
      <c r="Q28" s="681"/>
      <c r="R28" s="682">
        <v>1340805</v>
      </c>
      <c r="S28" s="683"/>
      <c r="T28" s="683"/>
      <c r="U28" s="683"/>
      <c r="V28" s="683"/>
      <c r="W28" s="683"/>
      <c r="X28" s="683"/>
      <c r="Y28" s="684"/>
      <c r="Z28" s="685">
        <v>0.8</v>
      </c>
      <c r="AA28" s="685"/>
      <c r="AB28" s="685"/>
      <c r="AC28" s="685"/>
      <c r="AD28" s="686" t="s">
        <v>232</v>
      </c>
      <c r="AE28" s="686"/>
      <c r="AF28" s="686"/>
      <c r="AG28" s="686"/>
      <c r="AH28" s="686"/>
      <c r="AI28" s="686"/>
      <c r="AJ28" s="686"/>
      <c r="AK28" s="686"/>
      <c r="AL28" s="687" t="s">
        <v>232</v>
      </c>
      <c r="AM28" s="688"/>
      <c r="AN28" s="688"/>
      <c r="AO28" s="689"/>
      <c r="AP28" s="679"/>
      <c r="AQ28" s="680"/>
      <c r="AR28" s="680"/>
      <c r="AS28" s="680"/>
      <c r="AT28" s="680"/>
      <c r="AU28" s="680"/>
      <c r="AV28" s="680"/>
      <c r="AW28" s="680"/>
      <c r="AX28" s="680"/>
      <c r="AY28" s="680"/>
      <c r="AZ28" s="680"/>
      <c r="BA28" s="680"/>
      <c r="BB28" s="680"/>
      <c r="BC28" s="680"/>
      <c r="BD28" s="680"/>
      <c r="BE28" s="680"/>
      <c r="BF28" s="681"/>
      <c r="BG28" s="682"/>
      <c r="BH28" s="683"/>
      <c r="BI28" s="683"/>
      <c r="BJ28" s="683"/>
      <c r="BK28" s="683"/>
      <c r="BL28" s="683"/>
      <c r="BM28" s="683"/>
      <c r="BN28" s="684"/>
      <c r="BO28" s="685"/>
      <c r="BP28" s="685"/>
      <c r="BQ28" s="685"/>
      <c r="BR28" s="685"/>
      <c r="BS28" s="691"/>
      <c r="BT28" s="683"/>
      <c r="BU28" s="683"/>
      <c r="BV28" s="683"/>
      <c r="BW28" s="683"/>
      <c r="BX28" s="683"/>
      <c r="BY28" s="683"/>
      <c r="BZ28" s="683"/>
      <c r="CA28" s="683"/>
      <c r="CB28" s="692"/>
      <c r="CD28" s="697" t="s">
        <v>301</v>
      </c>
      <c r="CE28" s="698"/>
      <c r="CF28" s="698"/>
      <c r="CG28" s="698"/>
      <c r="CH28" s="698"/>
      <c r="CI28" s="698"/>
      <c r="CJ28" s="698"/>
      <c r="CK28" s="698"/>
      <c r="CL28" s="698"/>
      <c r="CM28" s="698"/>
      <c r="CN28" s="698"/>
      <c r="CO28" s="698"/>
      <c r="CP28" s="698"/>
      <c r="CQ28" s="699"/>
      <c r="CR28" s="682">
        <v>17122582</v>
      </c>
      <c r="CS28" s="683"/>
      <c r="CT28" s="683"/>
      <c r="CU28" s="683"/>
      <c r="CV28" s="683"/>
      <c r="CW28" s="683"/>
      <c r="CX28" s="683"/>
      <c r="CY28" s="684"/>
      <c r="CZ28" s="687">
        <v>10.6</v>
      </c>
      <c r="DA28" s="716"/>
      <c r="DB28" s="716"/>
      <c r="DC28" s="720"/>
      <c r="DD28" s="691">
        <v>16825066</v>
      </c>
      <c r="DE28" s="683"/>
      <c r="DF28" s="683"/>
      <c r="DG28" s="683"/>
      <c r="DH28" s="683"/>
      <c r="DI28" s="683"/>
      <c r="DJ28" s="683"/>
      <c r="DK28" s="684"/>
      <c r="DL28" s="691">
        <v>16825066</v>
      </c>
      <c r="DM28" s="683"/>
      <c r="DN28" s="683"/>
      <c r="DO28" s="683"/>
      <c r="DP28" s="683"/>
      <c r="DQ28" s="683"/>
      <c r="DR28" s="683"/>
      <c r="DS28" s="683"/>
      <c r="DT28" s="683"/>
      <c r="DU28" s="683"/>
      <c r="DV28" s="684"/>
      <c r="DW28" s="687">
        <v>19.5</v>
      </c>
      <c r="DX28" s="716"/>
      <c r="DY28" s="716"/>
      <c r="DZ28" s="716"/>
      <c r="EA28" s="716"/>
      <c r="EB28" s="716"/>
      <c r="EC28" s="717"/>
    </row>
    <row r="29" spans="2:133" ht="11.25" customHeight="1" x14ac:dyDescent="0.2">
      <c r="B29" s="679" t="s">
        <v>302</v>
      </c>
      <c r="C29" s="680"/>
      <c r="D29" s="680"/>
      <c r="E29" s="680"/>
      <c r="F29" s="680"/>
      <c r="G29" s="680"/>
      <c r="H29" s="680"/>
      <c r="I29" s="680"/>
      <c r="J29" s="680"/>
      <c r="K29" s="680"/>
      <c r="L29" s="680"/>
      <c r="M29" s="680"/>
      <c r="N29" s="680"/>
      <c r="O29" s="680"/>
      <c r="P29" s="680"/>
      <c r="Q29" s="681"/>
      <c r="R29" s="682">
        <v>3151190</v>
      </c>
      <c r="S29" s="683"/>
      <c r="T29" s="683"/>
      <c r="U29" s="683"/>
      <c r="V29" s="683"/>
      <c r="W29" s="683"/>
      <c r="X29" s="683"/>
      <c r="Y29" s="684"/>
      <c r="Z29" s="685">
        <v>1.9</v>
      </c>
      <c r="AA29" s="685"/>
      <c r="AB29" s="685"/>
      <c r="AC29" s="685"/>
      <c r="AD29" s="686">
        <v>489647</v>
      </c>
      <c r="AE29" s="686"/>
      <c r="AF29" s="686"/>
      <c r="AG29" s="686"/>
      <c r="AH29" s="686"/>
      <c r="AI29" s="686"/>
      <c r="AJ29" s="686"/>
      <c r="AK29" s="686"/>
      <c r="AL29" s="687">
        <v>0.6</v>
      </c>
      <c r="AM29" s="688"/>
      <c r="AN29" s="688"/>
      <c r="AO29" s="689"/>
      <c r="AP29" s="732"/>
      <c r="AQ29" s="733"/>
      <c r="AR29" s="733"/>
      <c r="AS29" s="733"/>
      <c r="AT29" s="733"/>
      <c r="AU29" s="733"/>
      <c r="AV29" s="733"/>
      <c r="AW29" s="733"/>
      <c r="AX29" s="733"/>
      <c r="AY29" s="733"/>
      <c r="AZ29" s="733"/>
      <c r="BA29" s="733"/>
      <c r="BB29" s="733"/>
      <c r="BC29" s="733"/>
      <c r="BD29" s="733"/>
      <c r="BE29" s="733"/>
      <c r="BF29" s="734"/>
      <c r="BG29" s="682"/>
      <c r="BH29" s="683"/>
      <c r="BI29" s="683"/>
      <c r="BJ29" s="683"/>
      <c r="BK29" s="683"/>
      <c r="BL29" s="683"/>
      <c r="BM29" s="683"/>
      <c r="BN29" s="684"/>
      <c r="BO29" s="685"/>
      <c r="BP29" s="685"/>
      <c r="BQ29" s="685"/>
      <c r="BR29" s="685"/>
      <c r="BS29" s="686"/>
      <c r="BT29" s="686"/>
      <c r="BU29" s="686"/>
      <c r="BV29" s="686"/>
      <c r="BW29" s="686"/>
      <c r="BX29" s="686"/>
      <c r="BY29" s="686"/>
      <c r="BZ29" s="686"/>
      <c r="CA29" s="686"/>
      <c r="CB29" s="690"/>
      <c r="CD29" s="722" t="s">
        <v>303</v>
      </c>
      <c r="CE29" s="723"/>
      <c r="CF29" s="697" t="s">
        <v>304</v>
      </c>
      <c r="CG29" s="698"/>
      <c r="CH29" s="698"/>
      <c r="CI29" s="698"/>
      <c r="CJ29" s="698"/>
      <c r="CK29" s="698"/>
      <c r="CL29" s="698"/>
      <c r="CM29" s="698"/>
      <c r="CN29" s="698"/>
      <c r="CO29" s="698"/>
      <c r="CP29" s="698"/>
      <c r="CQ29" s="699"/>
      <c r="CR29" s="682">
        <v>17122133</v>
      </c>
      <c r="CS29" s="718"/>
      <c r="CT29" s="718"/>
      <c r="CU29" s="718"/>
      <c r="CV29" s="718"/>
      <c r="CW29" s="718"/>
      <c r="CX29" s="718"/>
      <c r="CY29" s="719"/>
      <c r="CZ29" s="687">
        <v>10.6</v>
      </c>
      <c r="DA29" s="716"/>
      <c r="DB29" s="716"/>
      <c r="DC29" s="720"/>
      <c r="DD29" s="691">
        <v>16824617</v>
      </c>
      <c r="DE29" s="718"/>
      <c r="DF29" s="718"/>
      <c r="DG29" s="718"/>
      <c r="DH29" s="718"/>
      <c r="DI29" s="718"/>
      <c r="DJ29" s="718"/>
      <c r="DK29" s="719"/>
      <c r="DL29" s="691">
        <v>16824617</v>
      </c>
      <c r="DM29" s="718"/>
      <c r="DN29" s="718"/>
      <c r="DO29" s="718"/>
      <c r="DP29" s="718"/>
      <c r="DQ29" s="718"/>
      <c r="DR29" s="718"/>
      <c r="DS29" s="718"/>
      <c r="DT29" s="718"/>
      <c r="DU29" s="718"/>
      <c r="DV29" s="719"/>
      <c r="DW29" s="687">
        <v>19.5</v>
      </c>
      <c r="DX29" s="716"/>
      <c r="DY29" s="716"/>
      <c r="DZ29" s="716"/>
      <c r="EA29" s="716"/>
      <c r="EB29" s="716"/>
      <c r="EC29" s="717"/>
    </row>
    <row r="30" spans="2:133" ht="11.25" customHeight="1" x14ac:dyDescent="0.2">
      <c r="B30" s="679" t="s">
        <v>305</v>
      </c>
      <c r="C30" s="680"/>
      <c r="D30" s="680"/>
      <c r="E30" s="680"/>
      <c r="F30" s="680"/>
      <c r="G30" s="680"/>
      <c r="H30" s="680"/>
      <c r="I30" s="680"/>
      <c r="J30" s="680"/>
      <c r="K30" s="680"/>
      <c r="L30" s="680"/>
      <c r="M30" s="680"/>
      <c r="N30" s="680"/>
      <c r="O30" s="680"/>
      <c r="P30" s="680"/>
      <c r="Q30" s="681"/>
      <c r="R30" s="682">
        <v>992609</v>
      </c>
      <c r="S30" s="683"/>
      <c r="T30" s="683"/>
      <c r="U30" s="683"/>
      <c r="V30" s="683"/>
      <c r="W30" s="683"/>
      <c r="X30" s="683"/>
      <c r="Y30" s="684"/>
      <c r="Z30" s="685">
        <v>0.6</v>
      </c>
      <c r="AA30" s="685"/>
      <c r="AB30" s="685"/>
      <c r="AC30" s="685"/>
      <c r="AD30" s="686" t="s">
        <v>241</v>
      </c>
      <c r="AE30" s="686"/>
      <c r="AF30" s="686"/>
      <c r="AG30" s="686"/>
      <c r="AH30" s="686"/>
      <c r="AI30" s="686"/>
      <c r="AJ30" s="686"/>
      <c r="AK30" s="686"/>
      <c r="AL30" s="687" t="s">
        <v>127</v>
      </c>
      <c r="AM30" s="688"/>
      <c r="AN30" s="688"/>
      <c r="AO30" s="689"/>
      <c r="AP30" s="661" t="s">
        <v>220</v>
      </c>
      <c r="AQ30" s="662"/>
      <c r="AR30" s="662"/>
      <c r="AS30" s="662"/>
      <c r="AT30" s="662"/>
      <c r="AU30" s="662"/>
      <c r="AV30" s="662"/>
      <c r="AW30" s="662"/>
      <c r="AX30" s="662"/>
      <c r="AY30" s="662"/>
      <c r="AZ30" s="662"/>
      <c r="BA30" s="662"/>
      <c r="BB30" s="662"/>
      <c r="BC30" s="662"/>
      <c r="BD30" s="662"/>
      <c r="BE30" s="662"/>
      <c r="BF30" s="663"/>
      <c r="BG30" s="661" t="s">
        <v>306</v>
      </c>
      <c r="BH30" s="735"/>
      <c r="BI30" s="735"/>
      <c r="BJ30" s="735"/>
      <c r="BK30" s="735"/>
      <c r="BL30" s="735"/>
      <c r="BM30" s="735"/>
      <c r="BN30" s="735"/>
      <c r="BO30" s="735"/>
      <c r="BP30" s="735"/>
      <c r="BQ30" s="736"/>
      <c r="BR30" s="661" t="s">
        <v>307</v>
      </c>
      <c r="BS30" s="735"/>
      <c r="BT30" s="735"/>
      <c r="BU30" s="735"/>
      <c r="BV30" s="735"/>
      <c r="BW30" s="735"/>
      <c r="BX30" s="735"/>
      <c r="BY30" s="735"/>
      <c r="BZ30" s="735"/>
      <c r="CA30" s="735"/>
      <c r="CB30" s="736"/>
      <c r="CD30" s="724"/>
      <c r="CE30" s="725"/>
      <c r="CF30" s="697" t="s">
        <v>308</v>
      </c>
      <c r="CG30" s="698"/>
      <c r="CH30" s="698"/>
      <c r="CI30" s="698"/>
      <c r="CJ30" s="698"/>
      <c r="CK30" s="698"/>
      <c r="CL30" s="698"/>
      <c r="CM30" s="698"/>
      <c r="CN30" s="698"/>
      <c r="CO30" s="698"/>
      <c r="CP30" s="698"/>
      <c r="CQ30" s="699"/>
      <c r="CR30" s="682">
        <v>16125109</v>
      </c>
      <c r="CS30" s="683"/>
      <c r="CT30" s="683"/>
      <c r="CU30" s="683"/>
      <c r="CV30" s="683"/>
      <c r="CW30" s="683"/>
      <c r="CX30" s="683"/>
      <c r="CY30" s="684"/>
      <c r="CZ30" s="687">
        <v>10</v>
      </c>
      <c r="DA30" s="716"/>
      <c r="DB30" s="716"/>
      <c r="DC30" s="720"/>
      <c r="DD30" s="691">
        <v>15847294</v>
      </c>
      <c r="DE30" s="683"/>
      <c r="DF30" s="683"/>
      <c r="DG30" s="683"/>
      <c r="DH30" s="683"/>
      <c r="DI30" s="683"/>
      <c r="DJ30" s="683"/>
      <c r="DK30" s="684"/>
      <c r="DL30" s="691">
        <v>15847294</v>
      </c>
      <c r="DM30" s="683"/>
      <c r="DN30" s="683"/>
      <c r="DO30" s="683"/>
      <c r="DP30" s="683"/>
      <c r="DQ30" s="683"/>
      <c r="DR30" s="683"/>
      <c r="DS30" s="683"/>
      <c r="DT30" s="683"/>
      <c r="DU30" s="683"/>
      <c r="DV30" s="684"/>
      <c r="DW30" s="687">
        <v>18.399999999999999</v>
      </c>
      <c r="DX30" s="716"/>
      <c r="DY30" s="716"/>
      <c r="DZ30" s="716"/>
      <c r="EA30" s="716"/>
      <c r="EB30" s="716"/>
      <c r="EC30" s="717"/>
    </row>
    <row r="31" spans="2:133" ht="11.25" customHeight="1" x14ac:dyDescent="0.2">
      <c r="B31" s="679" t="s">
        <v>309</v>
      </c>
      <c r="C31" s="680"/>
      <c r="D31" s="680"/>
      <c r="E31" s="680"/>
      <c r="F31" s="680"/>
      <c r="G31" s="680"/>
      <c r="H31" s="680"/>
      <c r="I31" s="680"/>
      <c r="J31" s="680"/>
      <c r="K31" s="680"/>
      <c r="L31" s="680"/>
      <c r="M31" s="680"/>
      <c r="N31" s="680"/>
      <c r="O31" s="680"/>
      <c r="P31" s="680"/>
      <c r="Q31" s="681"/>
      <c r="R31" s="682">
        <v>28023895</v>
      </c>
      <c r="S31" s="683"/>
      <c r="T31" s="683"/>
      <c r="U31" s="683"/>
      <c r="V31" s="683"/>
      <c r="W31" s="683"/>
      <c r="X31" s="683"/>
      <c r="Y31" s="684"/>
      <c r="Z31" s="685">
        <v>17.100000000000001</v>
      </c>
      <c r="AA31" s="685"/>
      <c r="AB31" s="685"/>
      <c r="AC31" s="685"/>
      <c r="AD31" s="686" t="s">
        <v>232</v>
      </c>
      <c r="AE31" s="686"/>
      <c r="AF31" s="686"/>
      <c r="AG31" s="686"/>
      <c r="AH31" s="686"/>
      <c r="AI31" s="686"/>
      <c r="AJ31" s="686"/>
      <c r="AK31" s="686"/>
      <c r="AL31" s="687" t="s">
        <v>232</v>
      </c>
      <c r="AM31" s="688"/>
      <c r="AN31" s="688"/>
      <c r="AO31" s="689"/>
      <c r="AP31" s="739" t="s">
        <v>310</v>
      </c>
      <c r="AQ31" s="740"/>
      <c r="AR31" s="740"/>
      <c r="AS31" s="740"/>
      <c r="AT31" s="745" t="s">
        <v>311</v>
      </c>
      <c r="AU31" s="231"/>
      <c r="AV31" s="231"/>
      <c r="AW31" s="231"/>
      <c r="AX31" s="668" t="s">
        <v>185</v>
      </c>
      <c r="AY31" s="669"/>
      <c r="AZ31" s="669"/>
      <c r="BA31" s="669"/>
      <c r="BB31" s="669"/>
      <c r="BC31" s="669"/>
      <c r="BD31" s="669"/>
      <c r="BE31" s="669"/>
      <c r="BF31" s="670"/>
      <c r="BG31" s="750">
        <v>99.1</v>
      </c>
      <c r="BH31" s="737"/>
      <c r="BI31" s="737"/>
      <c r="BJ31" s="737"/>
      <c r="BK31" s="737"/>
      <c r="BL31" s="737"/>
      <c r="BM31" s="677">
        <v>96.7</v>
      </c>
      <c r="BN31" s="737"/>
      <c r="BO31" s="737"/>
      <c r="BP31" s="737"/>
      <c r="BQ31" s="738"/>
      <c r="BR31" s="750">
        <v>99.1</v>
      </c>
      <c r="BS31" s="737"/>
      <c r="BT31" s="737"/>
      <c r="BU31" s="737"/>
      <c r="BV31" s="737"/>
      <c r="BW31" s="737"/>
      <c r="BX31" s="677">
        <v>96.4</v>
      </c>
      <c r="BY31" s="737"/>
      <c r="BZ31" s="737"/>
      <c r="CA31" s="737"/>
      <c r="CB31" s="738"/>
      <c r="CD31" s="724"/>
      <c r="CE31" s="725"/>
      <c r="CF31" s="697" t="s">
        <v>312</v>
      </c>
      <c r="CG31" s="698"/>
      <c r="CH31" s="698"/>
      <c r="CI31" s="698"/>
      <c r="CJ31" s="698"/>
      <c r="CK31" s="698"/>
      <c r="CL31" s="698"/>
      <c r="CM31" s="698"/>
      <c r="CN31" s="698"/>
      <c r="CO31" s="698"/>
      <c r="CP31" s="698"/>
      <c r="CQ31" s="699"/>
      <c r="CR31" s="682">
        <v>997024</v>
      </c>
      <c r="CS31" s="718"/>
      <c r="CT31" s="718"/>
      <c r="CU31" s="718"/>
      <c r="CV31" s="718"/>
      <c r="CW31" s="718"/>
      <c r="CX31" s="718"/>
      <c r="CY31" s="719"/>
      <c r="CZ31" s="687">
        <v>0.6</v>
      </c>
      <c r="DA31" s="716"/>
      <c r="DB31" s="716"/>
      <c r="DC31" s="720"/>
      <c r="DD31" s="691">
        <v>977323</v>
      </c>
      <c r="DE31" s="718"/>
      <c r="DF31" s="718"/>
      <c r="DG31" s="718"/>
      <c r="DH31" s="718"/>
      <c r="DI31" s="718"/>
      <c r="DJ31" s="718"/>
      <c r="DK31" s="719"/>
      <c r="DL31" s="691">
        <v>977323</v>
      </c>
      <c r="DM31" s="718"/>
      <c r="DN31" s="718"/>
      <c r="DO31" s="718"/>
      <c r="DP31" s="718"/>
      <c r="DQ31" s="718"/>
      <c r="DR31" s="718"/>
      <c r="DS31" s="718"/>
      <c r="DT31" s="718"/>
      <c r="DU31" s="718"/>
      <c r="DV31" s="719"/>
      <c r="DW31" s="687">
        <v>1.1000000000000001</v>
      </c>
      <c r="DX31" s="716"/>
      <c r="DY31" s="716"/>
      <c r="DZ31" s="716"/>
      <c r="EA31" s="716"/>
      <c r="EB31" s="716"/>
      <c r="EC31" s="717"/>
    </row>
    <row r="32" spans="2:133" ht="11.25" customHeight="1" x14ac:dyDescent="0.2">
      <c r="B32" s="728" t="s">
        <v>313</v>
      </c>
      <c r="C32" s="729"/>
      <c r="D32" s="729"/>
      <c r="E32" s="729"/>
      <c r="F32" s="729"/>
      <c r="G32" s="729"/>
      <c r="H32" s="729"/>
      <c r="I32" s="729"/>
      <c r="J32" s="729"/>
      <c r="K32" s="729"/>
      <c r="L32" s="729"/>
      <c r="M32" s="729"/>
      <c r="N32" s="729"/>
      <c r="O32" s="729"/>
      <c r="P32" s="729"/>
      <c r="Q32" s="730"/>
      <c r="R32" s="682">
        <v>2297606</v>
      </c>
      <c r="S32" s="683"/>
      <c r="T32" s="683"/>
      <c r="U32" s="683"/>
      <c r="V32" s="683"/>
      <c r="W32" s="683"/>
      <c r="X32" s="683"/>
      <c r="Y32" s="684"/>
      <c r="Z32" s="685">
        <v>1.4</v>
      </c>
      <c r="AA32" s="685"/>
      <c r="AB32" s="685"/>
      <c r="AC32" s="685"/>
      <c r="AD32" s="686">
        <v>2297606</v>
      </c>
      <c r="AE32" s="686"/>
      <c r="AF32" s="686"/>
      <c r="AG32" s="686"/>
      <c r="AH32" s="686"/>
      <c r="AI32" s="686"/>
      <c r="AJ32" s="686"/>
      <c r="AK32" s="686"/>
      <c r="AL32" s="687">
        <v>2.9</v>
      </c>
      <c r="AM32" s="688"/>
      <c r="AN32" s="688"/>
      <c r="AO32" s="689"/>
      <c r="AP32" s="741"/>
      <c r="AQ32" s="742"/>
      <c r="AR32" s="742"/>
      <c r="AS32" s="742"/>
      <c r="AT32" s="746"/>
      <c r="AU32" s="230" t="s">
        <v>314</v>
      </c>
      <c r="AV32" s="230"/>
      <c r="AW32" s="230"/>
      <c r="AX32" s="679" t="s">
        <v>315</v>
      </c>
      <c r="AY32" s="680"/>
      <c r="AZ32" s="680"/>
      <c r="BA32" s="680"/>
      <c r="BB32" s="680"/>
      <c r="BC32" s="680"/>
      <c r="BD32" s="680"/>
      <c r="BE32" s="680"/>
      <c r="BF32" s="681"/>
      <c r="BG32" s="751">
        <v>98.9</v>
      </c>
      <c r="BH32" s="718"/>
      <c r="BI32" s="718"/>
      <c r="BJ32" s="718"/>
      <c r="BK32" s="718"/>
      <c r="BL32" s="718"/>
      <c r="BM32" s="688">
        <v>96</v>
      </c>
      <c r="BN32" s="748"/>
      <c r="BO32" s="748"/>
      <c r="BP32" s="748"/>
      <c r="BQ32" s="749"/>
      <c r="BR32" s="751">
        <v>98.9</v>
      </c>
      <c r="BS32" s="718"/>
      <c r="BT32" s="718"/>
      <c r="BU32" s="718"/>
      <c r="BV32" s="718"/>
      <c r="BW32" s="718"/>
      <c r="BX32" s="688">
        <v>95.9</v>
      </c>
      <c r="BY32" s="748"/>
      <c r="BZ32" s="748"/>
      <c r="CA32" s="748"/>
      <c r="CB32" s="749"/>
      <c r="CD32" s="726"/>
      <c r="CE32" s="727"/>
      <c r="CF32" s="697" t="s">
        <v>316</v>
      </c>
      <c r="CG32" s="698"/>
      <c r="CH32" s="698"/>
      <c r="CI32" s="698"/>
      <c r="CJ32" s="698"/>
      <c r="CK32" s="698"/>
      <c r="CL32" s="698"/>
      <c r="CM32" s="698"/>
      <c r="CN32" s="698"/>
      <c r="CO32" s="698"/>
      <c r="CP32" s="698"/>
      <c r="CQ32" s="699"/>
      <c r="CR32" s="682">
        <v>449</v>
      </c>
      <c r="CS32" s="683"/>
      <c r="CT32" s="683"/>
      <c r="CU32" s="683"/>
      <c r="CV32" s="683"/>
      <c r="CW32" s="683"/>
      <c r="CX32" s="683"/>
      <c r="CY32" s="684"/>
      <c r="CZ32" s="687">
        <v>0</v>
      </c>
      <c r="DA32" s="716"/>
      <c r="DB32" s="716"/>
      <c r="DC32" s="720"/>
      <c r="DD32" s="691">
        <v>449</v>
      </c>
      <c r="DE32" s="683"/>
      <c r="DF32" s="683"/>
      <c r="DG32" s="683"/>
      <c r="DH32" s="683"/>
      <c r="DI32" s="683"/>
      <c r="DJ32" s="683"/>
      <c r="DK32" s="684"/>
      <c r="DL32" s="691">
        <v>449</v>
      </c>
      <c r="DM32" s="683"/>
      <c r="DN32" s="683"/>
      <c r="DO32" s="683"/>
      <c r="DP32" s="683"/>
      <c r="DQ32" s="683"/>
      <c r="DR32" s="683"/>
      <c r="DS32" s="683"/>
      <c r="DT32" s="683"/>
      <c r="DU32" s="683"/>
      <c r="DV32" s="684"/>
      <c r="DW32" s="687">
        <v>0</v>
      </c>
      <c r="DX32" s="716"/>
      <c r="DY32" s="716"/>
      <c r="DZ32" s="716"/>
      <c r="EA32" s="716"/>
      <c r="EB32" s="716"/>
      <c r="EC32" s="717"/>
    </row>
    <row r="33" spans="2:133" ht="11.25" customHeight="1" x14ac:dyDescent="0.2">
      <c r="B33" s="679" t="s">
        <v>317</v>
      </c>
      <c r="C33" s="680"/>
      <c r="D33" s="680"/>
      <c r="E33" s="680"/>
      <c r="F33" s="680"/>
      <c r="G33" s="680"/>
      <c r="H33" s="680"/>
      <c r="I33" s="680"/>
      <c r="J33" s="680"/>
      <c r="K33" s="680"/>
      <c r="L33" s="680"/>
      <c r="M33" s="680"/>
      <c r="N33" s="680"/>
      <c r="O33" s="680"/>
      <c r="P33" s="680"/>
      <c r="Q33" s="681"/>
      <c r="R33" s="682">
        <v>8297951</v>
      </c>
      <c r="S33" s="683"/>
      <c r="T33" s="683"/>
      <c r="U33" s="683"/>
      <c r="V33" s="683"/>
      <c r="W33" s="683"/>
      <c r="X33" s="683"/>
      <c r="Y33" s="684"/>
      <c r="Z33" s="685">
        <v>5.0999999999999996</v>
      </c>
      <c r="AA33" s="685"/>
      <c r="AB33" s="685"/>
      <c r="AC33" s="685"/>
      <c r="AD33" s="686" t="s">
        <v>232</v>
      </c>
      <c r="AE33" s="686"/>
      <c r="AF33" s="686"/>
      <c r="AG33" s="686"/>
      <c r="AH33" s="686"/>
      <c r="AI33" s="686"/>
      <c r="AJ33" s="686"/>
      <c r="AK33" s="686"/>
      <c r="AL33" s="687" t="s">
        <v>127</v>
      </c>
      <c r="AM33" s="688"/>
      <c r="AN33" s="688"/>
      <c r="AO33" s="689"/>
      <c r="AP33" s="743"/>
      <c r="AQ33" s="744"/>
      <c r="AR33" s="744"/>
      <c r="AS33" s="744"/>
      <c r="AT33" s="747"/>
      <c r="AU33" s="232"/>
      <c r="AV33" s="232"/>
      <c r="AW33" s="232"/>
      <c r="AX33" s="732" t="s">
        <v>318</v>
      </c>
      <c r="AY33" s="733"/>
      <c r="AZ33" s="733"/>
      <c r="BA33" s="733"/>
      <c r="BB33" s="733"/>
      <c r="BC33" s="733"/>
      <c r="BD33" s="733"/>
      <c r="BE33" s="733"/>
      <c r="BF33" s="734"/>
      <c r="BG33" s="752">
        <v>99.1</v>
      </c>
      <c r="BH33" s="753"/>
      <c r="BI33" s="753"/>
      <c r="BJ33" s="753"/>
      <c r="BK33" s="753"/>
      <c r="BL33" s="753"/>
      <c r="BM33" s="754">
        <v>96.9</v>
      </c>
      <c r="BN33" s="753"/>
      <c r="BO33" s="753"/>
      <c r="BP33" s="753"/>
      <c r="BQ33" s="755"/>
      <c r="BR33" s="752">
        <v>99.2</v>
      </c>
      <c r="BS33" s="753"/>
      <c r="BT33" s="753"/>
      <c r="BU33" s="753"/>
      <c r="BV33" s="753"/>
      <c r="BW33" s="753"/>
      <c r="BX33" s="754">
        <v>96.3</v>
      </c>
      <c r="BY33" s="753"/>
      <c r="BZ33" s="753"/>
      <c r="CA33" s="753"/>
      <c r="CB33" s="755"/>
      <c r="CD33" s="697" t="s">
        <v>319</v>
      </c>
      <c r="CE33" s="698"/>
      <c r="CF33" s="698"/>
      <c r="CG33" s="698"/>
      <c r="CH33" s="698"/>
      <c r="CI33" s="698"/>
      <c r="CJ33" s="698"/>
      <c r="CK33" s="698"/>
      <c r="CL33" s="698"/>
      <c r="CM33" s="698"/>
      <c r="CN33" s="698"/>
      <c r="CO33" s="698"/>
      <c r="CP33" s="698"/>
      <c r="CQ33" s="699"/>
      <c r="CR33" s="682">
        <v>52062455</v>
      </c>
      <c r="CS33" s="718"/>
      <c r="CT33" s="718"/>
      <c r="CU33" s="718"/>
      <c r="CV33" s="718"/>
      <c r="CW33" s="718"/>
      <c r="CX33" s="718"/>
      <c r="CY33" s="719"/>
      <c r="CZ33" s="687">
        <v>32.299999999999997</v>
      </c>
      <c r="DA33" s="716"/>
      <c r="DB33" s="716"/>
      <c r="DC33" s="720"/>
      <c r="DD33" s="691">
        <v>40726267</v>
      </c>
      <c r="DE33" s="718"/>
      <c r="DF33" s="718"/>
      <c r="DG33" s="718"/>
      <c r="DH33" s="718"/>
      <c r="DI33" s="718"/>
      <c r="DJ33" s="718"/>
      <c r="DK33" s="719"/>
      <c r="DL33" s="691">
        <v>34223914</v>
      </c>
      <c r="DM33" s="718"/>
      <c r="DN33" s="718"/>
      <c r="DO33" s="718"/>
      <c r="DP33" s="718"/>
      <c r="DQ33" s="718"/>
      <c r="DR33" s="718"/>
      <c r="DS33" s="718"/>
      <c r="DT33" s="718"/>
      <c r="DU33" s="718"/>
      <c r="DV33" s="719"/>
      <c r="DW33" s="687">
        <v>39.700000000000003</v>
      </c>
      <c r="DX33" s="716"/>
      <c r="DY33" s="716"/>
      <c r="DZ33" s="716"/>
      <c r="EA33" s="716"/>
      <c r="EB33" s="716"/>
      <c r="EC33" s="717"/>
    </row>
    <row r="34" spans="2:133" ht="11.25" customHeight="1" x14ac:dyDescent="0.2">
      <c r="B34" s="679" t="s">
        <v>320</v>
      </c>
      <c r="C34" s="680"/>
      <c r="D34" s="680"/>
      <c r="E34" s="680"/>
      <c r="F34" s="680"/>
      <c r="G34" s="680"/>
      <c r="H34" s="680"/>
      <c r="I34" s="680"/>
      <c r="J34" s="680"/>
      <c r="K34" s="680"/>
      <c r="L34" s="680"/>
      <c r="M34" s="680"/>
      <c r="N34" s="680"/>
      <c r="O34" s="680"/>
      <c r="P34" s="680"/>
      <c r="Q34" s="681"/>
      <c r="R34" s="682">
        <v>439022</v>
      </c>
      <c r="S34" s="683"/>
      <c r="T34" s="683"/>
      <c r="U34" s="683"/>
      <c r="V34" s="683"/>
      <c r="W34" s="683"/>
      <c r="X34" s="683"/>
      <c r="Y34" s="684"/>
      <c r="Z34" s="685">
        <v>0.3</v>
      </c>
      <c r="AA34" s="685"/>
      <c r="AB34" s="685"/>
      <c r="AC34" s="685"/>
      <c r="AD34" s="686">
        <v>135167</v>
      </c>
      <c r="AE34" s="686"/>
      <c r="AF34" s="686"/>
      <c r="AG34" s="686"/>
      <c r="AH34" s="686"/>
      <c r="AI34" s="686"/>
      <c r="AJ34" s="686"/>
      <c r="AK34" s="686"/>
      <c r="AL34" s="687">
        <v>0.2</v>
      </c>
      <c r="AM34" s="688"/>
      <c r="AN34" s="688"/>
      <c r="AO34" s="68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7" t="s">
        <v>321</v>
      </c>
      <c r="CE34" s="698"/>
      <c r="CF34" s="698"/>
      <c r="CG34" s="698"/>
      <c r="CH34" s="698"/>
      <c r="CI34" s="698"/>
      <c r="CJ34" s="698"/>
      <c r="CK34" s="698"/>
      <c r="CL34" s="698"/>
      <c r="CM34" s="698"/>
      <c r="CN34" s="698"/>
      <c r="CO34" s="698"/>
      <c r="CP34" s="698"/>
      <c r="CQ34" s="699"/>
      <c r="CR34" s="682">
        <v>23530360</v>
      </c>
      <c r="CS34" s="683"/>
      <c r="CT34" s="683"/>
      <c r="CU34" s="683"/>
      <c r="CV34" s="683"/>
      <c r="CW34" s="683"/>
      <c r="CX34" s="683"/>
      <c r="CY34" s="684"/>
      <c r="CZ34" s="687">
        <v>14.6</v>
      </c>
      <c r="DA34" s="716"/>
      <c r="DB34" s="716"/>
      <c r="DC34" s="720"/>
      <c r="DD34" s="691">
        <v>17820532</v>
      </c>
      <c r="DE34" s="683"/>
      <c r="DF34" s="683"/>
      <c r="DG34" s="683"/>
      <c r="DH34" s="683"/>
      <c r="DI34" s="683"/>
      <c r="DJ34" s="683"/>
      <c r="DK34" s="684"/>
      <c r="DL34" s="691">
        <v>15678117</v>
      </c>
      <c r="DM34" s="683"/>
      <c r="DN34" s="683"/>
      <c r="DO34" s="683"/>
      <c r="DP34" s="683"/>
      <c r="DQ34" s="683"/>
      <c r="DR34" s="683"/>
      <c r="DS34" s="683"/>
      <c r="DT34" s="683"/>
      <c r="DU34" s="683"/>
      <c r="DV34" s="684"/>
      <c r="DW34" s="687">
        <v>18.2</v>
      </c>
      <c r="DX34" s="716"/>
      <c r="DY34" s="716"/>
      <c r="DZ34" s="716"/>
      <c r="EA34" s="716"/>
      <c r="EB34" s="716"/>
      <c r="EC34" s="717"/>
    </row>
    <row r="35" spans="2:133" ht="11.25" customHeight="1" x14ac:dyDescent="0.2">
      <c r="B35" s="679" t="s">
        <v>322</v>
      </c>
      <c r="C35" s="680"/>
      <c r="D35" s="680"/>
      <c r="E35" s="680"/>
      <c r="F35" s="680"/>
      <c r="G35" s="680"/>
      <c r="H35" s="680"/>
      <c r="I35" s="680"/>
      <c r="J35" s="680"/>
      <c r="K35" s="680"/>
      <c r="L35" s="680"/>
      <c r="M35" s="680"/>
      <c r="N35" s="680"/>
      <c r="O35" s="680"/>
      <c r="P35" s="680"/>
      <c r="Q35" s="681"/>
      <c r="R35" s="682">
        <v>156251</v>
      </c>
      <c r="S35" s="683"/>
      <c r="T35" s="683"/>
      <c r="U35" s="683"/>
      <c r="V35" s="683"/>
      <c r="W35" s="683"/>
      <c r="X35" s="683"/>
      <c r="Y35" s="684"/>
      <c r="Z35" s="685">
        <v>0.1</v>
      </c>
      <c r="AA35" s="685"/>
      <c r="AB35" s="685"/>
      <c r="AC35" s="685"/>
      <c r="AD35" s="686" t="s">
        <v>232</v>
      </c>
      <c r="AE35" s="686"/>
      <c r="AF35" s="686"/>
      <c r="AG35" s="686"/>
      <c r="AH35" s="686"/>
      <c r="AI35" s="686"/>
      <c r="AJ35" s="686"/>
      <c r="AK35" s="686"/>
      <c r="AL35" s="687" t="s">
        <v>232</v>
      </c>
      <c r="AM35" s="688"/>
      <c r="AN35" s="688"/>
      <c r="AO35" s="689"/>
      <c r="AP35" s="235"/>
      <c r="AQ35" s="661" t="s">
        <v>323</v>
      </c>
      <c r="AR35" s="662"/>
      <c r="AS35" s="662"/>
      <c r="AT35" s="662"/>
      <c r="AU35" s="662"/>
      <c r="AV35" s="662"/>
      <c r="AW35" s="662"/>
      <c r="AX35" s="662"/>
      <c r="AY35" s="662"/>
      <c r="AZ35" s="662"/>
      <c r="BA35" s="662"/>
      <c r="BB35" s="662"/>
      <c r="BC35" s="662"/>
      <c r="BD35" s="662"/>
      <c r="BE35" s="662"/>
      <c r="BF35" s="663"/>
      <c r="BG35" s="661" t="s">
        <v>324</v>
      </c>
      <c r="BH35" s="662"/>
      <c r="BI35" s="662"/>
      <c r="BJ35" s="662"/>
      <c r="BK35" s="662"/>
      <c r="BL35" s="662"/>
      <c r="BM35" s="662"/>
      <c r="BN35" s="662"/>
      <c r="BO35" s="662"/>
      <c r="BP35" s="662"/>
      <c r="BQ35" s="662"/>
      <c r="BR35" s="662"/>
      <c r="BS35" s="662"/>
      <c r="BT35" s="662"/>
      <c r="BU35" s="662"/>
      <c r="BV35" s="662"/>
      <c r="BW35" s="662"/>
      <c r="BX35" s="662"/>
      <c r="BY35" s="662"/>
      <c r="BZ35" s="662"/>
      <c r="CA35" s="662"/>
      <c r="CB35" s="663"/>
      <c r="CD35" s="697" t="s">
        <v>325</v>
      </c>
      <c r="CE35" s="698"/>
      <c r="CF35" s="698"/>
      <c r="CG35" s="698"/>
      <c r="CH35" s="698"/>
      <c r="CI35" s="698"/>
      <c r="CJ35" s="698"/>
      <c r="CK35" s="698"/>
      <c r="CL35" s="698"/>
      <c r="CM35" s="698"/>
      <c r="CN35" s="698"/>
      <c r="CO35" s="698"/>
      <c r="CP35" s="698"/>
      <c r="CQ35" s="699"/>
      <c r="CR35" s="682">
        <v>993751</v>
      </c>
      <c r="CS35" s="718"/>
      <c r="CT35" s="718"/>
      <c r="CU35" s="718"/>
      <c r="CV35" s="718"/>
      <c r="CW35" s="718"/>
      <c r="CX35" s="718"/>
      <c r="CY35" s="719"/>
      <c r="CZ35" s="687">
        <v>0.6</v>
      </c>
      <c r="DA35" s="716"/>
      <c r="DB35" s="716"/>
      <c r="DC35" s="720"/>
      <c r="DD35" s="691">
        <v>947209</v>
      </c>
      <c r="DE35" s="718"/>
      <c r="DF35" s="718"/>
      <c r="DG35" s="718"/>
      <c r="DH35" s="718"/>
      <c r="DI35" s="718"/>
      <c r="DJ35" s="718"/>
      <c r="DK35" s="719"/>
      <c r="DL35" s="691">
        <v>947209</v>
      </c>
      <c r="DM35" s="718"/>
      <c r="DN35" s="718"/>
      <c r="DO35" s="718"/>
      <c r="DP35" s="718"/>
      <c r="DQ35" s="718"/>
      <c r="DR35" s="718"/>
      <c r="DS35" s="718"/>
      <c r="DT35" s="718"/>
      <c r="DU35" s="718"/>
      <c r="DV35" s="719"/>
      <c r="DW35" s="687">
        <v>1.1000000000000001</v>
      </c>
      <c r="DX35" s="716"/>
      <c r="DY35" s="716"/>
      <c r="DZ35" s="716"/>
      <c r="EA35" s="716"/>
      <c r="EB35" s="716"/>
      <c r="EC35" s="717"/>
    </row>
    <row r="36" spans="2:133" ht="11.25" customHeight="1" x14ac:dyDescent="0.2">
      <c r="B36" s="679" t="s">
        <v>326</v>
      </c>
      <c r="C36" s="680"/>
      <c r="D36" s="680"/>
      <c r="E36" s="680"/>
      <c r="F36" s="680"/>
      <c r="G36" s="680"/>
      <c r="H36" s="680"/>
      <c r="I36" s="680"/>
      <c r="J36" s="680"/>
      <c r="K36" s="680"/>
      <c r="L36" s="680"/>
      <c r="M36" s="680"/>
      <c r="N36" s="680"/>
      <c r="O36" s="680"/>
      <c r="P36" s="680"/>
      <c r="Q36" s="681"/>
      <c r="R36" s="682">
        <v>5539860</v>
      </c>
      <c r="S36" s="683"/>
      <c r="T36" s="683"/>
      <c r="U36" s="683"/>
      <c r="V36" s="683"/>
      <c r="W36" s="683"/>
      <c r="X36" s="683"/>
      <c r="Y36" s="684"/>
      <c r="Z36" s="685">
        <v>3.4</v>
      </c>
      <c r="AA36" s="685"/>
      <c r="AB36" s="685"/>
      <c r="AC36" s="685"/>
      <c r="AD36" s="686" t="s">
        <v>232</v>
      </c>
      <c r="AE36" s="686"/>
      <c r="AF36" s="686"/>
      <c r="AG36" s="686"/>
      <c r="AH36" s="686"/>
      <c r="AI36" s="686"/>
      <c r="AJ36" s="686"/>
      <c r="AK36" s="686"/>
      <c r="AL36" s="687" t="s">
        <v>241</v>
      </c>
      <c r="AM36" s="688"/>
      <c r="AN36" s="688"/>
      <c r="AO36" s="689"/>
      <c r="AP36" s="235"/>
      <c r="AQ36" s="756" t="s">
        <v>327</v>
      </c>
      <c r="AR36" s="757"/>
      <c r="AS36" s="757"/>
      <c r="AT36" s="757"/>
      <c r="AU36" s="757"/>
      <c r="AV36" s="757"/>
      <c r="AW36" s="757"/>
      <c r="AX36" s="757"/>
      <c r="AY36" s="758"/>
      <c r="AZ36" s="671">
        <v>18771689</v>
      </c>
      <c r="BA36" s="672"/>
      <c r="BB36" s="672"/>
      <c r="BC36" s="672"/>
      <c r="BD36" s="672"/>
      <c r="BE36" s="672"/>
      <c r="BF36" s="759"/>
      <c r="BG36" s="693" t="s">
        <v>328</v>
      </c>
      <c r="BH36" s="694"/>
      <c r="BI36" s="694"/>
      <c r="BJ36" s="694"/>
      <c r="BK36" s="694"/>
      <c r="BL36" s="694"/>
      <c r="BM36" s="694"/>
      <c r="BN36" s="694"/>
      <c r="BO36" s="694"/>
      <c r="BP36" s="694"/>
      <c r="BQ36" s="694"/>
      <c r="BR36" s="694"/>
      <c r="BS36" s="694"/>
      <c r="BT36" s="694"/>
      <c r="BU36" s="695"/>
      <c r="BV36" s="671">
        <v>1413722</v>
      </c>
      <c r="BW36" s="672"/>
      <c r="BX36" s="672"/>
      <c r="BY36" s="672"/>
      <c r="BZ36" s="672"/>
      <c r="CA36" s="672"/>
      <c r="CB36" s="759"/>
      <c r="CD36" s="697" t="s">
        <v>329</v>
      </c>
      <c r="CE36" s="698"/>
      <c r="CF36" s="698"/>
      <c r="CG36" s="698"/>
      <c r="CH36" s="698"/>
      <c r="CI36" s="698"/>
      <c r="CJ36" s="698"/>
      <c r="CK36" s="698"/>
      <c r="CL36" s="698"/>
      <c r="CM36" s="698"/>
      <c r="CN36" s="698"/>
      <c r="CO36" s="698"/>
      <c r="CP36" s="698"/>
      <c r="CQ36" s="699"/>
      <c r="CR36" s="682">
        <v>10424764</v>
      </c>
      <c r="CS36" s="683"/>
      <c r="CT36" s="683"/>
      <c r="CU36" s="683"/>
      <c r="CV36" s="683"/>
      <c r="CW36" s="683"/>
      <c r="CX36" s="683"/>
      <c r="CY36" s="684"/>
      <c r="CZ36" s="687">
        <v>6.5</v>
      </c>
      <c r="DA36" s="716"/>
      <c r="DB36" s="716"/>
      <c r="DC36" s="720"/>
      <c r="DD36" s="691">
        <v>9253827</v>
      </c>
      <c r="DE36" s="683"/>
      <c r="DF36" s="683"/>
      <c r="DG36" s="683"/>
      <c r="DH36" s="683"/>
      <c r="DI36" s="683"/>
      <c r="DJ36" s="683"/>
      <c r="DK36" s="684"/>
      <c r="DL36" s="691">
        <v>6936852</v>
      </c>
      <c r="DM36" s="683"/>
      <c r="DN36" s="683"/>
      <c r="DO36" s="683"/>
      <c r="DP36" s="683"/>
      <c r="DQ36" s="683"/>
      <c r="DR36" s="683"/>
      <c r="DS36" s="683"/>
      <c r="DT36" s="683"/>
      <c r="DU36" s="683"/>
      <c r="DV36" s="684"/>
      <c r="DW36" s="687">
        <v>8</v>
      </c>
      <c r="DX36" s="716"/>
      <c r="DY36" s="716"/>
      <c r="DZ36" s="716"/>
      <c r="EA36" s="716"/>
      <c r="EB36" s="716"/>
      <c r="EC36" s="717"/>
    </row>
    <row r="37" spans="2:133" ht="11.25" customHeight="1" x14ac:dyDescent="0.2">
      <c r="B37" s="679" t="s">
        <v>330</v>
      </c>
      <c r="C37" s="680"/>
      <c r="D37" s="680"/>
      <c r="E37" s="680"/>
      <c r="F37" s="680"/>
      <c r="G37" s="680"/>
      <c r="H37" s="680"/>
      <c r="I37" s="680"/>
      <c r="J37" s="680"/>
      <c r="K37" s="680"/>
      <c r="L37" s="680"/>
      <c r="M37" s="680"/>
      <c r="N37" s="680"/>
      <c r="O37" s="680"/>
      <c r="P37" s="680"/>
      <c r="Q37" s="681"/>
      <c r="R37" s="682">
        <v>1904236</v>
      </c>
      <c r="S37" s="683"/>
      <c r="T37" s="683"/>
      <c r="U37" s="683"/>
      <c r="V37" s="683"/>
      <c r="W37" s="683"/>
      <c r="X37" s="683"/>
      <c r="Y37" s="684"/>
      <c r="Z37" s="685">
        <v>1.2</v>
      </c>
      <c r="AA37" s="685"/>
      <c r="AB37" s="685"/>
      <c r="AC37" s="685"/>
      <c r="AD37" s="686" t="s">
        <v>241</v>
      </c>
      <c r="AE37" s="686"/>
      <c r="AF37" s="686"/>
      <c r="AG37" s="686"/>
      <c r="AH37" s="686"/>
      <c r="AI37" s="686"/>
      <c r="AJ37" s="686"/>
      <c r="AK37" s="686"/>
      <c r="AL37" s="687" t="s">
        <v>232</v>
      </c>
      <c r="AM37" s="688"/>
      <c r="AN37" s="688"/>
      <c r="AO37" s="689"/>
      <c r="AQ37" s="760" t="s">
        <v>331</v>
      </c>
      <c r="AR37" s="761"/>
      <c r="AS37" s="761"/>
      <c r="AT37" s="761"/>
      <c r="AU37" s="761"/>
      <c r="AV37" s="761"/>
      <c r="AW37" s="761"/>
      <c r="AX37" s="761"/>
      <c r="AY37" s="762"/>
      <c r="AZ37" s="682">
        <v>3728459</v>
      </c>
      <c r="BA37" s="683"/>
      <c r="BB37" s="683"/>
      <c r="BC37" s="683"/>
      <c r="BD37" s="718"/>
      <c r="BE37" s="718"/>
      <c r="BF37" s="749"/>
      <c r="BG37" s="697" t="s">
        <v>332</v>
      </c>
      <c r="BH37" s="698"/>
      <c r="BI37" s="698"/>
      <c r="BJ37" s="698"/>
      <c r="BK37" s="698"/>
      <c r="BL37" s="698"/>
      <c r="BM37" s="698"/>
      <c r="BN37" s="698"/>
      <c r="BO37" s="698"/>
      <c r="BP37" s="698"/>
      <c r="BQ37" s="698"/>
      <c r="BR37" s="698"/>
      <c r="BS37" s="698"/>
      <c r="BT37" s="698"/>
      <c r="BU37" s="699"/>
      <c r="BV37" s="682">
        <v>2790899</v>
      </c>
      <c r="BW37" s="683"/>
      <c r="BX37" s="683"/>
      <c r="BY37" s="683"/>
      <c r="BZ37" s="683"/>
      <c r="CA37" s="683"/>
      <c r="CB37" s="692"/>
      <c r="CD37" s="697" t="s">
        <v>333</v>
      </c>
      <c r="CE37" s="698"/>
      <c r="CF37" s="698"/>
      <c r="CG37" s="698"/>
      <c r="CH37" s="698"/>
      <c r="CI37" s="698"/>
      <c r="CJ37" s="698"/>
      <c r="CK37" s="698"/>
      <c r="CL37" s="698"/>
      <c r="CM37" s="698"/>
      <c r="CN37" s="698"/>
      <c r="CO37" s="698"/>
      <c r="CP37" s="698"/>
      <c r="CQ37" s="699"/>
      <c r="CR37" s="682">
        <v>26012</v>
      </c>
      <c r="CS37" s="718"/>
      <c r="CT37" s="718"/>
      <c r="CU37" s="718"/>
      <c r="CV37" s="718"/>
      <c r="CW37" s="718"/>
      <c r="CX37" s="718"/>
      <c r="CY37" s="719"/>
      <c r="CZ37" s="687">
        <v>0</v>
      </c>
      <c r="DA37" s="716"/>
      <c r="DB37" s="716"/>
      <c r="DC37" s="720"/>
      <c r="DD37" s="691">
        <v>26012</v>
      </c>
      <c r="DE37" s="718"/>
      <c r="DF37" s="718"/>
      <c r="DG37" s="718"/>
      <c r="DH37" s="718"/>
      <c r="DI37" s="718"/>
      <c r="DJ37" s="718"/>
      <c r="DK37" s="719"/>
      <c r="DL37" s="691">
        <v>26012</v>
      </c>
      <c r="DM37" s="718"/>
      <c r="DN37" s="718"/>
      <c r="DO37" s="718"/>
      <c r="DP37" s="718"/>
      <c r="DQ37" s="718"/>
      <c r="DR37" s="718"/>
      <c r="DS37" s="718"/>
      <c r="DT37" s="718"/>
      <c r="DU37" s="718"/>
      <c r="DV37" s="719"/>
      <c r="DW37" s="687">
        <v>0</v>
      </c>
      <c r="DX37" s="716"/>
      <c r="DY37" s="716"/>
      <c r="DZ37" s="716"/>
      <c r="EA37" s="716"/>
      <c r="EB37" s="716"/>
      <c r="EC37" s="717"/>
    </row>
    <row r="38" spans="2:133" ht="11.25" customHeight="1" x14ac:dyDescent="0.2">
      <c r="B38" s="679" t="s">
        <v>334</v>
      </c>
      <c r="C38" s="680"/>
      <c r="D38" s="680"/>
      <c r="E38" s="680"/>
      <c r="F38" s="680"/>
      <c r="G38" s="680"/>
      <c r="H38" s="680"/>
      <c r="I38" s="680"/>
      <c r="J38" s="680"/>
      <c r="K38" s="680"/>
      <c r="L38" s="680"/>
      <c r="M38" s="680"/>
      <c r="N38" s="680"/>
      <c r="O38" s="680"/>
      <c r="P38" s="680"/>
      <c r="Q38" s="681"/>
      <c r="R38" s="682">
        <v>6285845</v>
      </c>
      <c r="S38" s="683"/>
      <c r="T38" s="683"/>
      <c r="U38" s="683"/>
      <c r="V38" s="683"/>
      <c r="W38" s="683"/>
      <c r="X38" s="683"/>
      <c r="Y38" s="684"/>
      <c r="Z38" s="685">
        <v>3.8</v>
      </c>
      <c r="AA38" s="685"/>
      <c r="AB38" s="685"/>
      <c r="AC38" s="685"/>
      <c r="AD38" s="686">
        <v>82976</v>
      </c>
      <c r="AE38" s="686"/>
      <c r="AF38" s="686"/>
      <c r="AG38" s="686"/>
      <c r="AH38" s="686"/>
      <c r="AI38" s="686"/>
      <c r="AJ38" s="686"/>
      <c r="AK38" s="686"/>
      <c r="AL38" s="687">
        <v>0.1</v>
      </c>
      <c r="AM38" s="688"/>
      <c r="AN38" s="688"/>
      <c r="AO38" s="689"/>
      <c r="AQ38" s="760" t="s">
        <v>335</v>
      </c>
      <c r="AR38" s="761"/>
      <c r="AS38" s="761"/>
      <c r="AT38" s="761"/>
      <c r="AU38" s="761"/>
      <c r="AV38" s="761"/>
      <c r="AW38" s="761"/>
      <c r="AX38" s="761"/>
      <c r="AY38" s="762"/>
      <c r="AZ38" s="682">
        <v>1286000</v>
      </c>
      <c r="BA38" s="683"/>
      <c r="BB38" s="683"/>
      <c r="BC38" s="683"/>
      <c r="BD38" s="718"/>
      <c r="BE38" s="718"/>
      <c r="BF38" s="749"/>
      <c r="BG38" s="697" t="s">
        <v>336</v>
      </c>
      <c r="BH38" s="698"/>
      <c r="BI38" s="698"/>
      <c r="BJ38" s="698"/>
      <c r="BK38" s="698"/>
      <c r="BL38" s="698"/>
      <c r="BM38" s="698"/>
      <c r="BN38" s="698"/>
      <c r="BO38" s="698"/>
      <c r="BP38" s="698"/>
      <c r="BQ38" s="698"/>
      <c r="BR38" s="698"/>
      <c r="BS38" s="698"/>
      <c r="BT38" s="698"/>
      <c r="BU38" s="699"/>
      <c r="BV38" s="682">
        <v>59728</v>
      </c>
      <c r="BW38" s="683"/>
      <c r="BX38" s="683"/>
      <c r="BY38" s="683"/>
      <c r="BZ38" s="683"/>
      <c r="CA38" s="683"/>
      <c r="CB38" s="692"/>
      <c r="CD38" s="697" t="s">
        <v>337</v>
      </c>
      <c r="CE38" s="698"/>
      <c r="CF38" s="698"/>
      <c r="CG38" s="698"/>
      <c r="CH38" s="698"/>
      <c r="CI38" s="698"/>
      <c r="CJ38" s="698"/>
      <c r="CK38" s="698"/>
      <c r="CL38" s="698"/>
      <c r="CM38" s="698"/>
      <c r="CN38" s="698"/>
      <c r="CO38" s="698"/>
      <c r="CP38" s="698"/>
      <c r="CQ38" s="699"/>
      <c r="CR38" s="682">
        <v>13633548</v>
      </c>
      <c r="CS38" s="683"/>
      <c r="CT38" s="683"/>
      <c r="CU38" s="683"/>
      <c r="CV38" s="683"/>
      <c r="CW38" s="683"/>
      <c r="CX38" s="683"/>
      <c r="CY38" s="684"/>
      <c r="CZ38" s="687">
        <v>8.5</v>
      </c>
      <c r="DA38" s="716"/>
      <c r="DB38" s="716"/>
      <c r="DC38" s="720"/>
      <c r="DD38" s="691">
        <v>11287576</v>
      </c>
      <c r="DE38" s="683"/>
      <c r="DF38" s="683"/>
      <c r="DG38" s="683"/>
      <c r="DH38" s="683"/>
      <c r="DI38" s="683"/>
      <c r="DJ38" s="683"/>
      <c r="DK38" s="684"/>
      <c r="DL38" s="691">
        <v>10659283</v>
      </c>
      <c r="DM38" s="683"/>
      <c r="DN38" s="683"/>
      <c r="DO38" s="683"/>
      <c r="DP38" s="683"/>
      <c r="DQ38" s="683"/>
      <c r="DR38" s="683"/>
      <c r="DS38" s="683"/>
      <c r="DT38" s="683"/>
      <c r="DU38" s="683"/>
      <c r="DV38" s="684"/>
      <c r="DW38" s="687">
        <v>12.4</v>
      </c>
      <c r="DX38" s="716"/>
      <c r="DY38" s="716"/>
      <c r="DZ38" s="716"/>
      <c r="EA38" s="716"/>
      <c r="EB38" s="716"/>
      <c r="EC38" s="717"/>
    </row>
    <row r="39" spans="2:133" ht="11.25" customHeight="1" x14ac:dyDescent="0.2">
      <c r="B39" s="679" t="s">
        <v>338</v>
      </c>
      <c r="C39" s="680"/>
      <c r="D39" s="680"/>
      <c r="E39" s="680"/>
      <c r="F39" s="680"/>
      <c r="G39" s="680"/>
      <c r="H39" s="680"/>
      <c r="I39" s="680"/>
      <c r="J39" s="680"/>
      <c r="K39" s="680"/>
      <c r="L39" s="680"/>
      <c r="M39" s="680"/>
      <c r="N39" s="680"/>
      <c r="O39" s="680"/>
      <c r="P39" s="680"/>
      <c r="Q39" s="681"/>
      <c r="R39" s="682">
        <v>23486068</v>
      </c>
      <c r="S39" s="683"/>
      <c r="T39" s="683"/>
      <c r="U39" s="683"/>
      <c r="V39" s="683"/>
      <c r="W39" s="683"/>
      <c r="X39" s="683"/>
      <c r="Y39" s="684"/>
      <c r="Z39" s="685">
        <v>14.3</v>
      </c>
      <c r="AA39" s="685"/>
      <c r="AB39" s="685"/>
      <c r="AC39" s="685"/>
      <c r="AD39" s="686" t="s">
        <v>241</v>
      </c>
      <c r="AE39" s="686"/>
      <c r="AF39" s="686"/>
      <c r="AG39" s="686"/>
      <c r="AH39" s="686"/>
      <c r="AI39" s="686"/>
      <c r="AJ39" s="686"/>
      <c r="AK39" s="686"/>
      <c r="AL39" s="687" t="s">
        <v>127</v>
      </c>
      <c r="AM39" s="688"/>
      <c r="AN39" s="688"/>
      <c r="AO39" s="689"/>
      <c r="AQ39" s="760" t="s">
        <v>339</v>
      </c>
      <c r="AR39" s="761"/>
      <c r="AS39" s="761"/>
      <c r="AT39" s="761"/>
      <c r="AU39" s="761"/>
      <c r="AV39" s="761"/>
      <c r="AW39" s="761"/>
      <c r="AX39" s="761"/>
      <c r="AY39" s="762"/>
      <c r="AZ39" s="682">
        <v>123682</v>
      </c>
      <c r="BA39" s="683"/>
      <c r="BB39" s="683"/>
      <c r="BC39" s="683"/>
      <c r="BD39" s="718"/>
      <c r="BE39" s="718"/>
      <c r="BF39" s="749"/>
      <c r="BG39" s="697" t="s">
        <v>340</v>
      </c>
      <c r="BH39" s="698"/>
      <c r="BI39" s="698"/>
      <c r="BJ39" s="698"/>
      <c r="BK39" s="698"/>
      <c r="BL39" s="698"/>
      <c r="BM39" s="698"/>
      <c r="BN39" s="698"/>
      <c r="BO39" s="698"/>
      <c r="BP39" s="698"/>
      <c r="BQ39" s="698"/>
      <c r="BR39" s="698"/>
      <c r="BS39" s="698"/>
      <c r="BT39" s="698"/>
      <c r="BU39" s="699"/>
      <c r="BV39" s="682">
        <v>89843</v>
      </c>
      <c r="BW39" s="683"/>
      <c r="BX39" s="683"/>
      <c r="BY39" s="683"/>
      <c r="BZ39" s="683"/>
      <c r="CA39" s="683"/>
      <c r="CB39" s="692"/>
      <c r="CD39" s="697" t="s">
        <v>341</v>
      </c>
      <c r="CE39" s="698"/>
      <c r="CF39" s="698"/>
      <c r="CG39" s="698"/>
      <c r="CH39" s="698"/>
      <c r="CI39" s="698"/>
      <c r="CJ39" s="698"/>
      <c r="CK39" s="698"/>
      <c r="CL39" s="698"/>
      <c r="CM39" s="698"/>
      <c r="CN39" s="698"/>
      <c r="CO39" s="698"/>
      <c r="CP39" s="698"/>
      <c r="CQ39" s="699"/>
      <c r="CR39" s="682">
        <v>1315842</v>
      </c>
      <c r="CS39" s="718"/>
      <c r="CT39" s="718"/>
      <c r="CU39" s="718"/>
      <c r="CV39" s="718"/>
      <c r="CW39" s="718"/>
      <c r="CX39" s="718"/>
      <c r="CY39" s="719"/>
      <c r="CZ39" s="687">
        <v>0.8</v>
      </c>
      <c r="DA39" s="716"/>
      <c r="DB39" s="716"/>
      <c r="DC39" s="720"/>
      <c r="DD39" s="691">
        <v>1119058</v>
      </c>
      <c r="DE39" s="718"/>
      <c r="DF39" s="718"/>
      <c r="DG39" s="718"/>
      <c r="DH39" s="718"/>
      <c r="DI39" s="718"/>
      <c r="DJ39" s="718"/>
      <c r="DK39" s="719"/>
      <c r="DL39" s="691" t="s">
        <v>232</v>
      </c>
      <c r="DM39" s="718"/>
      <c r="DN39" s="718"/>
      <c r="DO39" s="718"/>
      <c r="DP39" s="718"/>
      <c r="DQ39" s="718"/>
      <c r="DR39" s="718"/>
      <c r="DS39" s="718"/>
      <c r="DT39" s="718"/>
      <c r="DU39" s="718"/>
      <c r="DV39" s="719"/>
      <c r="DW39" s="687" t="s">
        <v>232</v>
      </c>
      <c r="DX39" s="716"/>
      <c r="DY39" s="716"/>
      <c r="DZ39" s="716"/>
      <c r="EA39" s="716"/>
      <c r="EB39" s="716"/>
      <c r="EC39" s="717"/>
    </row>
    <row r="40" spans="2:133" ht="11.25" customHeight="1" x14ac:dyDescent="0.2">
      <c r="B40" s="679" t="s">
        <v>342</v>
      </c>
      <c r="C40" s="680"/>
      <c r="D40" s="680"/>
      <c r="E40" s="680"/>
      <c r="F40" s="680"/>
      <c r="G40" s="680"/>
      <c r="H40" s="680"/>
      <c r="I40" s="680"/>
      <c r="J40" s="680"/>
      <c r="K40" s="680"/>
      <c r="L40" s="680"/>
      <c r="M40" s="680"/>
      <c r="N40" s="680"/>
      <c r="O40" s="680"/>
      <c r="P40" s="680"/>
      <c r="Q40" s="681"/>
      <c r="R40" s="682">
        <v>123100</v>
      </c>
      <c r="S40" s="683"/>
      <c r="T40" s="683"/>
      <c r="U40" s="683"/>
      <c r="V40" s="683"/>
      <c r="W40" s="683"/>
      <c r="X40" s="683"/>
      <c r="Y40" s="684"/>
      <c r="Z40" s="685">
        <v>0.1</v>
      </c>
      <c r="AA40" s="685"/>
      <c r="AB40" s="685"/>
      <c r="AC40" s="685"/>
      <c r="AD40" s="686" t="s">
        <v>241</v>
      </c>
      <c r="AE40" s="686"/>
      <c r="AF40" s="686"/>
      <c r="AG40" s="686"/>
      <c r="AH40" s="686"/>
      <c r="AI40" s="686"/>
      <c r="AJ40" s="686"/>
      <c r="AK40" s="686"/>
      <c r="AL40" s="687" t="s">
        <v>127</v>
      </c>
      <c r="AM40" s="688"/>
      <c r="AN40" s="688"/>
      <c r="AO40" s="689"/>
      <c r="AQ40" s="760" t="s">
        <v>343</v>
      </c>
      <c r="AR40" s="761"/>
      <c r="AS40" s="761"/>
      <c r="AT40" s="761"/>
      <c r="AU40" s="761"/>
      <c r="AV40" s="761"/>
      <c r="AW40" s="761"/>
      <c r="AX40" s="761"/>
      <c r="AY40" s="762"/>
      <c r="AZ40" s="682">
        <v>14360</v>
      </c>
      <c r="BA40" s="683"/>
      <c r="BB40" s="683"/>
      <c r="BC40" s="683"/>
      <c r="BD40" s="718"/>
      <c r="BE40" s="718"/>
      <c r="BF40" s="749"/>
      <c r="BG40" s="763" t="s">
        <v>344</v>
      </c>
      <c r="BH40" s="764"/>
      <c r="BI40" s="764"/>
      <c r="BJ40" s="764"/>
      <c r="BK40" s="764"/>
      <c r="BL40" s="236"/>
      <c r="BM40" s="698" t="s">
        <v>345</v>
      </c>
      <c r="BN40" s="698"/>
      <c r="BO40" s="698"/>
      <c r="BP40" s="698"/>
      <c r="BQ40" s="698"/>
      <c r="BR40" s="698"/>
      <c r="BS40" s="698"/>
      <c r="BT40" s="698"/>
      <c r="BU40" s="699"/>
      <c r="BV40" s="682">
        <v>93</v>
      </c>
      <c r="BW40" s="683"/>
      <c r="BX40" s="683"/>
      <c r="BY40" s="683"/>
      <c r="BZ40" s="683"/>
      <c r="CA40" s="683"/>
      <c r="CB40" s="692"/>
      <c r="CD40" s="697" t="s">
        <v>346</v>
      </c>
      <c r="CE40" s="698"/>
      <c r="CF40" s="698"/>
      <c r="CG40" s="698"/>
      <c r="CH40" s="698"/>
      <c r="CI40" s="698"/>
      <c r="CJ40" s="698"/>
      <c r="CK40" s="698"/>
      <c r="CL40" s="698"/>
      <c r="CM40" s="698"/>
      <c r="CN40" s="698"/>
      <c r="CO40" s="698"/>
      <c r="CP40" s="698"/>
      <c r="CQ40" s="699"/>
      <c r="CR40" s="682">
        <v>2164190</v>
      </c>
      <c r="CS40" s="683"/>
      <c r="CT40" s="683"/>
      <c r="CU40" s="683"/>
      <c r="CV40" s="683"/>
      <c r="CW40" s="683"/>
      <c r="CX40" s="683"/>
      <c r="CY40" s="684"/>
      <c r="CZ40" s="687">
        <v>1.3</v>
      </c>
      <c r="DA40" s="716"/>
      <c r="DB40" s="716"/>
      <c r="DC40" s="720"/>
      <c r="DD40" s="691">
        <v>298065</v>
      </c>
      <c r="DE40" s="683"/>
      <c r="DF40" s="683"/>
      <c r="DG40" s="683"/>
      <c r="DH40" s="683"/>
      <c r="DI40" s="683"/>
      <c r="DJ40" s="683"/>
      <c r="DK40" s="684"/>
      <c r="DL40" s="691">
        <v>2453</v>
      </c>
      <c r="DM40" s="683"/>
      <c r="DN40" s="683"/>
      <c r="DO40" s="683"/>
      <c r="DP40" s="683"/>
      <c r="DQ40" s="683"/>
      <c r="DR40" s="683"/>
      <c r="DS40" s="683"/>
      <c r="DT40" s="683"/>
      <c r="DU40" s="683"/>
      <c r="DV40" s="684"/>
      <c r="DW40" s="687">
        <v>0</v>
      </c>
      <c r="DX40" s="716"/>
      <c r="DY40" s="716"/>
      <c r="DZ40" s="716"/>
      <c r="EA40" s="716"/>
      <c r="EB40" s="716"/>
      <c r="EC40" s="717"/>
    </row>
    <row r="41" spans="2:133" ht="11.25" customHeight="1" x14ac:dyDescent="0.2">
      <c r="B41" s="679" t="s">
        <v>347</v>
      </c>
      <c r="C41" s="680"/>
      <c r="D41" s="680"/>
      <c r="E41" s="680"/>
      <c r="F41" s="680"/>
      <c r="G41" s="680"/>
      <c r="H41" s="680"/>
      <c r="I41" s="680"/>
      <c r="J41" s="680"/>
      <c r="K41" s="680"/>
      <c r="L41" s="680"/>
      <c r="M41" s="680"/>
      <c r="N41" s="680"/>
      <c r="O41" s="680"/>
      <c r="P41" s="680"/>
      <c r="Q41" s="681"/>
      <c r="R41" s="682">
        <v>6542900</v>
      </c>
      <c r="S41" s="683"/>
      <c r="T41" s="683"/>
      <c r="U41" s="683"/>
      <c r="V41" s="683"/>
      <c r="W41" s="683"/>
      <c r="X41" s="683"/>
      <c r="Y41" s="684"/>
      <c r="Z41" s="685">
        <v>4</v>
      </c>
      <c r="AA41" s="685"/>
      <c r="AB41" s="685"/>
      <c r="AC41" s="685"/>
      <c r="AD41" s="686" t="s">
        <v>241</v>
      </c>
      <c r="AE41" s="686"/>
      <c r="AF41" s="686"/>
      <c r="AG41" s="686"/>
      <c r="AH41" s="686"/>
      <c r="AI41" s="686"/>
      <c r="AJ41" s="686"/>
      <c r="AK41" s="686"/>
      <c r="AL41" s="687" t="s">
        <v>241</v>
      </c>
      <c r="AM41" s="688"/>
      <c r="AN41" s="688"/>
      <c r="AO41" s="689"/>
      <c r="AQ41" s="760" t="s">
        <v>348</v>
      </c>
      <c r="AR41" s="761"/>
      <c r="AS41" s="761"/>
      <c r="AT41" s="761"/>
      <c r="AU41" s="761"/>
      <c r="AV41" s="761"/>
      <c r="AW41" s="761"/>
      <c r="AX41" s="761"/>
      <c r="AY41" s="762"/>
      <c r="AZ41" s="682">
        <v>3289148</v>
      </c>
      <c r="BA41" s="683"/>
      <c r="BB41" s="683"/>
      <c r="BC41" s="683"/>
      <c r="BD41" s="718"/>
      <c r="BE41" s="718"/>
      <c r="BF41" s="749"/>
      <c r="BG41" s="763"/>
      <c r="BH41" s="764"/>
      <c r="BI41" s="764"/>
      <c r="BJ41" s="764"/>
      <c r="BK41" s="764"/>
      <c r="BL41" s="236"/>
      <c r="BM41" s="698" t="s">
        <v>349</v>
      </c>
      <c r="BN41" s="698"/>
      <c r="BO41" s="698"/>
      <c r="BP41" s="698"/>
      <c r="BQ41" s="698"/>
      <c r="BR41" s="698"/>
      <c r="BS41" s="698"/>
      <c r="BT41" s="698"/>
      <c r="BU41" s="699"/>
      <c r="BV41" s="682" t="s">
        <v>232</v>
      </c>
      <c r="BW41" s="683"/>
      <c r="BX41" s="683"/>
      <c r="BY41" s="683"/>
      <c r="BZ41" s="683"/>
      <c r="CA41" s="683"/>
      <c r="CB41" s="692"/>
      <c r="CD41" s="697" t="s">
        <v>350</v>
      </c>
      <c r="CE41" s="698"/>
      <c r="CF41" s="698"/>
      <c r="CG41" s="698"/>
      <c r="CH41" s="698"/>
      <c r="CI41" s="698"/>
      <c r="CJ41" s="698"/>
      <c r="CK41" s="698"/>
      <c r="CL41" s="698"/>
      <c r="CM41" s="698"/>
      <c r="CN41" s="698"/>
      <c r="CO41" s="698"/>
      <c r="CP41" s="698"/>
      <c r="CQ41" s="699"/>
      <c r="CR41" s="682" t="s">
        <v>232</v>
      </c>
      <c r="CS41" s="718"/>
      <c r="CT41" s="718"/>
      <c r="CU41" s="718"/>
      <c r="CV41" s="718"/>
      <c r="CW41" s="718"/>
      <c r="CX41" s="718"/>
      <c r="CY41" s="719"/>
      <c r="CZ41" s="687" t="s">
        <v>232</v>
      </c>
      <c r="DA41" s="716"/>
      <c r="DB41" s="716"/>
      <c r="DC41" s="720"/>
      <c r="DD41" s="691" t="s">
        <v>232</v>
      </c>
      <c r="DE41" s="718"/>
      <c r="DF41" s="718"/>
      <c r="DG41" s="718"/>
      <c r="DH41" s="718"/>
      <c r="DI41" s="718"/>
      <c r="DJ41" s="718"/>
      <c r="DK41" s="719"/>
      <c r="DL41" s="769"/>
      <c r="DM41" s="770"/>
      <c r="DN41" s="770"/>
      <c r="DO41" s="770"/>
      <c r="DP41" s="770"/>
      <c r="DQ41" s="770"/>
      <c r="DR41" s="770"/>
      <c r="DS41" s="770"/>
      <c r="DT41" s="770"/>
      <c r="DU41" s="770"/>
      <c r="DV41" s="771"/>
      <c r="DW41" s="772"/>
      <c r="DX41" s="773"/>
      <c r="DY41" s="773"/>
      <c r="DZ41" s="773"/>
      <c r="EA41" s="773"/>
      <c r="EB41" s="773"/>
      <c r="EC41" s="774"/>
    </row>
    <row r="42" spans="2:133" ht="11.25" customHeight="1" x14ac:dyDescent="0.2">
      <c r="B42" s="732" t="s">
        <v>351</v>
      </c>
      <c r="C42" s="733"/>
      <c r="D42" s="733"/>
      <c r="E42" s="733"/>
      <c r="F42" s="733"/>
      <c r="G42" s="733"/>
      <c r="H42" s="733"/>
      <c r="I42" s="733"/>
      <c r="J42" s="733"/>
      <c r="K42" s="733"/>
      <c r="L42" s="733"/>
      <c r="M42" s="733"/>
      <c r="N42" s="733"/>
      <c r="O42" s="733"/>
      <c r="P42" s="733"/>
      <c r="Q42" s="734"/>
      <c r="R42" s="767">
        <v>164111768</v>
      </c>
      <c r="S42" s="768"/>
      <c r="T42" s="768"/>
      <c r="U42" s="768"/>
      <c r="V42" s="768"/>
      <c r="W42" s="768"/>
      <c r="X42" s="768"/>
      <c r="Y42" s="776"/>
      <c r="Z42" s="777">
        <v>100</v>
      </c>
      <c r="AA42" s="777"/>
      <c r="AB42" s="777"/>
      <c r="AC42" s="777"/>
      <c r="AD42" s="778">
        <v>79507084</v>
      </c>
      <c r="AE42" s="778"/>
      <c r="AF42" s="778"/>
      <c r="AG42" s="778"/>
      <c r="AH42" s="778"/>
      <c r="AI42" s="778"/>
      <c r="AJ42" s="778"/>
      <c r="AK42" s="778"/>
      <c r="AL42" s="779">
        <v>100</v>
      </c>
      <c r="AM42" s="754"/>
      <c r="AN42" s="754"/>
      <c r="AO42" s="780"/>
      <c r="AQ42" s="781" t="s">
        <v>352</v>
      </c>
      <c r="AR42" s="782"/>
      <c r="AS42" s="782"/>
      <c r="AT42" s="782"/>
      <c r="AU42" s="782"/>
      <c r="AV42" s="782"/>
      <c r="AW42" s="782"/>
      <c r="AX42" s="782"/>
      <c r="AY42" s="783"/>
      <c r="AZ42" s="767">
        <v>10330040</v>
      </c>
      <c r="BA42" s="768"/>
      <c r="BB42" s="768"/>
      <c r="BC42" s="768"/>
      <c r="BD42" s="753"/>
      <c r="BE42" s="753"/>
      <c r="BF42" s="755"/>
      <c r="BG42" s="765"/>
      <c r="BH42" s="766"/>
      <c r="BI42" s="766"/>
      <c r="BJ42" s="766"/>
      <c r="BK42" s="766"/>
      <c r="BL42" s="237"/>
      <c r="BM42" s="708" t="s">
        <v>353</v>
      </c>
      <c r="BN42" s="708"/>
      <c r="BO42" s="708"/>
      <c r="BP42" s="708"/>
      <c r="BQ42" s="708"/>
      <c r="BR42" s="708"/>
      <c r="BS42" s="708"/>
      <c r="BT42" s="708"/>
      <c r="BU42" s="709"/>
      <c r="BV42" s="767">
        <v>341</v>
      </c>
      <c r="BW42" s="768"/>
      <c r="BX42" s="768"/>
      <c r="BY42" s="768"/>
      <c r="BZ42" s="768"/>
      <c r="CA42" s="768"/>
      <c r="CB42" s="775"/>
      <c r="CD42" s="679" t="s">
        <v>354</v>
      </c>
      <c r="CE42" s="680"/>
      <c r="CF42" s="680"/>
      <c r="CG42" s="680"/>
      <c r="CH42" s="680"/>
      <c r="CI42" s="680"/>
      <c r="CJ42" s="680"/>
      <c r="CK42" s="680"/>
      <c r="CL42" s="680"/>
      <c r="CM42" s="680"/>
      <c r="CN42" s="680"/>
      <c r="CO42" s="680"/>
      <c r="CP42" s="680"/>
      <c r="CQ42" s="681"/>
      <c r="CR42" s="682">
        <v>26475647</v>
      </c>
      <c r="CS42" s="683"/>
      <c r="CT42" s="683"/>
      <c r="CU42" s="683"/>
      <c r="CV42" s="683"/>
      <c r="CW42" s="683"/>
      <c r="CX42" s="683"/>
      <c r="CY42" s="684"/>
      <c r="CZ42" s="687">
        <v>16.399999999999999</v>
      </c>
      <c r="DA42" s="688"/>
      <c r="DB42" s="688"/>
      <c r="DC42" s="700"/>
      <c r="DD42" s="691">
        <v>1399011</v>
      </c>
      <c r="DE42" s="683"/>
      <c r="DF42" s="683"/>
      <c r="DG42" s="683"/>
      <c r="DH42" s="683"/>
      <c r="DI42" s="683"/>
      <c r="DJ42" s="683"/>
      <c r="DK42" s="684"/>
      <c r="DL42" s="769"/>
      <c r="DM42" s="770"/>
      <c r="DN42" s="770"/>
      <c r="DO42" s="770"/>
      <c r="DP42" s="770"/>
      <c r="DQ42" s="770"/>
      <c r="DR42" s="770"/>
      <c r="DS42" s="770"/>
      <c r="DT42" s="770"/>
      <c r="DU42" s="770"/>
      <c r="DV42" s="771"/>
      <c r="DW42" s="772"/>
      <c r="DX42" s="773"/>
      <c r="DY42" s="773"/>
      <c r="DZ42" s="773"/>
      <c r="EA42" s="773"/>
      <c r="EB42" s="773"/>
      <c r="EC42" s="774"/>
    </row>
    <row r="43" spans="2:133" ht="11.25" customHeight="1" x14ac:dyDescent="0.2">
      <c r="BV43" s="238"/>
      <c r="BW43" s="238"/>
      <c r="BX43" s="238"/>
      <c r="BY43" s="238"/>
      <c r="BZ43" s="238"/>
      <c r="CA43" s="238"/>
      <c r="CB43" s="238"/>
      <c r="CD43" s="679" t="s">
        <v>355</v>
      </c>
      <c r="CE43" s="680"/>
      <c r="CF43" s="680"/>
      <c r="CG43" s="680"/>
      <c r="CH43" s="680"/>
      <c r="CI43" s="680"/>
      <c r="CJ43" s="680"/>
      <c r="CK43" s="680"/>
      <c r="CL43" s="680"/>
      <c r="CM43" s="680"/>
      <c r="CN43" s="680"/>
      <c r="CO43" s="680"/>
      <c r="CP43" s="680"/>
      <c r="CQ43" s="681"/>
      <c r="CR43" s="682">
        <v>401074</v>
      </c>
      <c r="CS43" s="718"/>
      <c r="CT43" s="718"/>
      <c r="CU43" s="718"/>
      <c r="CV43" s="718"/>
      <c r="CW43" s="718"/>
      <c r="CX43" s="718"/>
      <c r="CY43" s="719"/>
      <c r="CZ43" s="687">
        <v>0.2</v>
      </c>
      <c r="DA43" s="716"/>
      <c r="DB43" s="716"/>
      <c r="DC43" s="720"/>
      <c r="DD43" s="691">
        <v>173874</v>
      </c>
      <c r="DE43" s="718"/>
      <c r="DF43" s="718"/>
      <c r="DG43" s="718"/>
      <c r="DH43" s="718"/>
      <c r="DI43" s="718"/>
      <c r="DJ43" s="718"/>
      <c r="DK43" s="719"/>
      <c r="DL43" s="769"/>
      <c r="DM43" s="770"/>
      <c r="DN43" s="770"/>
      <c r="DO43" s="770"/>
      <c r="DP43" s="770"/>
      <c r="DQ43" s="770"/>
      <c r="DR43" s="770"/>
      <c r="DS43" s="770"/>
      <c r="DT43" s="770"/>
      <c r="DU43" s="770"/>
      <c r="DV43" s="771"/>
      <c r="DW43" s="772"/>
      <c r="DX43" s="773"/>
      <c r="DY43" s="773"/>
      <c r="DZ43" s="773"/>
      <c r="EA43" s="773"/>
      <c r="EB43" s="773"/>
      <c r="EC43" s="774"/>
    </row>
    <row r="44" spans="2:133" ht="11.25" customHeight="1" x14ac:dyDescent="0.2">
      <c r="CD44" s="794" t="s">
        <v>303</v>
      </c>
      <c r="CE44" s="795"/>
      <c r="CF44" s="679" t="s">
        <v>356</v>
      </c>
      <c r="CG44" s="680"/>
      <c r="CH44" s="680"/>
      <c r="CI44" s="680"/>
      <c r="CJ44" s="680"/>
      <c r="CK44" s="680"/>
      <c r="CL44" s="680"/>
      <c r="CM44" s="680"/>
      <c r="CN44" s="680"/>
      <c r="CO44" s="680"/>
      <c r="CP44" s="680"/>
      <c r="CQ44" s="681"/>
      <c r="CR44" s="682">
        <v>25975667</v>
      </c>
      <c r="CS44" s="683"/>
      <c r="CT44" s="683"/>
      <c r="CU44" s="683"/>
      <c r="CV44" s="683"/>
      <c r="CW44" s="683"/>
      <c r="CX44" s="683"/>
      <c r="CY44" s="684"/>
      <c r="CZ44" s="687">
        <v>16.100000000000001</v>
      </c>
      <c r="DA44" s="688"/>
      <c r="DB44" s="688"/>
      <c r="DC44" s="700"/>
      <c r="DD44" s="691">
        <v>1134351</v>
      </c>
      <c r="DE44" s="683"/>
      <c r="DF44" s="683"/>
      <c r="DG44" s="683"/>
      <c r="DH44" s="683"/>
      <c r="DI44" s="683"/>
      <c r="DJ44" s="683"/>
      <c r="DK44" s="684"/>
      <c r="DL44" s="769"/>
      <c r="DM44" s="770"/>
      <c r="DN44" s="770"/>
      <c r="DO44" s="770"/>
      <c r="DP44" s="770"/>
      <c r="DQ44" s="770"/>
      <c r="DR44" s="770"/>
      <c r="DS44" s="770"/>
      <c r="DT44" s="770"/>
      <c r="DU44" s="770"/>
      <c r="DV44" s="771"/>
      <c r="DW44" s="772"/>
      <c r="DX44" s="773"/>
      <c r="DY44" s="773"/>
      <c r="DZ44" s="773"/>
      <c r="EA44" s="773"/>
      <c r="EB44" s="773"/>
      <c r="EC44" s="774"/>
    </row>
    <row r="45" spans="2:133" ht="11.25" customHeight="1" x14ac:dyDescent="0.2">
      <c r="CD45" s="796"/>
      <c r="CE45" s="797"/>
      <c r="CF45" s="679" t="s">
        <v>357</v>
      </c>
      <c r="CG45" s="680"/>
      <c r="CH45" s="680"/>
      <c r="CI45" s="680"/>
      <c r="CJ45" s="680"/>
      <c r="CK45" s="680"/>
      <c r="CL45" s="680"/>
      <c r="CM45" s="680"/>
      <c r="CN45" s="680"/>
      <c r="CO45" s="680"/>
      <c r="CP45" s="680"/>
      <c r="CQ45" s="681"/>
      <c r="CR45" s="682">
        <v>13794337</v>
      </c>
      <c r="CS45" s="718"/>
      <c r="CT45" s="718"/>
      <c r="CU45" s="718"/>
      <c r="CV45" s="718"/>
      <c r="CW45" s="718"/>
      <c r="CX45" s="718"/>
      <c r="CY45" s="719"/>
      <c r="CZ45" s="687">
        <v>8.6</v>
      </c>
      <c r="DA45" s="716"/>
      <c r="DB45" s="716"/>
      <c r="DC45" s="720"/>
      <c r="DD45" s="691">
        <v>166866</v>
      </c>
      <c r="DE45" s="718"/>
      <c r="DF45" s="718"/>
      <c r="DG45" s="718"/>
      <c r="DH45" s="718"/>
      <c r="DI45" s="718"/>
      <c r="DJ45" s="718"/>
      <c r="DK45" s="719"/>
      <c r="DL45" s="769"/>
      <c r="DM45" s="770"/>
      <c r="DN45" s="770"/>
      <c r="DO45" s="770"/>
      <c r="DP45" s="770"/>
      <c r="DQ45" s="770"/>
      <c r="DR45" s="770"/>
      <c r="DS45" s="770"/>
      <c r="DT45" s="770"/>
      <c r="DU45" s="770"/>
      <c r="DV45" s="771"/>
      <c r="DW45" s="772"/>
      <c r="DX45" s="773"/>
      <c r="DY45" s="773"/>
      <c r="DZ45" s="773"/>
      <c r="EA45" s="773"/>
      <c r="EB45" s="773"/>
      <c r="EC45" s="774"/>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6"/>
      <c r="CE46" s="797"/>
      <c r="CF46" s="679" t="s">
        <v>359</v>
      </c>
      <c r="CG46" s="680"/>
      <c r="CH46" s="680"/>
      <c r="CI46" s="680"/>
      <c r="CJ46" s="680"/>
      <c r="CK46" s="680"/>
      <c r="CL46" s="680"/>
      <c r="CM46" s="680"/>
      <c r="CN46" s="680"/>
      <c r="CO46" s="680"/>
      <c r="CP46" s="680"/>
      <c r="CQ46" s="681"/>
      <c r="CR46" s="682">
        <v>11958398</v>
      </c>
      <c r="CS46" s="683"/>
      <c r="CT46" s="683"/>
      <c r="CU46" s="683"/>
      <c r="CV46" s="683"/>
      <c r="CW46" s="683"/>
      <c r="CX46" s="683"/>
      <c r="CY46" s="684"/>
      <c r="CZ46" s="687">
        <v>7.4</v>
      </c>
      <c r="DA46" s="688"/>
      <c r="DB46" s="688"/>
      <c r="DC46" s="700"/>
      <c r="DD46" s="691">
        <v>962753</v>
      </c>
      <c r="DE46" s="683"/>
      <c r="DF46" s="683"/>
      <c r="DG46" s="683"/>
      <c r="DH46" s="683"/>
      <c r="DI46" s="683"/>
      <c r="DJ46" s="683"/>
      <c r="DK46" s="684"/>
      <c r="DL46" s="769"/>
      <c r="DM46" s="770"/>
      <c r="DN46" s="770"/>
      <c r="DO46" s="770"/>
      <c r="DP46" s="770"/>
      <c r="DQ46" s="770"/>
      <c r="DR46" s="770"/>
      <c r="DS46" s="770"/>
      <c r="DT46" s="770"/>
      <c r="DU46" s="770"/>
      <c r="DV46" s="771"/>
      <c r="DW46" s="772"/>
      <c r="DX46" s="773"/>
      <c r="DY46" s="773"/>
      <c r="DZ46" s="773"/>
      <c r="EA46" s="773"/>
      <c r="EB46" s="773"/>
      <c r="EC46" s="774"/>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6"/>
      <c r="CE47" s="797"/>
      <c r="CF47" s="679" t="s">
        <v>361</v>
      </c>
      <c r="CG47" s="680"/>
      <c r="CH47" s="680"/>
      <c r="CI47" s="680"/>
      <c r="CJ47" s="680"/>
      <c r="CK47" s="680"/>
      <c r="CL47" s="680"/>
      <c r="CM47" s="680"/>
      <c r="CN47" s="680"/>
      <c r="CO47" s="680"/>
      <c r="CP47" s="680"/>
      <c r="CQ47" s="681"/>
      <c r="CR47" s="682">
        <v>499980</v>
      </c>
      <c r="CS47" s="718"/>
      <c r="CT47" s="718"/>
      <c r="CU47" s="718"/>
      <c r="CV47" s="718"/>
      <c r="CW47" s="718"/>
      <c r="CX47" s="718"/>
      <c r="CY47" s="719"/>
      <c r="CZ47" s="687">
        <v>0.3</v>
      </c>
      <c r="DA47" s="716"/>
      <c r="DB47" s="716"/>
      <c r="DC47" s="720"/>
      <c r="DD47" s="691">
        <v>264660</v>
      </c>
      <c r="DE47" s="718"/>
      <c r="DF47" s="718"/>
      <c r="DG47" s="718"/>
      <c r="DH47" s="718"/>
      <c r="DI47" s="718"/>
      <c r="DJ47" s="718"/>
      <c r="DK47" s="719"/>
      <c r="DL47" s="769"/>
      <c r="DM47" s="770"/>
      <c r="DN47" s="770"/>
      <c r="DO47" s="770"/>
      <c r="DP47" s="770"/>
      <c r="DQ47" s="770"/>
      <c r="DR47" s="770"/>
      <c r="DS47" s="770"/>
      <c r="DT47" s="770"/>
      <c r="DU47" s="770"/>
      <c r="DV47" s="771"/>
      <c r="DW47" s="772"/>
      <c r="DX47" s="773"/>
      <c r="DY47" s="773"/>
      <c r="DZ47" s="773"/>
      <c r="EA47" s="773"/>
      <c r="EB47" s="773"/>
      <c r="EC47" s="774"/>
    </row>
    <row r="48" spans="2:133" ht="11" x14ac:dyDescent="0.2">
      <c r="B48" s="241" t="s">
        <v>362</v>
      </c>
      <c r="CD48" s="798"/>
      <c r="CE48" s="799"/>
      <c r="CF48" s="679" t="s">
        <v>363</v>
      </c>
      <c r="CG48" s="680"/>
      <c r="CH48" s="680"/>
      <c r="CI48" s="680"/>
      <c r="CJ48" s="680"/>
      <c r="CK48" s="680"/>
      <c r="CL48" s="680"/>
      <c r="CM48" s="680"/>
      <c r="CN48" s="680"/>
      <c r="CO48" s="680"/>
      <c r="CP48" s="680"/>
      <c r="CQ48" s="681"/>
      <c r="CR48" s="682" t="s">
        <v>232</v>
      </c>
      <c r="CS48" s="683"/>
      <c r="CT48" s="683"/>
      <c r="CU48" s="683"/>
      <c r="CV48" s="683"/>
      <c r="CW48" s="683"/>
      <c r="CX48" s="683"/>
      <c r="CY48" s="684"/>
      <c r="CZ48" s="687" t="s">
        <v>232</v>
      </c>
      <c r="DA48" s="688"/>
      <c r="DB48" s="688"/>
      <c r="DC48" s="700"/>
      <c r="DD48" s="691" t="s">
        <v>232</v>
      </c>
      <c r="DE48" s="683"/>
      <c r="DF48" s="683"/>
      <c r="DG48" s="683"/>
      <c r="DH48" s="683"/>
      <c r="DI48" s="683"/>
      <c r="DJ48" s="683"/>
      <c r="DK48" s="684"/>
      <c r="DL48" s="769"/>
      <c r="DM48" s="770"/>
      <c r="DN48" s="770"/>
      <c r="DO48" s="770"/>
      <c r="DP48" s="770"/>
      <c r="DQ48" s="770"/>
      <c r="DR48" s="770"/>
      <c r="DS48" s="770"/>
      <c r="DT48" s="770"/>
      <c r="DU48" s="770"/>
      <c r="DV48" s="771"/>
      <c r="DW48" s="772"/>
      <c r="DX48" s="773"/>
      <c r="DY48" s="773"/>
      <c r="DZ48" s="773"/>
      <c r="EA48" s="773"/>
      <c r="EB48" s="773"/>
      <c r="EC48" s="774"/>
    </row>
    <row r="49" spans="82:133" ht="11.25" customHeight="1" x14ac:dyDescent="0.2">
      <c r="CD49" s="732" t="s">
        <v>364</v>
      </c>
      <c r="CE49" s="733"/>
      <c r="CF49" s="733"/>
      <c r="CG49" s="733"/>
      <c r="CH49" s="733"/>
      <c r="CI49" s="733"/>
      <c r="CJ49" s="733"/>
      <c r="CK49" s="733"/>
      <c r="CL49" s="733"/>
      <c r="CM49" s="733"/>
      <c r="CN49" s="733"/>
      <c r="CO49" s="733"/>
      <c r="CP49" s="733"/>
      <c r="CQ49" s="734"/>
      <c r="CR49" s="767">
        <v>160949339</v>
      </c>
      <c r="CS49" s="753"/>
      <c r="CT49" s="753"/>
      <c r="CU49" s="753"/>
      <c r="CV49" s="753"/>
      <c r="CW49" s="753"/>
      <c r="CX49" s="753"/>
      <c r="CY49" s="784"/>
      <c r="CZ49" s="779">
        <v>100</v>
      </c>
      <c r="DA49" s="785"/>
      <c r="DB49" s="785"/>
      <c r="DC49" s="786"/>
      <c r="DD49" s="787">
        <v>98440209</v>
      </c>
      <c r="DE49" s="753"/>
      <c r="DF49" s="753"/>
      <c r="DG49" s="753"/>
      <c r="DH49" s="753"/>
      <c r="DI49" s="753"/>
      <c r="DJ49" s="753"/>
      <c r="DK49" s="784"/>
      <c r="DL49" s="788"/>
      <c r="DM49" s="789"/>
      <c r="DN49" s="789"/>
      <c r="DO49" s="789"/>
      <c r="DP49" s="789"/>
      <c r="DQ49" s="789"/>
      <c r="DR49" s="789"/>
      <c r="DS49" s="789"/>
      <c r="DT49" s="789"/>
      <c r="DU49" s="789"/>
      <c r="DV49" s="790"/>
      <c r="DW49" s="791"/>
      <c r="DX49" s="792"/>
      <c r="DY49" s="792"/>
      <c r="DZ49" s="792"/>
      <c r="EA49" s="792"/>
      <c r="EB49" s="792"/>
      <c r="EC49" s="793"/>
    </row>
  </sheetData>
  <sheetProtection algorithmName="SHA-512" hashValue="Awn3TBjMFcAdt+sNPf89UbwYX0mtohtGPNi5UnTF7g9bkWXUePSZxFyz7fgzAtCrUGWbXSMkrOXZga/qJMPcEA==" saltValue="Zvle/LlXWv6dFKWdFBrD7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29" t="s">
        <v>366</v>
      </c>
      <c r="DK2" s="830"/>
      <c r="DL2" s="830"/>
      <c r="DM2" s="830"/>
      <c r="DN2" s="830"/>
      <c r="DO2" s="831"/>
      <c r="DP2" s="250"/>
      <c r="DQ2" s="829" t="s">
        <v>367</v>
      </c>
      <c r="DR2" s="830"/>
      <c r="DS2" s="830"/>
      <c r="DT2" s="830"/>
      <c r="DU2" s="830"/>
      <c r="DV2" s="830"/>
      <c r="DW2" s="830"/>
      <c r="DX2" s="830"/>
      <c r="DY2" s="830"/>
      <c r="DZ2" s="831"/>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2" t="s">
        <v>368</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3" t="s">
        <v>370</v>
      </c>
      <c r="B5" s="824"/>
      <c r="C5" s="824"/>
      <c r="D5" s="824"/>
      <c r="E5" s="824"/>
      <c r="F5" s="824"/>
      <c r="G5" s="824"/>
      <c r="H5" s="824"/>
      <c r="I5" s="824"/>
      <c r="J5" s="824"/>
      <c r="K5" s="824"/>
      <c r="L5" s="824"/>
      <c r="M5" s="824"/>
      <c r="N5" s="824"/>
      <c r="O5" s="824"/>
      <c r="P5" s="825"/>
      <c r="Q5" s="800" t="s">
        <v>371</v>
      </c>
      <c r="R5" s="801"/>
      <c r="S5" s="801"/>
      <c r="T5" s="801"/>
      <c r="U5" s="802"/>
      <c r="V5" s="800" t="s">
        <v>372</v>
      </c>
      <c r="W5" s="801"/>
      <c r="X5" s="801"/>
      <c r="Y5" s="801"/>
      <c r="Z5" s="802"/>
      <c r="AA5" s="800" t="s">
        <v>373</v>
      </c>
      <c r="AB5" s="801"/>
      <c r="AC5" s="801"/>
      <c r="AD5" s="801"/>
      <c r="AE5" s="801"/>
      <c r="AF5" s="833" t="s">
        <v>374</v>
      </c>
      <c r="AG5" s="801"/>
      <c r="AH5" s="801"/>
      <c r="AI5" s="801"/>
      <c r="AJ5" s="812"/>
      <c r="AK5" s="801" t="s">
        <v>375</v>
      </c>
      <c r="AL5" s="801"/>
      <c r="AM5" s="801"/>
      <c r="AN5" s="801"/>
      <c r="AO5" s="802"/>
      <c r="AP5" s="800" t="s">
        <v>376</v>
      </c>
      <c r="AQ5" s="801"/>
      <c r="AR5" s="801"/>
      <c r="AS5" s="801"/>
      <c r="AT5" s="802"/>
      <c r="AU5" s="800" t="s">
        <v>377</v>
      </c>
      <c r="AV5" s="801"/>
      <c r="AW5" s="801"/>
      <c r="AX5" s="801"/>
      <c r="AY5" s="812"/>
      <c r="AZ5" s="257"/>
      <c r="BA5" s="257"/>
      <c r="BB5" s="257"/>
      <c r="BC5" s="257"/>
      <c r="BD5" s="257"/>
      <c r="BE5" s="258"/>
      <c r="BF5" s="258"/>
      <c r="BG5" s="258"/>
      <c r="BH5" s="258"/>
      <c r="BI5" s="258"/>
      <c r="BJ5" s="258"/>
      <c r="BK5" s="258"/>
      <c r="BL5" s="258"/>
      <c r="BM5" s="258"/>
      <c r="BN5" s="258"/>
      <c r="BO5" s="258"/>
      <c r="BP5" s="258"/>
      <c r="BQ5" s="823" t="s">
        <v>378</v>
      </c>
      <c r="BR5" s="824"/>
      <c r="BS5" s="824"/>
      <c r="BT5" s="824"/>
      <c r="BU5" s="824"/>
      <c r="BV5" s="824"/>
      <c r="BW5" s="824"/>
      <c r="BX5" s="824"/>
      <c r="BY5" s="824"/>
      <c r="BZ5" s="824"/>
      <c r="CA5" s="824"/>
      <c r="CB5" s="824"/>
      <c r="CC5" s="824"/>
      <c r="CD5" s="824"/>
      <c r="CE5" s="824"/>
      <c r="CF5" s="824"/>
      <c r="CG5" s="825"/>
      <c r="CH5" s="800" t="s">
        <v>379</v>
      </c>
      <c r="CI5" s="801"/>
      <c r="CJ5" s="801"/>
      <c r="CK5" s="801"/>
      <c r="CL5" s="802"/>
      <c r="CM5" s="800" t="s">
        <v>380</v>
      </c>
      <c r="CN5" s="801"/>
      <c r="CO5" s="801"/>
      <c r="CP5" s="801"/>
      <c r="CQ5" s="802"/>
      <c r="CR5" s="800" t="s">
        <v>381</v>
      </c>
      <c r="CS5" s="801"/>
      <c r="CT5" s="801"/>
      <c r="CU5" s="801"/>
      <c r="CV5" s="802"/>
      <c r="CW5" s="800" t="s">
        <v>382</v>
      </c>
      <c r="CX5" s="801"/>
      <c r="CY5" s="801"/>
      <c r="CZ5" s="801"/>
      <c r="DA5" s="802"/>
      <c r="DB5" s="800" t="s">
        <v>383</v>
      </c>
      <c r="DC5" s="801"/>
      <c r="DD5" s="801"/>
      <c r="DE5" s="801"/>
      <c r="DF5" s="802"/>
      <c r="DG5" s="806" t="s">
        <v>384</v>
      </c>
      <c r="DH5" s="807"/>
      <c r="DI5" s="807"/>
      <c r="DJ5" s="807"/>
      <c r="DK5" s="808"/>
      <c r="DL5" s="806" t="s">
        <v>385</v>
      </c>
      <c r="DM5" s="807"/>
      <c r="DN5" s="807"/>
      <c r="DO5" s="807"/>
      <c r="DP5" s="808"/>
      <c r="DQ5" s="800" t="s">
        <v>386</v>
      </c>
      <c r="DR5" s="801"/>
      <c r="DS5" s="801"/>
      <c r="DT5" s="801"/>
      <c r="DU5" s="802"/>
      <c r="DV5" s="800" t="s">
        <v>377</v>
      </c>
      <c r="DW5" s="801"/>
      <c r="DX5" s="801"/>
      <c r="DY5" s="801"/>
      <c r="DZ5" s="812"/>
      <c r="EA5" s="255"/>
    </row>
    <row r="6" spans="1:131" s="256" customFormat="1" ht="26.25" customHeight="1" thickBot="1" x14ac:dyDescent="0.25">
      <c r="A6" s="826"/>
      <c r="B6" s="827"/>
      <c r="C6" s="827"/>
      <c r="D6" s="827"/>
      <c r="E6" s="827"/>
      <c r="F6" s="827"/>
      <c r="G6" s="827"/>
      <c r="H6" s="827"/>
      <c r="I6" s="827"/>
      <c r="J6" s="827"/>
      <c r="K6" s="827"/>
      <c r="L6" s="827"/>
      <c r="M6" s="827"/>
      <c r="N6" s="827"/>
      <c r="O6" s="827"/>
      <c r="P6" s="828"/>
      <c r="Q6" s="803"/>
      <c r="R6" s="804"/>
      <c r="S6" s="804"/>
      <c r="T6" s="804"/>
      <c r="U6" s="805"/>
      <c r="V6" s="803"/>
      <c r="W6" s="804"/>
      <c r="X6" s="804"/>
      <c r="Y6" s="804"/>
      <c r="Z6" s="805"/>
      <c r="AA6" s="803"/>
      <c r="AB6" s="804"/>
      <c r="AC6" s="804"/>
      <c r="AD6" s="804"/>
      <c r="AE6" s="804"/>
      <c r="AF6" s="834"/>
      <c r="AG6" s="804"/>
      <c r="AH6" s="804"/>
      <c r="AI6" s="804"/>
      <c r="AJ6" s="813"/>
      <c r="AK6" s="804"/>
      <c r="AL6" s="804"/>
      <c r="AM6" s="804"/>
      <c r="AN6" s="804"/>
      <c r="AO6" s="805"/>
      <c r="AP6" s="803"/>
      <c r="AQ6" s="804"/>
      <c r="AR6" s="804"/>
      <c r="AS6" s="804"/>
      <c r="AT6" s="805"/>
      <c r="AU6" s="803"/>
      <c r="AV6" s="804"/>
      <c r="AW6" s="804"/>
      <c r="AX6" s="804"/>
      <c r="AY6" s="813"/>
      <c r="AZ6" s="253"/>
      <c r="BA6" s="253"/>
      <c r="BB6" s="253"/>
      <c r="BC6" s="253"/>
      <c r="BD6" s="253"/>
      <c r="BE6" s="254"/>
      <c r="BF6" s="254"/>
      <c r="BG6" s="254"/>
      <c r="BH6" s="254"/>
      <c r="BI6" s="254"/>
      <c r="BJ6" s="254"/>
      <c r="BK6" s="254"/>
      <c r="BL6" s="254"/>
      <c r="BM6" s="254"/>
      <c r="BN6" s="254"/>
      <c r="BO6" s="254"/>
      <c r="BP6" s="254"/>
      <c r="BQ6" s="826"/>
      <c r="BR6" s="827"/>
      <c r="BS6" s="827"/>
      <c r="BT6" s="827"/>
      <c r="BU6" s="827"/>
      <c r="BV6" s="827"/>
      <c r="BW6" s="827"/>
      <c r="BX6" s="827"/>
      <c r="BY6" s="827"/>
      <c r="BZ6" s="827"/>
      <c r="CA6" s="827"/>
      <c r="CB6" s="827"/>
      <c r="CC6" s="827"/>
      <c r="CD6" s="827"/>
      <c r="CE6" s="827"/>
      <c r="CF6" s="827"/>
      <c r="CG6" s="828"/>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09"/>
      <c r="DH6" s="810"/>
      <c r="DI6" s="810"/>
      <c r="DJ6" s="810"/>
      <c r="DK6" s="811"/>
      <c r="DL6" s="809"/>
      <c r="DM6" s="810"/>
      <c r="DN6" s="810"/>
      <c r="DO6" s="810"/>
      <c r="DP6" s="811"/>
      <c r="DQ6" s="803"/>
      <c r="DR6" s="804"/>
      <c r="DS6" s="804"/>
      <c r="DT6" s="804"/>
      <c r="DU6" s="805"/>
      <c r="DV6" s="803"/>
      <c r="DW6" s="804"/>
      <c r="DX6" s="804"/>
      <c r="DY6" s="804"/>
      <c r="DZ6" s="813"/>
      <c r="EA6" s="255"/>
    </row>
    <row r="7" spans="1:131" s="256" customFormat="1" ht="26.25" customHeight="1" thickTop="1" x14ac:dyDescent="0.2">
      <c r="A7" s="259">
        <v>1</v>
      </c>
      <c r="B7" s="814" t="s">
        <v>387</v>
      </c>
      <c r="C7" s="815"/>
      <c r="D7" s="815"/>
      <c r="E7" s="815"/>
      <c r="F7" s="815"/>
      <c r="G7" s="815"/>
      <c r="H7" s="815"/>
      <c r="I7" s="815"/>
      <c r="J7" s="815"/>
      <c r="K7" s="815"/>
      <c r="L7" s="815"/>
      <c r="M7" s="815"/>
      <c r="N7" s="815"/>
      <c r="O7" s="815"/>
      <c r="P7" s="816"/>
      <c r="Q7" s="817">
        <v>164838</v>
      </c>
      <c r="R7" s="818"/>
      <c r="S7" s="818"/>
      <c r="T7" s="818"/>
      <c r="U7" s="818"/>
      <c r="V7" s="818">
        <v>161841</v>
      </c>
      <c r="W7" s="818"/>
      <c r="X7" s="818"/>
      <c r="Y7" s="818"/>
      <c r="Z7" s="818"/>
      <c r="AA7" s="818">
        <v>2996</v>
      </c>
      <c r="AB7" s="818"/>
      <c r="AC7" s="818"/>
      <c r="AD7" s="818"/>
      <c r="AE7" s="819"/>
      <c r="AF7" s="820">
        <v>2726</v>
      </c>
      <c r="AG7" s="821"/>
      <c r="AH7" s="821"/>
      <c r="AI7" s="821"/>
      <c r="AJ7" s="822"/>
      <c r="AK7" s="857">
        <v>5469</v>
      </c>
      <c r="AL7" s="858"/>
      <c r="AM7" s="858"/>
      <c r="AN7" s="858"/>
      <c r="AO7" s="858"/>
      <c r="AP7" s="858">
        <v>186217</v>
      </c>
      <c r="AQ7" s="858"/>
      <c r="AR7" s="858"/>
      <c r="AS7" s="858"/>
      <c r="AT7" s="858"/>
      <c r="AU7" s="859"/>
      <c r="AV7" s="859"/>
      <c r="AW7" s="859"/>
      <c r="AX7" s="859"/>
      <c r="AY7" s="860"/>
      <c r="AZ7" s="253"/>
      <c r="BA7" s="253"/>
      <c r="BB7" s="253"/>
      <c r="BC7" s="253"/>
      <c r="BD7" s="253"/>
      <c r="BE7" s="254"/>
      <c r="BF7" s="254"/>
      <c r="BG7" s="254"/>
      <c r="BH7" s="254"/>
      <c r="BI7" s="254"/>
      <c r="BJ7" s="254"/>
      <c r="BK7" s="254"/>
      <c r="BL7" s="254"/>
      <c r="BM7" s="254"/>
      <c r="BN7" s="254"/>
      <c r="BO7" s="254"/>
      <c r="BP7" s="254"/>
      <c r="BQ7" s="260">
        <v>1</v>
      </c>
      <c r="BR7" s="263" t="s">
        <v>592</v>
      </c>
      <c r="BS7" s="851" t="s">
        <v>593</v>
      </c>
      <c r="BT7" s="852"/>
      <c r="BU7" s="852"/>
      <c r="BV7" s="852"/>
      <c r="BW7" s="852"/>
      <c r="BX7" s="852"/>
      <c r="BY7" s="852"/>
      <c r="BZ7" s="852"/>
      <c r="CA7" s="852"/>
      <c r="CB7" s="852"/>
      <c r="CC7" s="852"/>
      <c r="CD7" s="852"/>
      <c r="CE7" s="852"/>
      <c r="CF7" s="852"/>
      <c r="CG7" s="853"/>
      <c r="CH7" s="854">
        <v>18</v>
      </c>
      <c r="CI7" s="855"/>
      <c r="CJ7" s="855"/>
      <c r="CK7" s="855"/>
      <c r="CL7" s="856"/>
      <c r="CM7" s="854">
        <v>77</v>
      </c>
      <c r="CN7" s="855"/>
      <c r="CO7" s="855"/>
      <c r="CP7" s="855"/>
      <c r="CQ7" s="856"/>
      <c r="CR7" s="854">
        <v>10</v>
      </c>
      <c r="CS7" s="855"/>
      <c r="CT7" s="855"/>
      <c r="CU7" s="855"/>
      <c r="CV7" s="856"/>
      <c r="CW7" s="854" t="s">
        <v>591</v>
      </c>
      <c r="CX7" s="855"/>
      <c r="CY7" s="855"/>
      <c r="CZ7" s="855"/>
      <c r="DA7" s="856"/>
      <c r="DB7" s="854" t="s">
        <v>591</v>
      </c>
      <c r="DC7" s="855"/>
      <c r="DD7" s="855"/>
      <c r="DE7" s="855"/>
      <c r="DF7" s="856"/>
      <c r="DG7" s="854">
        <v>2380</v>
      </c>
      <c r="DH7" s="855"/>
      <c r="DI7" s="855"/>
      <c r="DJ7" s="855"/>
      <c r="DK7" s="856"/>
      <c r="DL7" s="854" t="s">
        <v>591</v>
      </c>
      <c r="DM7" s="855"/>
      <c r="DN7" s="855"/>
      <c r="DO7" s="855"/>
      <c r="DP7" s="856"/>
      <c r="DQ7" s="854">
        <v>577</v>
      </c>
      <c r="DR7" s="855"/>
      <c r="DS7" s="855"/>
      <c r="DT7" s="855"/>
      <c r="DU7" s="856"/>
      <c r="DV7" s="835"/>
      <c r="DW7" s="836"/>
      <c r="DX7" s="836"/>
      <c r="DY7" s="836"/>
      <c r="DZ7" s="837"/>
      <c r="EA7" s="255"/>
    </row>
    <row r="8" spans="1:131" s="256" customFormat="1" ht="26.25" customHeight="1" x14ac:dyDescent="0.2">
      <c r="A8" s="261">
        <v>2</v>
      </c>
      <c r="B8" s="838" t="s">
        <v>388</v>
      </c>
      <c r="C8" s="839"/>
      <c r="D8" s="839"/>
      <c r="E8" s="839"/>
      <c r="F8" s="839"/>
      <c r="G8" s="839"/>
      <c r="H8" s="839"/>
      <c r="I8" s="839"/>
      <c r="J8" s="839"/>
      <c r="K8" s="839"/>
      <c r="L8" s="839"/>
      <c r="M8" s="839"/>
      <c r="N8" s="839"/>
      <c r="O8" s="839"/>
      <c r="P8" s="840"/>
      <c r="Q8" s="841">
        <v>381</v>
      </c>
      <c r="R8" s="842"/>
      <c r="S8" s="842"/>
      <c r="T8" s="842"/>
      <c r="U8" s="842"/>
      <c r="V8" s="842">
        <v>302</v>
      </c>
      <c r="W8" s="842"/>
      <c r="X8" s="842"/>
      <c r="Y8" s="842"/>
      <c r="Z8" s="842"/>
      <c r="AA8" s="842">
        <v>79</v>
      </c>
      <c r="AB8" s="842"/>
      <c r="AC8" s="842"/>
      <c r="AD8" s="842"/>
      <c r="AE8" s="843"/>
      <c r="AF8" s="844">
        <v>79</v>
      </c>
      <c r="AG8" s="845"/>
      <c r="AH8" s="845"/>
      <c r="AI8" s="845"/>
      <c r="AJ8" s="846"/>
      <c r="AK8" s="847">
        <v>71</v>
      </c>
      <c r="AL8" s="848"/>
      <c r="AM8" s="848"/>
      <c r="AN8" s="848"/>
      <c r="AO8" s="848"/>
      <c r="AP8" s="848" t="s">
        <v>584</v>
      </c>
      <c r="AQ8" s="848"/>
      <c r="AR8" s="848"/>
      <c r="AS8" s="848"/>
      <c r="AT8" s="848"/>
      <c r="AU8" s="849"/>
      <c r="AV8" s="849"/>
      <c r="AW8" s="849"/>
      <c r="AX8" s="849"/>
      <c r="AY8" s="850"/>
      <c r="AZ8" s="253"/>
      <c r="BA8" s="253"/>
      <c r="BB8" s="253"/>
      <c r="BC8" s="253"/>
      <c r="BD8" s="253"/>
      <c r="BE8" s="254"/>
      <c r="BF8" s="254"/>
      <c r="BG8" s="254"/>
      <c r="BH8" s="254"/>
      <c r="BI8" s="254"/>
      <c r="BJ8" s="254"/>
      <c r="BK8" s="254"/>
      <c r="BL8" s="254"/>
      <c r="BM8" s="254"/>
      <c r="BN8" s="254"/>
      <c r="BO8" s="254"/>
      <c r="BP8" s="254"/>
      <c r="BQ8" s="262">
        <v>2</v>
      </c>
      <c r="BR8" s="263"/>
      <c r="BS8" s="851" t="s">
        <v>590</v>
      </c>
      <c r="BT8" s="852"/>
      <c r="BU8" s="852"/>
      <c r="BV8" s="852"/>
      <c r="BW8" s="852"/>
      <c r="BX8" s="852"/>
      <c r="BY8" s="852"/>
      <c r="BZ8" s="852"/>
      <c r="CA8" s="852"/>
      <c r="CB8" s="852"/>
      <c r="CC8" s="852"/>
      <c r="CD8" s="852"/>
      <c r="CE8" s="852"/>
      <c r="CF8" s="852"/>
      <c r="CG8" s="853"/>
      <c r="CH8" s="854">
        <v>-96</v>
      </c>
      <c r="CI8" s="855"/>
      <c r="CJ8" s="855"/>
      <c r="CK8" s="855"/>
      <c r="CL8" s="856"/>
      <c r="CM8" s="854">
        <v>3638</v>
      </c>
      <c r="CN8" s="855"/>
      <c r="CO8" s="855"/>
      <c r="CP8" s="855"/>
      <c r="CQ8" s="856"/>
      <c r="CR8" s="854">
        <v>30</v>
      </c>
      <c r="CS8" s="855"/>
      <c r="CT8" s="855"/>
      <c r="CU8" s="855"/>
      <c r="CV8" s="856"/>
      <c r="CW8" s="854" t="s">
        <v>591</v>
      </c>
      <c r="CX8" s="855"/>
      <c r="CY8" s="855"/>
      <c r="CZ8" s="855"/>
      <c r="DA8" s="856"/>
      <c r="DB8" s="854" t="s">
        <v>591</v>
      </c>
      <c r="DC8" s="855"/>
      <c r="DD8" s="855"/>
      <c r="DE8" s="855"/>
      <c r="DF8" s="856"/>
      <c r="DG8" s="854" t="s">
        <v>591</v>
      </c>
      <c r="DH8" s="855"/>
      <c r="DI8" s="855"/>
      <c r="DJ8" s="855"/>
      <c r="DK8" s="856"/>
      <c r="DL8" s="854" t="s">
        <v>591</v>
      </c>
      <c r="DM8" s="855"/>
      <c r="DN8" s="855"/>
      <c r="DO8" s="855"/>
      <c r="DP8" s="856"/>
      <c r="DQ8" s="854" t="s">
        <v>591</v>
      </c>
      <c r="DR8" s="855"/>
      <c r="DS8" s="855"/>
      <c r="DT8" s="855"/>
      <c r="DU8" s="856"/>
      <c r="DV8" s="861"/>
      <c r="DW8" s="862"/>
      <c r="DX8" s="862"/>
      <c r="DY8" s="862"/>
      <c r="DZ8" s="863"/>
      <c r="EA8" s="255"/>
    </row>
    <row r="9" spans="1:131" s="256" customFormat="1" ht="26.25" customHeight="1" x14ac:dyDescent="0.2">
      <c r="A9" s="261">
        <v>3</v>
      </c>
      <c r="B9" s="838" t="s">
        <v>389</v>
      </c>
      <c r="C9" s="839"/>
      <c r="D9" s="839"/>
      <c r="E9" s="839"/>
      <c r="F9" s="839"/>
      <c r="G9" s="839"/>
      <c r="H9" s="839"/>
      <c r="I9" s="839"/>
      <c r="J9" s="839"/>
      <c r="K9" s="839"/>
      <c r="L9" s="839"/>
      <c r="M9" s="839"/>
      <c r="N9" s="839"/>
      <c r="O9" s="839"/>
      <c r="P9" s="840"/>
      <c r="Q9" s="841">
        <v>133</v>
      </c>
      <c r="R9" s="842"/>
      <c r="S9" s="842"/>
      <c r="T9" s="842"/>
      <c r="U9" s="842"/>
      <c r="V9" s="842">
        <v>45</v>
      </c>
      <c r="W9" s="842"/>
      <c r="X9" s="842"/>
      <c r="Y9" s="842"/>
      <c r="Z9" s="842"/>
      <c r="AA9" s="842">
        <v>87</v>
      </c>
      <c r="AB9" s="842"/>
      <c r="AC9" s="842"/>
      <c r="AD9" s="842"/>
      <c r="AE9" s="843"/>
      <c r="AF9" s="844" t="s">
        <v>232</v>
      </c>
      <c r="AG9" s="845"/>
      <c r="AH9" s="845"/>
      <c r="AI9" s="845"/>
      <c r="AJ9" s="846"/>
      <c r="AK9" s="847">
        <v>8</v>
      </c>
      <c r="AL9" s="848"/>
      <c r="AM9" s="848"/>
      <c r="AN9" s="848"/>
      <c r="AO9" s="848"/>
      <c r="AP9" s="848">
        <v>549</v>
      </c>
      <c r="AQ9" s="848"/>
      <c r="AR9" s="848"/>
      <c r="AS9" s="848"/>
      <c r="AT9" s="848"/>
      <c r="AU9" s="849"/>
      <c r="AV9" s="849"/>
      <c r="AW9" s="849"/>
      <c r="AX9" s="849"/>
      <c r="AY9" s="850"/>
      <c r="AZ9" s="253"/>
      <c r="BA9" s="253"/>
      <c r="BB9" s="253"/>
      <c r="BC9" s="253"/>
      <c r="BD9" s="253"/>
      <c r="BE9" s="254"/>
      <c r="BF9" s="254"/>
      <c r="BG9" s="254"/>
      <c r="BH9" s="254"/>
      <c r="BI9" s="254"/>
      <c r="BJ9" s="254"/>
      <c r="BK9" s="254"/>
      <c r="BL9" s="254"/>
      <c r="BM9" s="254"/>
      <c r="BN9" s="254"/>
      <c r="BO9" s="254"/>
      <c r="BP9" s="254"/>
      <c r="BQ9" s="262">
        <v>3</v>
      </c>
      <c r="BR9" s="263"/>
      <c r="BS9" s="851" t="s">
        <v>594</v>
      </c>
      <c r="BT9" s="852"/>
      <c r="BU9" s="852"/>
      <c r="BV9" s="852"/>
      <c r="BW9" s="852"/>
      <c r="BX9" s="852"/>
      <c r="BY9" s="852"/>
      <c r="BZ9" s="852"/>
      <c r="CA9" s="852"/>
      <c r="CB9" s="852"/>
      <c r="CC9" s="852"/>
      <c r="CD9" s="852"/>
      <c r="CE9" s="852"/>
      <c r="CF9" s="852"/>
      <c r="CG9" s="853"/>
      <c r="CH9" s="854">
        <v>-2</v>
      </c>
      <c r="CI9" s="855"/>
      <c r="CJ9" s="855"/>
      <c r="CK9" s="855"/>
      <c r="CL9" s="856"/>
      <c r="CM9" s="854">
        <v>1365</v>
      </c>
      <c r="CN9" s="855"/>
      <c r="CO9" s="855"/>
      <c r="CP9" s="855"/>
      <c r="CQ9" s="856"/>
      <c r="CR9" s="854">
        <v>100</v>
      </c>
      <c r="CS9" s="855"/>
      <c r="CT9" s="855"/>
      <c r="CU9" s="855"/>
      <c r="CV9" s="856"/>
      <c r="CW9" s="854" t="s">
        <v>591</v>
      </c>
      <c r="CX9" s="855"/>
      <c r="CY9" s="855"/>
      <c r="CZ9" s="855"/>
      <c r="DA9" s="856"/>
      <c r="DB9" s="854" t="s">
        <v>591</v>
      </c>
      <c r="DC9" s="855"/>
      <c r="DD9" s="855"/>
      <c r="DE9" s="855"/>
      <c r="DF9" s="856"/>
      <c r="DG9" s="854" t="s">
        <v>591</v>
      </c>
      <c r="DH9" s="855"/>
      <c r="DI9" s="855"/>
      <c r="DJ9" s="855"/>
      <c r="DK9" s="856"/>
      <c r="DL9" s="854" t="s">
        <v>591</v>
      </c>
      <c r="DM9" s="855"/>
      <c r="DN9" s="855"/>
      <c r="DO9" s="855"/>
      <c r="DP9" s="856"/>
      <c r="DQ9" s="854" t="s">
        <v>591</v>
      </c>
      <c r="DR9" s="855"/>
      <c r="DS9" s="855"/>
      <c r="DT9" s="855"/>
      <c r="DU9" s="856"/>
      <c r="DV9" s="861"/>
      <c r="DW9" s="862"/>
      <c r="DX9" s="862"/>
      <c r="DY9" s="862"/>
      <c r="DZ9" s="863"/>
      <c r="EA9" s="255"/>
    </row>
    <row r="10" spans="1:131" s="256" customFormat="1" ht="26.25" customHeight="1" x14ac:dyDescent="0.2">
      <c r="A10" s="261">
        <v>4</v>
      </c>
      <c r="B10" s="838" t="s">
        <v>390</v>
      </c>
      <c r="C10" s="839"/>
      <c r="D10" s="839"/>
      <c r="E10" s="839"/>
      <c r="F10" s="839"/>
      <c r="G10" s="839"/>
      <c r="H10" s="839"/>
      <c r="I10" s="839"/>
      <c r="J10" s="839"/>
      <c r="K10" s="839"/>
      <c r="L10" s="839"/>
      <c r="M10" s="839"/>
      <c r="N10" s="839"/>
      <c r="O10" s="839"/>
      <c r="P10" s="840"/>
      <c r="Q10" s="841">
        <v>19265</v>
      </c>
      <c r="R10" s="842"/>
      <c r="S10" s="842"/>
      <c r="T10" s="842"/>
      <c r="U10" s="842"/>
      <c r="V10" s="842">
        <v>19265</v>
      </c>
      <c r="W10" s="842"/>
      <c r="X10" s="842"/>
      <c r="Y10" s="842"/>
      <c r="Z10" s="842"/>
      <c r="AA10" s="842" t="s">
        <v>584</v>
      </c>
      <c r="AB10" s="842"/>
      <c r="AC10" s="842"/>
      <c r="AD10" s="842"/>
      <c r="AE10" s="843"/>
      <c r="AF10" s="844" t="s">
        <v>232</v>
      </c>
      <c r="AG10" s="845"/>
      <c r="AH10" s="845"/>
      <c r="AI10" s="845"/>
      <c r="AJ10" s="846"/>
      <c r="AK10" s="847">
        <v>17123</v>
      </c>
      <c r="AL10" s="848"/>
      <c r="AM10" s="848"/>
      <c r="AN10" s="848"/>
      <c r="AO10" s="848"/>
      <c r="AP10" s="848" t="s">
        <v>584</v>
      </c>
      <c r="AQ10" s="848"/>
      <c r="AR10" s="848"/>
      <c r="AS10" s="848"/>
      <c r="AT10" s="848"/>
      <c r="AU10" s="849"/>
      <c r="AV10" s="849"/>
      <c r="AW10" s="849"/>
      <c r="AX10" s="849"/>
      <c r="AY10" s="850"/>
      <c r="AZ10" s="253"/>
      <c r="BA10" s="253"/>
      <c r="BB10" s="253"/>
      <c r="BC10" s="253"/>
      <c r="BD10" s="253"/>
      <c r="BE10" s="254"/>
      <c r="BF10" s="254"/>
      <c r="BG10" s="254"/>
      <c r="BH10" s="254"/>
      <c r="BI10" s="254"/>
      <c r="BJ10" s="254"/>
      <c r="BK10" s="254"/>
      <c r="BL10" s="254"/>
      <c r="BM10" s="254"/>
      <c r="BN10" s="254"/>
      <c r="BO10" s="254"/>
      <c r="BP10" s="254"/>
      <c r="BQ10" s="262">
        <v>4</v>
      </c>
      <c r="BR10" s="263"/>
      <c r="BS10" s="851" t="s">
        <v>595</v>
      </c>
      <c r="BT10" s="852"/>
      <c r="BU10" s="852"/>
      <c r="BV10" s="852"/>
      <c r="BW10" s="852"/>
      <c r="BX10" s="852"/>
      <c r="BY10" s="852"/>
      <c r="BZ10" s="852"/>
      <c r="CA10" s="852"/>
      <c r="CB10" s="852"/>
      <c r="CC10" s="852"/>
      <c r="CD10" s="852"/>
      <c r="CE10" s="852"/>
      <c r="CF10" s="852"/>
      <c r="CG10" s="853"/>
      <c r="CH10" s="854">
        <v>-20</v>
      </c>
      <c r="CI10" s="855"/>
      <c r="CJ10" s="855"/>
      <c r="CK10" s="855"/>
      <c r="CL10" s="856"/>
      <c r="CM10" s="854">
        <v>585</v>
      </c>
      <c r="CN10" s="855"/>
      <c r="CO10" s="855"/>
      <c r="CP10" s="855"/>
      <c r="CQ10" s="856"/>
      <c r="CR10" s="854">
        <v>3</v>
      </c>
      <c r="CS10" s="855"/>
      <c r="CT10" s="855"/>
      <c r="CU10" s="855"/>
      <c r="CV10" s="856"/>
      <c r="CW10" s="854">
        <v>43</v>
      </c>
      <c r="CX10" s="855"/>
      <c r="CY10" s="855"/>
      <c r="CZ10" s="855"/>
      <c r="DA10" s="856"/>
      <c r="DB10" s="854" t="s">
        <v>591</v>
      </c>
      <c r="DC10" s="855"/>
      <c r="DD10" s="855"/>
      <c r="DE10" s="855"/>
      <c r="DF10" s="856"/>
      <c r="DG10" s="854" t="s">
        <v>591</v>
      </c>
      <c r="DH10" s="855"/>
      <c r="DI10" s="855"/>
      <c r="DJ10" s="855"/>
      <c r="DK10" s="856"/>
      <c r="DL10" s="854" t="s">
        <v>591</v>
      </c>
      <c r="DM10" s="855"/>
      <c r="DN10" s="855"/>
      <c r="DO10" s="855"/>
      <c r="DP10" s="856"/>
      <c r="DQ10" s="854" t="s">
        <v>591</v>
      </c>
      <c r="DR10" s="855"/>
      <c r="DS10" s="855"/>
      <c r="DT10" s="855"/>
      <c r="DU10" s="856"/>
      <c r="DV10" s="861"/>
      <c r="DW10" s="862"/>
      <c r="DX10" s="862"/>
      <c r="DY10" s="862"/>
      <c r="DZ10" s="863"/>
      <c r="EA10" s="255"/>
    </row>
    <row r="11" spans="1:131" s="256" customFormat="1" ht="26.25" customHeight="1" x14ac:dyDescent="0.2">
      <c r="A11" s="261">
        <v>5</v>
      </c>
      <c r="B11" s="838"/>
      <c r="C11" s="839"/>
      <c r="D11" s="839"/>
      <c r="E11" s="839"/>
      <c r="F11" s="839"/>
      <c r="G11" s="839"/>
      <c r="H11" s="839"/>
      <c r="I11" s="839"/>
      <c r="J11" s="839"/>
      <c r="K11" s="839"/>
      <c r="L11" s="839"/>
      <c r="M11" s="839"/>
      <c r="N11" s="839"/>
      <c r="O11" s="839"/>
      <c r="P11" s="840"/>
      <c r="Q11" s="841"/>
      <c r="R11" s="842"/>
      <c r="S11" s="842"/>
      <c r="T11" s="842"/>
      <c r="U11" s="842"/>
      <c r="V11" s="842"/>
      <c r="W11" s="842"/>
      <c r="X11" s="842"/>
      <c r="Y11" s="842"/>
      <c r="Z11" s="842"/>
      <c r="AA11" s="842"/>
      <c r="AB11" s="842"/>
      <c r="AC11" s="842"/>
      <c r="AD11" s="842"/>
      <c r="AE11" s="843"/>
      <c r="AF11" s="844"/>
      <c r="AG11" s="845"/>
      <c r="AH11" s="845"/>
      <c r="AI11" s="845"/>
      <c r="AJ11" s="846"/>
      <c r="AK11" s="847"/>
      <c r="AL11" s="848"/>
      <c r="AM11" s="848"/>
      <c r="AN11" s="848"/>
      <c r="AO11" s="848"/>
      <c r="AP11" s="848"/>
      <c r="AQ11" s="848"/>
      <c r="AR11" s="848"/>
      <c r="AS11" s="848"/>
      <c r="AT11" s="848"/>
      <c r="AU11" s="849"/>
      <c r="AV11" s="849"/>
      <c r="AW11" s="849"/>
      <c r="AX11" s="849"/>
      <c r="AY11" s="850"/>
      <c r="AZ11" s="253"/>
      <c r="BA11" s="253"/>
      <c r="BB11" s="253"/>
      <c r="BC11" s="253"/>
      <c r="BD11" s="253"/>
      <c r="BE11" s="254"/>
      <c r="BF11" s="254"/>
      <c r="BG11" s="254"/>
      <c r="BH11" s="254"/>
      <c r="BI11" s="254"/>
      <c r="BJ11" s="254"/>
      <c r="BK11" s="254"/>
      <c r="BL11" s="254"/>
      <c r="BM11" s="254"/>
      <c r="BN11" s="254"/>
      <c r="BO11" s="254"/>
      <c r="BP11" s="254"/>
      <c r="BQ11" s="262">
        <v>5</v>
      </c>
      <c r="BR11" s="263"/>
      <c r="BS11" s="851" t="s">
        <v>596</v>
      </c>
      <c r="BT11" s="852"/>
      <c r="BU11" s="852"/>
      <c r="BV11" s="852"/>
      <c r="BW11" s="852"/>
      <c r="BX11" s="852"/>
      <c r="BY11" s="852"/>
      <c r="BZ11" s="852"/>
      <c r="CA11" s="852"/>
      <c r="CB11" s="852"/>
      <c r="CC11" s="852"/>
      <c r="CD11" s="852"/>
      <c r="CE11" s="852"/>
      <c r="CF11" s="852"/>
      <c r="CG11" s="853"/>
      <c r="CH11" s="854">
        <v>1</v>
      </c>
      <c r="CI11" s="855"/>
      <c r="CJ11" s="855"/>
      <c r="CK11" s="855"/>
      <c r="CL11" s="856"/>
      <c r="CM11" s="854">
        <v>432</v>
      </c>
      <c r="CN11" s="855"/>
      <c r="CO11" s="855"/>
      <c r="CP11" s="855"/>
      <c r="CQ11" s="856"/>
      <c r="CR11" s="854">
        <v>200</v>
      </c>
      <c r="CS11" s="855"/>
      <c r="CT11" s="855"/>
      <c r="CU11" s="855"/>
      <c r="CV11" s="856"/>
      <c r="CW11" s="854" t="s">
        <v>591</v>
      </c>
      <c r="CX11" s="855"/>
      <c r="CY11" s="855"/>
      <c r="CZ11" s="855"/>
      <c r="DA11" s="856"/>
      <c r="DB11" s="854" t="s">
        <v>591</v>
      </c>
      <c r="DC11" s="855"/>
      <c r="DD11" s="855"/>
      <c r="DE11" s="855"/>
      <c r="DF11" s="856"/>
      <c r="DG11" s="854" t="s">
        <v>591</v>
      </c>
      <c r="DH11" s="855"/>
      <c r="DI11" s="855"/>
      <c r="DJ11" s="855"/>
      <c r="DK11" s="856"/>
      <c r="DL11" s="854" t="s">
        <v>591</v>
      </c>
      <c r="DM11" s="855"/>
      <c r="DN11" s="855"/>
      <c r="DO11" s="855"/>
      <c r="DP11" s="856"/>
      <c r="DQ11" s="854" t="s">
        <v>591</v>
      </c>
      <c r="DR11" s="855"/>
      <c r="DS11" s="855"/>
      <c r="DT11" s="855"/>
      <c r="DU11" s="856"/>
      <c r="DV11" s="861"/>
      <c r="DW11" s="862"/>
      <c r="DX11" s="862"/>
      <c r="DY11" s="862"/>
      <c r="DZ11" s="863"/>
      <c r="EA11" s="255"/>
    </row>
    <row r="12" spans="1:131" s="256" customFormat="1" ht="26.25" customHeight="1" x14ac:dyDescent="0.2">
      <c r="A12" s="261">
        <v>6</v>
      </c>
      <c r="B12" s="838"/>
      <c r="C12" s="839"/>
      <c r="D12" s="839"/>
      <c r="E12" s="839"/>
      <c r="F12" s="839"/>
      <c r="G12" s="839"/>
      <c r="H12" s="839"/>
      <c r="I12" s="839"/>
      <c r="J12" s="839"/>
      <c r="K12" s="839"/>
      <c r="L12" s="839"/>
      <c r="M12" s="839"/>
      <c r="N12" s="839"/>
      <c r="O12" s="839"/>
      <c r="P12" s="840"/>
      <c r="Q12" s="841"/>
      <c r="R12" s="842"/>
      <c r="S12" s="842"/>
      <c r="T12" s="842"/>
      <c r="U12" s="842"/>
      <c r="V12" s="842"/>
      <c r="W12" s="842"/>
      <c r="X12" s="842"/>
      <c r="Y12" s="842"/>
      <c r="Z12" s="842"/>
      <c r="AA12" s="842"/>
      <c r="AB12" s="842"/>
      <c r="AC12" s="842"/>
      <c r="AD12" s="842"/>
      <c r="AE12" s="843"/>
      <c r="AF12" s="844"/>
      <c r="AG12" s="845"/>
      <c r="AH12" s="845"/>
      <c r="AI12" s="845"/>
      <c r="AJ12" s="846"/>
      <c r="AK12" s="847"/>
      <c r="AL12" s="848"/>
      <c r="AM12" s="848"/>
      <c r="AN12" s="848"/>
      <c r="AO12" s="848"/>
      <c r="AP12" s="848"/>
      <c r="AQ12" s="848"/>
      <c r="AR12" s="848"/>
      <c r="AS12" s="848"/>
      <c r="AT12" s="848"/>
      <c r="AU12" s="849"/>
      <c r="AV12" s="849"/>
      <c r="AW12" s="849"/>
      <c r="AX12" s="849"/>
      <c r="AY12" s="850"/>
      <c r="AZ12" s="253"/>
      <c r="BA12" s="253"/>
      <c r="BB12" s="253"/>
      <c r="BC12" s="253"/>
      <c r="BD12" s="253"/>
      <c r="BE12" s="254"/>
      <c r="BF12" s="254"/>
      <c r="BG12" s="254"/>
      <c r="BH12" s="254"/>
      <c r="BI12" s="254"/>
      <c r="BJ12" s="254"/>
      <c r="BK12" s="254"/>
      <c r="BL12" s="254"/>
      <c r="BM12" s="254"/>
      <c r="BN12" s="254"/>
      <c r="BO12" s="254"/>
      <c r="BP12" s="254"/>
      <c r="BQ12" s="262">
        <v>6</v>
      </c>
      <c r="BR12" s="263"/>
      <c r="BS12" s="851" t="s">
        <v>597</v>
      </c>
      <c r="BT12" s="852"/>
      <c r="BU12" s="852"/>
      <c r="BV12" s="852"/>
      <c r="BW12" s="852"/>
      <c r="BX12" s="852"/>
      <c r="BY12" s="852"/>
      <c r="BZ12" s="852"/>
      <c r="CA12" s="852"/>
      <c r="CB12" s="852"/>
      <c r="CC12" s="852"/>
      <c r="CD12" s="852"/>
      <c r="CE12" s="852"/>
      <c r="CF12" s="852"/>
      <c r="CG12" s="853"/>
      <c r="CH12" s="854">
        <v>-14</v>
      </c>
      <c r="CI12" s="855"/>
      <c r="CJ12" s="855"/>
      <c r="CK12" s="855"/>
      <c r="CL12" s="856"/>
      <c r="CM12" s="854">
        <v>0</v>
      </c>
      <c r="CN12" s="855"/>
      <c r="CO12" s="855"/>
      <c r="CP12" s="855"/>
      <c r="CQ12" s="856"/>
      <c r="CR12" s="854">
        <v>20</v>
      </c>
      <c r="CS12" s="855"/>
      <c r="CT12" s="855"/>
      <c r="CU12" s="855"/>
      <c r="CV12" s="856"/>
      <c r="CW12" s="854" t="s">
        <v>591</v>
      </c>
      <c r="CX12" s="855"/>
      <c r="CY12" s="855"/>
      <c r="CZ12" s="855"/>
      <c r="DA12" s="856"/>
      <c r="DB12" s="854">
        <v>50</v>
      </c>
      <c r="DC12" s="855"/>
      <c r="DD12" s="855"/>
      <c r="DE12" s="855"/>
      <c r="DF12" s="856"/>
      <c r="DG12" s="854" t="s">
        <v>591</v>
      </c>
      <c r="DH12" s="855"/>
      <c r="DI12" s="855"/>
      <c r="DJ12" s="855"/>
      <c r="DK12" s="856"/>
      <c r="DL12" s="854" t="s">
        <v>591</v>
      </c>
      <c r="DM12" s="855"/>
      <c r="DN12" s="855"/>
      <c r="DO12" s="855"/>
      <c r="DP12" s="856"/>
      <c r="DQ12" s="854" t="s">
        <v>591</v>
      </c>
      <c r="DR12" s="855"/>
      <c r="DS12" s="855"/>
      <c r="DT12" s="855"/>
      <c r="DU12" s="856"/>
      <c r="DV12" s="861"/>
      <c r="DW12" s="862"/>
      <c r="DX12" s="862"/>
      <c r="DY12" s="862"/>
      <c r="DZ12" s="863"/>
      <c r="EA12" s="255"/>
    </row>
    <row r="13" spans="1:131" s="256" customFormat="1" ht="26.25" customHeight="1" x14ac:dyDescent="0.2">
      <c r="A13" s="261">
        <v>7</v>
      </c>
      <c r="B13" s="838"/>
      <c r="C13" s="839"/>
      <c r="D13" s="839"/>
      <c r="E13" s="839"/>
      <c r="F13" s="839"/>
      <c r="G13" s="839"/>
      <c r="H13" s="839"/>
      <c r="I13" s="839"/>
      <c r="J13" s="839"/>
      <c r="K13" s="839"/>
      <c r="L13" s="839"/>
      <c r="M13" s="839"/>
      <c r="N13" s="839"/>
      <c r="O13" s="839"/>
      <c r="P13" s="840"/>
      <c r="Q13" s="841"/>
      <c r="R13" s="842"/>
      <c r="S13" s="842"/>
      <c r="T13" s="842"/>
      <c r="U13" s="842"/>
      <c r="V13" s="842"/>
      <c r="W13" s="842"/>
      <c r="X13" s="842"/>
      <c r="Y13" s="842"/>
      <c r="Z13" s="842"/>
      <c r="AA13" s="842"/>
      <c r="AB13" s="842"/>
      <c r="AC13" s="842"/>
      <c r="AD13" s="842"/>
      <c r="AE13" s="843"/>
      <c r="AF13" s="844"/>
      <c r="AG13" s="845"/>
      <c r="AH13" s="845"/>
      <c r="AI13" s="845"/>
      <c r="AJ13" s="846"/>
      <c r="AK13" s="847"/>
      <c r="AL13" s="848"/>
      <c r="AM13" s="848"/>
      <c r="AN13" s="848"/>
      <c r="AO13" s="848"/>
      <c r="AP13" s="848"/>
      <c r="AQ13" s="848"/>
      <c r="AR13" s="848"/>
      <c r="AS13" s="848"/>
      <c r="AT13" s="848"/>
      <c r="AU13" s="849"/>
      <c r="AV13" s="849"/>
      <c r="AW13" s="849"/>
      <c r="AX13" s="849"/>
      <c r="AY13" s="850"/>
      <c r="AZ13" s="253"/>
      <c r="BA13" s="253"/>
      <c r="BB13" s="253"/>
      <c r="BC13" s="253"/>
      <c r="BD13" s="253"/>
      <c r="BE13" s="254"/>
      <c r="BF13" s="254"/>
      <c r="BG13" s="254"/>
      <c r="BH13" s="254"/>
      <c r="BI13" s="254"/>
      <c r="BJ13" s="254"/>
      <c r="BK13" s="254"/>
      <c r="BL13" s="254"/>
      <c r="BM13" s="254"/>
      <c r="BN13" s="254"/>
      <c r="BO13" s="254"/>
      <c r="BP13" s="254"/>
      <c r="BQ13" s="262">
        <v>7</v>
      </c>
      <c r="BR13" s="263"/>
      <c r="BS13" s="851" t="s">
        <v>598</v>
      </c>
      <c r="BT13" s="852"/>
      <c r="BU13" s="852"/>
      <c r="BV13" s="852"/>
      <c r="BW13" s="852"/>
      <c r="BX13" s="852"/>
      <c r="BY13" s="852"/>
      <c r="BZ13" s="852"/>
      <c r="CA13" s="852"/>
      <c r="CB13" s="852"/>
      <c r="CC13" s="852"/>
      <c r="CD13" s="852"/>
      <c r="CE13" s="852"/>
      <c r="CF13" s="852"/>
      <c r="CG13" s="853"/>
      <c r="CH13" s="854">
        <v>-2</v>
      </c>
      <c r="CI13" s="855"/>
      <c r="CJ13" s="855"/>
      <c r="CK13" s="855"/>
      <c r="CL13" s="856"/>
      <c r="CM13" s="854">
        <v>566</v>
      </c>
      <c r="CN13" s="855"/>
      <c r="CO13" s="855"/>
      <c r="CP13" s="855"/>
      <c r="CQ13" s="856"/>
      <c r="CR13" s="854">
        <v>400</v>
      </c>
      <c r="CS13" s="855"/>
      <c r="CT13" s="855"/>
      <c r="CU13" s="855"/>
      <c r="CV13" s="856"/>
      <c r="CW13" s="854">
        <v>32</v>
      </c>
      <c r="CX13" s="855"/>
      <c r="CY13" s="855"/>
      <c r="CZ13" s="855"/>
      <c r="DA13" s="856"/>
      <c r="DB13" s="854" t="s">
        <v>591</v>
      </c>
      <c r="DC13" s="855"/>
      <c r="DD13" s="855"/>
      <c r="DE13" s="855"/>
      <c r="DF13" s="856"/>
      <c r="DG13" s="854" t="s">
        <v>591</v>
      </c>
      <c r="DH13" s="855"/>
      <c r="DI13" s="855"/>
      <c r="DJ13" s="855"/>
      <c r="DK13" s="856"/>
      <c r="DL13" s="854" t="s">
        <v>591</v>
      </c>
      <c r="DM13" s="855"/>
      <c r="DN13" s="855"/>
      <c r="DO13" s="855"/>
      <c r="DP13" s="856"/>
      <c r="DQ13" s="854" t="s">
        <v>591</v>
      </c>
      <c r="DR13" s="855"/>
      <c r="DS13" s="855"/>
      <c r="DT13" s="855"/>
      <c r="DU13" s="856"/>
      <c r="DV13" s="861"/>
      <c r="DW13" s="862"/>
      <c r="DX13" s="862"/>
      <c r="DY13" s="862"/>
      <c r="DZ13" s="863"/>
      <c r="EA13" s="255"/>
    </row>
    <row r="14" spans="1:131" s="256" customFormat="1" ht="26.25" customHeight="1" x14ac:dyDescent="0.2">
      <c r="A14" s="261">
        <v>8</v>
      </c>
      <c r="B14" s="838"/>
      <c r="C14" s="839"/>
      <c r="D14" s="839"/>
      <c r="E14" s="839"/>
      <c r="F14" s="839"/>
      <c r="G14" s="839"/>
      <c r="H14" s="839"/>
      <c r="I14" s="839"/>
      <c r="J14" s="839"/>
      <c r="K14" s="839"/>
      <c r="L14" s="839"/>
      <c r="M14" s="839"/>
      <c r="N14" s="839"/>
      <c r="O14" s="839"/>
      <c r="P14" s="840"/>
      <c r="Q14" s="841"/>
      <c r="R14" s="842"/>
      <c r="S14" s="842"/>
      <c r="T14" s="842"/>
      <c r="U14" s="842"/>
      <c r="V14" s="842"/>
      <c r="W14" s="842"/>
      <c r="X14" s="842"/>
      <c r="Y14" s="842"/>
      <c r="Z14" s="842"/>
      <c r="AA14" s="842"/>
      <c r="AB14" s="842"/>
      <c r="AC14" s="842"/>
      <c r="AD14" s="842"/>
      <c r="AE14" s="843"/>
      <c r="AF14" s="844"/>
      <c r="AG14" s="845"/>
      <c r="AH14" s="845"/>
      <c r="AI14" s="845"/>
      <c r="AJ14" s="846"/>
      <c r="AK14" s="847"/>
      <c r="AL14" s="848"/>
      <c r="AM14" s="848"/>
      <c r="AN14" s="848"/>
      <c r="AO14" s="848"/>
      <c r="AP14" s="848"/>
      <c r="AQ14" s="848"/>
      <c r="AR14" s="848"/>
      <c r="AS14" s="848"/>
      <c r="AT14" s="848"/>
      <c r="AU14" s="849"/>
      <c r="AV14" s="849"/>
      <c r="AW14" s="849"/>
      <c r="AX14" s="849"/>
      <c r="AY14" s="850"/>
      <c r="AZ14" s="253"/>
      <c r="BA14" s="253"/>
      <c r="BB14" s="253"/>
      <c r="BC14" s="253"/>
      <c r="BD14" s="253"/>
      <c r="BE14" s="254"/>
      <c r="BF14" s="254"/>
      <c r="BG14" s="254"/>
      <c r="BH14" s="254"/>
      <c r="BI14" s="254"/>
      <c r="BJ14" s="254"/>
      <c r="BK14" s="254"/>
      <c r="BL14" s="254"/>
      <c r="BM14" s="254"/>
      <c r="BN14" s="254"/>
      <c r="BO14" s="254"/>
      <c r="BP14" s="254"/>
      <c r="BQ14" s="262">
        <v>8</v>
      </c>
      <c r="BR14" s="263"/>
      <c r="BS14" s="851" t="s">
        <v>599</v>
      </c>
      <c r="BT14" s="852"/>
      <c r="BU14" s="852"/>
      <c r="BV14" s="852"/>
      <c r="BW14" s="852"/>
      <c r="BX14" s="852"/>
      <c r="BY14" s="852"/>
      <c r="BZ14" s="852"/>
      <c r="CA14" s="852"/>
      <c r="CB14" s="852"/>
      <c r="CC14" s="852"/>
      <c r="CD14" s="852"/>
      <c r="CE14" s="852"/>
      <c r="CF14" s="852"/>
      <c r="CG14" s="853"/>
      <c r="CH14" s="854">
        <v>-5</v>
      </c>
      <c r="CI14" s="855"/>
      <c r="CJ14" s="855"/>
      <c r="CK14" s="855"/>
      <c r="CL14" s="856"/>
      <c r="CM14" s="854">
        <v>491</v>
      </c>
      <c r="CN14" s="855"/>
      <c r="CO14" s="855"/>
      <c r="CP14" s="855"/>
      <c r="CQ14" s="856"/>
      <c r="CR14" s="854">
        <v>350</v>
      </c>
      <c r="CS14" s="855"/>
      <c r="CT14" s="855"/>
      <c r="CU14" s="855"/>
      <c r="CV14" s="856"/>
      <c r="CW14" s="854" t="s">
        <v>591</v>
      </c>
      <c r="CX14" s="855"/>
      <c r="CY14" s="855"/>
      <c r="CZ14" s="855"/>
      <c r="DA14" s="856"/>
      <c r="DB14" s="854" t="s">
        <v>591</v>
      </c>
      <c r="DC14" s="855"/>
      <c r="DD14" s="855"/>
      <c r="DE14" s="855"/>
      <c r="DF14" s="856"/>
      <c r="DG14" s="854" t="s">
        <v>591</v>
      </c>
      <c r="DH14" s="855"/>
      <c r="DI14" s="855"/>
      <c r="DJ14" s="855"/>
      <c r="DK14" s="856"/>
      <c r="DL14" s="854" t="s">
        <v>591</v>
      </c>
      <c r="DM14" s="855"/>
      <c r="DN14" s="855"/>
      <c r="DO14" s="855"/>
      <c r="DP14" s="856"/>
      <c r="DQ14" s="854" t="s">
        <v>591</v>
      </c>
      <c r="DR14" s="855"/>
      <c r="DS14" s="855"/>
      <c r="DT14" s="855"/>
      <c r="DU14" s="856"/>
      <c r="DV14" s="861"/>
      <c r="DW14" s="862"/>
      <c r="DX14" s="862"/>
      <c r="DY14" s="862"/>
      <c r="DZ14" s="863"/>
      <c r="EA14" s="255"/>
    </row>
    <row r="15" spans="1:131" s="256" customFormat="1" ht="26.25" customHeight="1" x14ac:dyDescent="0.2">
      <c r="A15" s="261">
        <v>9</v>
      </c>
      <c r="B15" s="838"/>
      <c r="C15" s="839"/>
      <c r="D15" s="839"/>
      <c r="E15" s="839"/>
      <c r="F15" s="839"/>
      <c r="G15" s="839"/>
      <c r="H15" s="839"/>
      <c r="I15" s="839"/>
      <c r="J15" s="839"/>
      <c r="K15" s="839"/>
      <c r="L15" s="839"/>
      <c r="M15" s="839"/>
      <c r="N15" s="839"/>
      <c r="O15" s="839"/>
      <c r="P15" s="840"/>
      <c r="Q15" s="841"/>
      <c r="R15" s="842"/>
      <c r="S15" s="842"/>
      <c r="T15" s="842"/>
      <c r="U15" s="842"/>
      <c r="V15" s="842"/>
      <c r="W15" s="842"/>
      <c r="X15" s="842"/>
      <c r="Y15" s="842"/>
      <c r="Z15" s="842"/>
      <c r="AA15" s="842"/>
      <c r="AB15" s="842"/>
      <c r="AC15" s="842"/>
      <c r="AD15" s="842"/>
      <c r="AE15" s="843"/>
      <c r="AF15" s="844"/>
      <c r="AG15" s="845"/>
      <c r="AH15" s="845"/>
      <c r="AI15" s="845"/>
      <c r="AJ15" s="846"/>
      <c r="AK15" s="847"/>
      <c r="AL15" s="848"/>
      <c r="AM15" s="848"/>
      <c r="AN15" s="848"/>
      <c r="AO15" s="848"/>
      <c r="AP15" s="848"/>
      <c r="AQ15" s="848"/>
      <c r="AR15" s="848"/>
      <c r="AS15" s="848"/>
      <c r="AT15" s="848"/>
      <c r="AU15" s="849"/>
      <c r="AV15" s="849"/>
      <c r="AW15" s="849"/>
      <c r="AX15" s="849"/>
      <c r="AY15" s="850"/>
      <c r="AZ15" s="253"/>
      <c r="BA15" s="253"/>
      <c r="BB15" s="253"/>
      <c r="BC15" s="253"/>
      <c r="BD15" s="253"/>
      <c r="BE15" s="254"/>
      <c r="BF15" s="254"/>
      <c r="BG15" s="254"/>
      <c r="BH15" s="254"/>
      <c r="BI15" s="254"/>
      <c r="BJ15" s="254"/>
      <c r="BK15" s="254"/>
      <c r="BL15" s="254"/>
      <c r="BM15" s="254"/>
      <c r="BN15" s="254"/>
      <c r="BO15" s="254"/>
      <c r="BP15" s="254"/>
      <c r="BQ15" s="262">
        <v>9</v>
      </c>
      <c r="BR15" s="263"/>
      <c r="BS15" s="864" t="s">
        <v>600</v>
      </c>
      <c r="BT15" s="865"/>
      <c r="BU15" s="865"/>
      <c r="BV15" s="865"/>
      <c r="BW15" s="865"/>
      <c r="BX15" s="865"/>
      <c r="BY15" s="865"/>
      <c r="BZ15" s="865"/>
      <c r="CA15" s="865"/>
      <c r="CB15" s="865"/>
      <c r="CC15" s="865"/>
      <c r="CD15" s="865"/>
      <c r="CE15" s="865"/>
      <c r="CF15" s="865"/>
      <c r="CG15" s="866"/>
      <c r="CH15" s="854">
        <v>-44.357999999999997</v>
      </c>
      <c r="CI15" s="855"/>
      <c r="CJ15" s="855"/>
      <c r="CK15" s="855"/>
      <c r="CL15" s="856"/>
      <c r="CM15" s="854">
        <v>1887.6320000000001</v>
      </c>
      <c r="CN15" s="855"/>
      <c r="CO15" s="855"/>
      <c r="CP15" s="855"/>
      <c r="CQ15" s="856"/>
      <c r="CR15" s="854">
        <v>1000</v>
      </c>
      <c r="CS15" s="855"/>
      <c r="CT15" s="855"/>
      <c r="CU15" s="855"/>
      <c r="CV15" s="856"/>
      <c r="CW15" s="854">
        <v>2.9460000000000002</v>
      </c>
      <c r="CX15" s="855"/>
      <c r="CY15" s="855"/>
      <c r="CZ15" s="855"/>
      <c r="DA15" s="856"/>
      <c r="DB15" s="854" t="s">
        <v>591</v>
      </c>
      <c r="DC15" s="855"/>
      <c r="DD15" s="855"/>
      <c r="DE15" s="855"/>
      <c r="DF15" s="856"/>
      <c r="DG15" s="854" t="s">
        <v>591</v>
      </c>
      <c r="DH15" s="855"/>
      <c r="DI15" s="855"/>
      <c r="DJ15" s="855"/>
      <c r="DK15" s="856"/>
      <c r="DL15" s="854" t="s">
        <v>591</v>
      </c>
      <c r="DM15" s="855"/>
      <c r="DN15" s="855"/>
      <c r="DO15" s="855"/>
      <c r="DP15" s="856"/>
      <c r="DQ15" s="854" t="s">
        <v>591</v>
      </c>
      <c r="DR15" s="855"/>
      <c r="DS15" s="855"/>
      <c r="DT15" s="855"/>
      <c r="DU15" s="856"/>
      <c r="DV15" s="861"/>
      <c r="DW15" s="862"/>
      <c r="DX15" s="862"/>
      <c r="DY15" s="862"/>
      <c r="DZ15" s="863"/>
      <c r="EA15" s="255"/>
    </row>
    <row r="16" spans="1:131" s="256" customFormat="1" ht="26.25" customHeight="1" x14ac:dyDescent="0.2">
      <c r="A16" s="261">
        <v>10</v>
      </c>
      <c r="B16" s="838"/>
      <c r="C16" s="839"/>
      <c r="D16" s="839"/>
      <c r="E16" s="839"/>
      <c r="F16" s="839"/>
      <c r="G16" s="839"/>
      <c r="H16" s="839"/>
      <c r="I16" s="839"/>
      <c r="J16" s="839"/>
      <c r="K16" s="839"/>
      <c r="L16" s="839"/>
      <c r="M16" s="839"/>
      <c r="N16" s="839"/>
      <c r="O16" s="839"/>
      <c r="P16" s="840"/>
      <c r="Q16" s="841"/>
      <c r="R16" s="842"/>
      <c r="S16" s="842"/>
      <c r="T16" s="842"/>
      <c r="U16" s="842"/>
      <c r="V16" s="842"/>
      <c r="W16" s="842"/>
      <c r="X16" s="842"/>
      <c r="Y16" s="842"/>
      <c r="Z16" s="842"/>
      <c r="AA16" s="842"/>
      <c r="AB16" s="842"/>
      <c r="AC16" s="842"/>
      <c r="AD16" s="842"/>
      <c r="AE16" s="843"/>
      <c r="AF16" s="844"/>
      <c r="AG16" s="845"/>
      <c r="AH16" s="845"/>
      <c r="AI16" s="845"/>
      <c r="AJ16" s="846"/>
      <c r="AK16" s="847"/>
      <c r="AL16" s="848"/>
      <c r="AM16" s="848"/>
      <c r="AN16" s="848"/>
      <c r="AO16" s="848"/>
      <c r="AP16" s="848"/>
      <c r="AQ16" s="848"/>
      <c r="AR16" s="848"/>
      <c r="AS16" s="848"/>
      <c r="AT16" s="848"/>
      <c r="AU16" s="849"/>
      <c r="AV16" s="849"/>
      <c r="AW16" s="849"/>
      <c r="AX16" s="849"/>
      <c r="AY16" s="850"/>
      <c r="AZ16" s="253"/>
      <c r="BA16" s="253"/>
      <c r="BB16" s="253"/>
      <c r="BC16" s="253"/>
      <c r="BD16" s="253"/>
      <c r="BE16" s="254"/>
      <c r="BF16" s="254"/>
      <c r="BG16" s="254"/>
      <c r="BH16" s="254"/>
      <c r="BI16" s="254"/>
      <c r="BJ16" s="254"/>
      <c r="BK16" s="254"/>
      <c r="BL16" s="254"/>
      <c r="BM16" s="254"/>
      <c r="BN16" s="254"/>
      <c r="BO16" s="254"/>
      <c r="BP16" s="254"/>
      <c r="BQ16" s="262">
        <v>10</v>
      </c>
      <c r="BR16" s="263"/>
      <c r="BS16" s="851" t="s">
        <v>601</v>
      </c>
      <c r="BT16" s="852"/>
      <c r="BU16" s="852"/>
      <c r="BV16" s="852"/>
      <c r="BW16" s="852"/>
      <c r="BX16" s="852"/>
      <c r="BY16" s="852"/>
      <c r="BZ16" s="852"/>
      <c r="CA16" s="852"/>
      <c r="CB16" s="852"/>
      <c r="CC16" s="852"/>
      <c r="CD16" s="852"/>
      <c r="CE16" s="852"/>
      <c r="CF16" s="852"/>
      <c r="CG16" s="853"/>
      <c r="CH16" s="854">
        <v>300</v>
      </c>
      <c r="CI16" s="855"/>
      <c r="CJ16" s="855"/>
      <c r="CK16" s="855"/>
      <c r="CL16" s="856"/>
      <c r="CM16" s="854">
        <v>1846</v>
      </c>
      <c r="CN16" s="855"/>
      <c r="CO16" s="855"/>
      <c r="CP16" s="855"/>
      <c r="CQ16" s="856"/>
      <c r="CR16" s="854">
        <v>38</v>
      </c>
      <c r="CS16" s="855"/>
      <c r="CT16" s="855"/>
      <c r="CU16" s="855"/>
      <c r="CV16" s="856"/>
      <c r="CW16" s="854">
        <v>10</v>
      </c>
      <c r="CX16" s="855"/>
      <c r="CY16" s="855"/>
      <c r="CZ16" s="855"/>
      <c r="DA16" s="856"/>
      <c r="DB16" s="854" t="s">
        <v>591</v>
      </c>
      <c r="DC16" s="855"/>
      <c r="DD16" s="855"/>
      <c r="DE16" s="855"/>
      <c r="DF16" s="856"/>
      <c r="DG16" s="854" t="s">
        <v>591</v>
      </c>
      <c r="DH16" s="855"/>
      <c r="DI16" s="855"/>
      <c r="DJ16" s="855"/>
      <c r="DK16" s="856"/>
      <c r="DL16" s="854" t="s">
        <v>591</v>
      </c>
      <c r="DM16" s="855"/>
      <c r="DN16" s="855"/>
      <c r="DO16" s="855"/>
      <c r="DP16" s="856"/>
      <c r="DQ16" s="854" t="s">
        <v>591</v>
      </c>
      <c r="DR16" s="855"/>
      <c r="DS16" s="855"/>
      <c r="DT16" s="855"/>
      <c r="DU16" s="856"/>
      <c r="DV16" s="861"/>
      <c r="DW16" s="862"/>
      <c r="DX16" s="862"/>
      <c r="DY16" s="862"/>
      <c r="DZ16" s="863"/>
      <c r="EA16" s="255"/>
    </row>
    <row r="17" spans="1:131" s="256" customFormat="1" ht="26.25" customHeight="1" x14ac:dyDescent="0.2">
      <c r="A17" s="261">
        <v>11</v>
      </c>
      <c r="B17" s="838"/>
      <c r="C17" s="839"/>
      <c r="D17" s="839"/>
      <c r="E17" s="839"/>
      <c r="F17" s="839"/>
      <c r="G17" s="839"/>
      <c r="H17" s="839"/>
      <c r="I17" s="839"/>
      <c r="J17" s="839"/>
      <c r="K17" s="839"/>
      <c r="L17" s="839"/>
      <c r="M17" s="839"/>
      <c r="N17" s="839"/>
      <c r="O17" s="839"/>
      <c r="P17" s="840"/>
      <c r="Q17" s="841"/>
      <c r="R17" s="842"/>
      <c r="S17" s="842"/>
      <c r="T17" s="842"/>
      <c r="U17" s="842"/>
      <c r="V17" s="842"/>
      <c r="W17" s="842"/>
      <c r="X17" s="842"/>
      <c r="Y17" s="842"/>
      <c r="Z17" s="842"/>
      <c r="AA17" s="842"/>
      <c r="AB17" s="842"/>
      <c r="AC17" s="842"/>
      <c r="AD17" s="842"/>
      <c r="AE17" s="843"/>
      <c r="AF17" s="844"/>
      <c r="AG17" s="845"/>
      <c r="AH17" s="845"/>
      <c r="AI17" s="845"/>
      <c r="AJ17" s="846"/>
      <c r="AK17" s="847"/>
      <c r="AL17" s="848"/>
      <c r="AM17" s="848"/>
      <c r="AN17" s="848"/>
      <c r="AO17" s="848"/>
      <c r="AP17" s="848"/>
      <c r="AQ17" s="848"/>
      <c r="AR17" s="848"/>
      <c r="AS17" s="848"/>
      <c r="AT17" s="848"/>
      <c r="AU17" s="849"/>
      <c r="AV17" s="849"/>
      <c r="AW17" s="849"/>
      <c r="AX17" s="849"/>
      <c r="AY17" s="850"/>
      <c r="AZ17" s="253"/>
      <c r="BA17" s="253"/>
      <c r="BB17" s="253"/>
      <c r="BC17" s="253"/>
      <c r="BD17" s="253"/>
      <c r="BE17" s="254"/>
      <c r="BF17" s="254"/>
      <c r="BG17" s="254"/>
      <c r="BH17" s="254"/>
      <c r="BI17" s="254"/>
      <c r="BJ17" s="254"/>
      <c r="BK17" s="254"/>
      <c r="BL17" s="254"/>
      <c r="BM17" s="254"/>
      <c r="BN17" s="254"/>
      <c r="BO17" s="254"/>
      <c r="BP17" s="254"/>
      <c r="BQ17" s="262">
        <v>11</v>
      </c>
      <c r="BR17" s="263"/>
      <c r="BS17" s="851"/>
      <c r="BT17" s="852"/>
      <c r="BU17" s="852"/>
      <c r="BV17" s="852"/>
      <c r="BW17" s="852"/>
      <c r="BX17" s="852"/>
      <c r="BY17" s="852"/>
      <c r="BZ17" s="852"/>
      <c r="CA17" s="852"/>
      <c r="CB17" s="852"/>
      <c r="CC17" s="852"/>
      <c r="CD17" s="852"/>
      <c r="CE17" s="852"/>
      <c r="CF17" s="852"/>
      <c r="CG17" s="853"/>
      <c r="CH17" s="854"/>
      <c r="CI17" s="855"/>
      <c r="CJ17" s="855"/>
      <c r="CK17" s="855"/>
      <c r="CL17" s="856"/>
      <c r="CM17" s="854"/>
      <c r="CN17" s="855"/>
      <c r="CO17" s="855"/>
      <c r="CP17" s="855"/>
      <c r="CQ17" s="856"/>
      <c r="CR17" s="854"/>
      <c r="CS17" s="855"/>
      <c r="CT17" s="855"/>
      <c r="CU17" s="855"/>
      <c r="CV17" s="856"/>
      <c r="CW17" s="854"/>
      <c r="CX17" s="855"/>
      <c r="CY17" s="855"/>
      <c r="CZ17" s="855"/>
      <c r="DA17" s="856"/>
      <c r="DB17" s="854"/>
      <c r="DC17" s="855"/>
      <c r="DD17" s="855"/>
      <c r="DE17" s="855"/>
      <c r="DF17" s="856"/>
      <c r="DG17" s="854"/>
      <c r="DH17" s="855"/>
      <c r="DI17" s="855"/>
      <c r="DJ17" s="855"/>
      <c r="DK17" s="856"/>
      <c r="DL17" s="854"/>
      <c r="DM17" s="855"/>
      <c r="DN17" s="855"/>
      <c r="DO17" s="855"/>
      <c r="DP17" s="856"/>
      <c r="DQ17" s="854"/>
      <c r="DR17" s="855"/>
      <c r="DS17" s="855"/>
      <c r="DT17" s="855"/>
      <c r="DU17" s="856"/>
      <c r="DV17" s="861"/>
      <c r="DW17" s="862"/>
      <c r="DX17" s="862"/>
      <c r="DY17" s="862"/>
      <c r="DZ17" s="863"/>
      <c r="EA17" s="255"/>
    </row>
    <row r="18" spans="1:131" s="256" customFormat="1" ht="26.25" customHeight="1" x14ac:dyDescent="0.2">
      <c r="A18" s="261">
        <v>12</v>
      </c>
      <c r="B18" s="838"/>
      <c r="C18" s="839"/>
      <c r="D18" s="839"/>
      <c r="E18" s="839"/>
      <c r="F18" s="839"/>
      <c r="G18" s="839"/>
      <c r="H18" s="839"/>
      <c r="I18" s="839"/>
      <c r="J18" s="839"/>
      <c r="K18" s="839"/>
      <c r="L18" s="839"/>
      <c r="M18" s="839"/>
      <c r="N18" s="839"/>
      <c r="O18" s="839"/>
      <c r="P18" s="840"/>
      <c r="Q18" s="841"/>
      <c r="R18" s="842"/>
      <c r="S18" s="842"/>
      <c r="T18" s="842"/>
      <c r="U18" s="842"/>
      <c r="V18" s="842"/>
      <c r="W18" s="842"/>
      <c r="X18" s="842"/>
      <c r="Y18" s="842"/>
      <c r="Z18" s="842"/>
      <c r="AA18" s="842"/>
      <c r="AB18" s="842"/>
      <c r="AC18" s="842"/>
      <c r="AD18" s="842"/>
      <c r="AE18" s="843"/>
      <c r="AF18" s="844"/>
      <c r="AG18" s="845"/>
      <c r="AH18" s="845"/>
      <c r="AI18" s="845"/>
      <c r="AJ18" s="846"/>
      <c r="AK18" s="847"/>
      <c r="AL18" s="848"/>
      <c r="AM18" s="848"/>
      <c r="AN18" s="848"/>
      <c r="AO18" s="848"/>
      <c r="AP18" s="848"/>
      <c r="AQ18" s="848"/>
      <c r="AR18" s="848"/>
      <c r="AS18" s="848"/>
      <c r="AT18" s="848"/>
      <c r="AU18" s="849"/>
      <c r="AV18" s="849"/>
      <c r="AW18" s="849"/>
      <c r="AX18" s="849"/>
      <c r="AY18" s="850"/>
      <c r="AZ18" s="253"/>
      <c r="BA18" s="253"/>
      <c r="BB18" s="253"/>
      <c r="BC18" s="253"/>
      <c r="BD18" s="253"/>
      <c r="BE18" s="254"/>
      <c r="BF18" s="254"/>
      <c r="BG18" s="254"/>
      <c r="BH18" s="254"/>
      <c r="BI18" s="254"/>
      <c r="BJ18" s="254"/>
      <c r="BK18" s="254"/>
      <c r="BL18" s="254"/>
      <c r="BM18" s="254"/>
      <c r="BN18" s="254"/>
      <c r="BO18" s="254"/>
      <c r="BP18" s="254"/>
      <c r="BQ18" s="262">
        <v>12</v>
      </c>
      <c r="BR18" s="263"/>
      <c r="BS18" s="851"/>
      <c r="BT18" s="852"/>
      <c r="BU18" s="852"/>
      <c r="BV18" s="852"/>
      <c r="BW18" s="852"/>
      <c r="BX18" s="852"/>
      <c r="BY18" s="852"/>
      <c r="BZ18" s="852"/>
      <c r="CA18" s="852"/>
      <c r="CB18" s="852"/>
      <c r="CC18" s="852"/>
      <c r="CD18" s="852"/>
      <c r="CE18" s="852"/>
      <c r="CF18" s="852"/>
      <c r="CG18" s="853"/>
      <c r="CH18" s="854"/>
      <c r="CI18" s="855"/>
      <c r="CJ18" s="855"/>
      <c r="CK18" s="855"/>
      <c r="CL18" s="856"/>
      <c r="CM18" s="854"/>
      <c r="CN18" s="855"/>
      <c r="CO18" s="855"/>
      <c r="CP18" s="855"/>
      <c r="CQ18" s="856"/>
      <c r="CR18" s="854"/>
      <c r="CS18" s="855"/>
      <c r="CT18" s="855"/>
      <c r="CU18" s="855"/>
      <c r="CV18" s="856"/>
      <c r="CW18" s="854"/>
      <c r="CX18" s="855"/>
      <c r="CY18" s="855"/>
      <c r="CZ18" s="855"/>
      <c r="DA18" s="856"/>
      <c r="DB18" s="854"/>
      <c r="DC18" s="855"/>
      <c r="DD18" s="855"/>
      <c r="DE18" s="855"/>
      <c r="DF18" s="856"/>
      <c r="DG18" s="854"/>
      <c r="DH18" s="855"/>
      <c r="DI18" s="855"/>
      <c r="DJ18" s="855"/>
      <c r="DK18" s="856"/>
      <c r="DL18" s="854"/>
      <c r="DM18" s="855"/>
      <c r="DN18" s="855"/>
      <c r="DO18" s="855"/>
      <c r="DP18" s="856"/>
      <c r="DQ18" s="854"/>
      <c r="DR18" s="855"/>
      <c r="DS18" s="855"/>
      <c r="DT18" s="855"/>
      <c r="DU18" s="856"/>
      <c r="DV18" s="861"/>
      <c r="DW18" s="862"/>
      <c r="DX18" s="862"/>
      <c r="DY18" s="862"/>
      <c r="DZ18" s="863"/>
      <c r="EA18" s="255"/>
    </row>
    <row r="19" spans="1:131" s="256" customFormat="1" ht="26.25" customHeight="1" x14ac:dyDescent="0.2">
      <c r="A19" s="261">
        <v>13</v>
      </c>
      <c r="B19" s="838"/>
      <c r="C19" s="839"/>
      <c r="D19" s="839"/>
      <c r="E19" s="839"/>
      <c r="F19" s="839"/>
      <c r="G19" s="839"/>
      <c r="H19" s="839"/>
      <c r="I19" s="839"/>
      <c r="J19" s="839"/>
      <c r="K19" s="839"/>
      <c r="L19" s="839"/>
      <c r="M19" s="839"/>
      <c r="N19" s="839"/>
      <c r="O19" s="839"/>
      <c r="P19" s="840"/>
      <c r="Q19" s="841"/>
      <c r="R19" s="842"/>
      <c r="S19" s="842"/>
      <c r="T19" s="842"/>
      <c r="U19" s="842"/>
      <c r="V19" s="842"/>
      <c r="W19" s="842"/>
      <c r="X19" s="842"/>
      <c r="Y19" s="842"/>
      <c r="Z19" s="842"/>
      <c r="AA19" s="842"/>
      <c r="AB19" s="842"/>
      <c r="AC19" s="842"/>
      <c r="AD19" s="842"/>
      <c r="AE19" s="843"/>
      <c r="AF19" s="844"/>
      <c r="AG19" s="845"/>
      <c r="AH19" s="845"/>
      <c r="AI19" s="845"/>
      <c r="AJ19" s="846"/>
      <c r="AK19" s="847"/>
      <c r="AL19" s="848"/>
      <c r="AM19" s="848"/>
      <c r="AN19" s="848"/>
      <c r="AO19" s="848"/>
      <c r="AP19" s="848"/>
      <c r="AQ19" s="848"/>
      <c r="AR19" s="848"/>
      <c r="AS19" s="848"/>
      <c r="AT19" s="848"/>
      <c r="AU19" s="849"/>
      <c r="AV19" s="849"/>
      <c r="AW19" s="849"/>
      <c r="AX19" s="849"/>
      <c r="AY19" s="850"/>
      <c r="AZ19" s="253"/>
      <c r="BA19" s="253"/>
      <c r="BB19" s="253"/>
      <c r="BC19" s="253"/>
      <c r="BD19" s="253"/>
      <c r="BE19" s="254"/>
      <c r="BF19" s="254"/>
      <c r="BG19" s="254"/>
      <c r="BH19" s="254"/>
      <c r="BI19" s="254"/>
      <c r="BJ19" s="254"/>
      <c r="BK19" s="254"/>
      <c r="BL19" s="254"/>
      <c r="BM19" s="254"/>
      <c r="BN19" s="254"/>
      <c r="BO19" s="254"/>
      <c r="BP19" s="254"/>
      <c r="BQ19" s="262">
        <v>13</v>
      </c>
      <c r="BR19" s="263"/>
      <c r="BS19" s="851"/>
      <c r="BT19" s="852"/>
      <c r="BU19" s="852"/>
      <c r="BV19" s="852"/>
      <c r="BW19" s="852"/>
      <c r="BX19" s="852"/>
      <c r="BY19" s="852"/>
      <c r="BZ19" s="852"/>
      <c r="CA19" s="852"/>
      <c r="CB19" s="852"/>
      <c r="CC19" s="852"/>
      <c r="CD19" s="852"/>
      <c r="CE19" s="852"/>
      <c r="CF19" s="852"/>
      <c r="CG19" s="853"/>
      <c r="CH19" s="854"/>
      <c r="CI19" s="855"/>
      <c r="CJ19" s="855"/>
      <c r="CK19" s="855"/>
      <c r="CL19" s="856"/>
      <c r="CM19" s="854"/>
      <c r="CN19" s="855"/>
      <c r="CO19" s="855"/>
      <c r="CP19" s="855"/>
      <c r="CQ19" s="856"/>
      <c r="CR19" s="854"/>
      <c r="CS19" s="855"/>
      <c r="CT19" s="855"/>
      <c r="CU19" s="855"/>
      <c r="CV19" s="856"/>
      <c r="CW19" s="854"/>
      <c r="CX19" s="855"/>
      <c r="CY19" s="855"/>
      <c r="CZ19" s="855"/>
      <c r="DA19" s="856"/>
      <c r="DB19" s="854"/>
      <c r="DC19" s="855"/>
      <c r="DD19" s="855"/>
      <c r="DE19" s="855"/>
      <c r="DF19" s="856"/>
      <c r="DG19" s="854"/>
      <c r="DH19" s="855"/>
      <c r="DI19" s="855"/>
      <c r="DJ19" s="855"/>
      <c r="DK19" s="856"/>
      <c r="DL19" s="854"/>
      <c r="DM19" s="855"/>
      <c r="DN19" s="855"/>
      <c r="DO19" s="855"/>
      <c r="DP19" s="856"/>
      <c r="DQ19" s="854"/>
      <c r="DR19" s="855"/>
      <c r="DS19" s="855"/>
      <c r="DT19" s="855"/>
      <c r="DU19" s="856"/>
      <c r="DV19" s="861"/>
      <c r="DW19" s="862"/>
      <c r="DX19" s="862"/>
      <c r="DY19" s="862"/>
      <c r="DZ19" s="863"/>
      <c r="EA19" s="255"/>
    </row>
    <row r="20" spans="1:131" s="256" customFormat="1" ht="26.25" customHeight="1" x14ac:dyDescent="0.2">
      <c r="A20" s="261">
        <v>14</v>
      </c>
      <c r="B20" s="838"/>
      <c r="C20" s="839"/>
      <c r="D20" s="839"/>
      <c r="E20" s="839"/>
      <c r="F20" s="839"/>
      <c r="G20" s="839"/>
      <c r="H20" s="839"/>
      <c r="I20" s="839"/>
      <c r="J20" s="839"/>
      <c r="K20" s="839"/>
      <c r="L20" s="839"/>
      <c r="M20" s="839"/>
      <c r="N20" s="839"/>
      <c r="O20" s="839"/>
      <c r="P20" s="840"/>
      <c r="Q20" s="841"/>
      <c r="R20" s="842"/>
      <c r="S20" s="842"/>
      <c r="T20" s="842"/>
      <c r="U20" s="842"/>
      <c r="V20" s="842"/>
      <c r="W20" s="842"/>
      <c r="X20" s="842"/>
      <c r="Y20" s="842"/>
      <c r="Z20" s="842"/>
      <c r="AA20" s="842"/>
      <c r="AB20" s="842"/>
      <c r="AC20" s="842"/>
      <c r="AD20" s="842"/>
      <c r="AE20" s="843"/>
      <c r="AF20" s="844"/>
      <c r="AG20" s="845"/>
      <c r="AH20" s="845"/>
      <c r="AI20" s="845"/>
      <c r="AJ20" s="846"/>
      <c r="AK20" s="847"/>
      <c r="AL20" s="848"/>
      <c r="AM20" s="848"/>
      <c r="AN20" s="848"/>
      <c r="AO20" s="848"/>
      <c r="AP20" s="848"/>
      <c r="AQ20" s="848"/>
      <c r="AR20" s="848"/>
      <c r="AS20" s="848"/>
      <c r="AT20" s="848"/>
      <c r="AU20" s="849"/>
      <c r="AV20" s="849"/>
      <c r="AW20" s="849"/>
      <c r="AX20" s="849"/>
      <c r="AY20" s="850"/>
      <c r="AZ20" s="253"/>
      <c r="BA20" s="253"/>
      <c r="BB20" s="253"/>
      <c r="BC20" s="253"/>
      <c r="BD20" s="253"/>
      <c r="BE20" s="254"/>
      <c r="BF20" s="254"/>
      <c r="BG20" s="254"/>
      <c r="BH20" s="254"/>
      <c r="BI20" s="254"/>
      <c r="BJ20" s="254"/>
      <c r="BK20" s="254"/>
      <c r="BL20" s="254"/>
      <c r="BM20" s="254"/>
      <c r="BN20" s="254"/>
      <c r="BO20" s="254"/>
      <c r="BP20" s="254"/>
      <c r="BQ20" s="262">
        <v>14</v>
      </c>
      <c r="BR20" s="263"/>
      <c r="BS20" s="851"/>
      <c r="BT20" s="852"/>
      <c r="BU20" s="852"/>
      <c r="BV20" s="852"/>
      <c r="BW20" s="852"/>
      <c r="BX20" s="852"/>
      <c r="BY20" s="852"/>
      <c r="BZ20" s="852"/>
      <c r="CA20" s="852"/>
      <c r="CB20" s="852"/>
      <c r="CC20" s="852"/>
      <c r="CD20" s="852"/>
      <c r="CE20" s="852"/>
      <c r="CF20" s="852"/>
      <c r="CG20" s="853"/>
      <c r="CH20" s="854"/>
      <c r="CI20" s="855"/>
      <c r="CJ20" s="855"/>
      <c r="CK20" s="855"/>
      <c r="CL20" s="856"/>
      <c r="CM20" s="854"/>
      <c r="CN20" s="855"/>
      <c r="CO20" s="855"/>
      <c r="CP20" s="855"/>
      <c r="CQ20" s="856"/>
      <c r="CR20" s="854"/>
      <c r="CS20" s="855"/>
      <c r="CT20" s="855"/>
      <c r="CU20" s="855"/>
      <c r="CV20" s="856"/>
      <c r="CW20" s="854"/>
      <c r="CX20" s="855"/>
      <c r="CY20" s="855"/>
      <c r="CZ20" s="855"/>
      <c r="DA20" s="856"/>
      <c r="DB20" s="854"/>
      <c r="DC20" s="855"/>
      <c r="DD20" s="855"/>
      <c r="DE20" s="855"/>
      <c r="DF20" s="856"/>
      <c r="DG20" s="854"/>
      <c r="DH20" s="855"/>
      <c r="DI20" s="855"/>
      <c r="DJ20" s="855"/>
      <c r="DK20" s="856"/>
      <c r="DL20" s="854"/>
      <c r="DM20" s="855"/>
      <c r="DN20" s="855"/>
      <c r="DO20" s="855"/>
      <c r="DP20" s="856"/>
      <c r="DQ20" s="854"/>
      <c r="DR20" s="855"/>
      <c r="DS20" s="855"/>
      <c r="DT20" s="855"/>
      <c r="DU20" s="856"/>
      <c r="DV20" s="861"/>
      <c r="DW20" s="862"/>
      <c r="DX20" s="862"/>
      <c r="DY20" s="862"/>
      <c r="DZ20" s="863"/>
      <c r="EA20" s="255"/>
    </row>
    <row r="21" spans="1:131" s="256" customFormat="1" ht="26.25" customHeight="1" thickBot="1" x14ac:dyDescent="0.25">
      <c r="A21" s="261">
        <v>15</v>
      </c>
      <c r="B21" s="838"/>
      <c r="C21" s="839"/>
      <c r="D21" s="839"/>
      <c r="E21" s="839"/>
      <c r="F21" s="839"/>
      <c r="G21" s="839"/>
      <c r="H21" s="839"/>
      <c r="I21" s="839"/>
      <c r="J21" s="839"/>
      <c r="K21" s="839"/>
      <c r="L21" s="839"/>
      <c r="M21" s="839"/>
      <c r="N21" s="839"/>
      <c r="O21" s="839"/>
      <c r="P21" s="840"/>
      <c r="Q21" s="841"/>
      <c r="R21" s="842"/>
      <c r="S21" s="842"/>
      <c r="T21" s="842"/>
      <c r="U21" s="842"/>
      <c r="V21" s="842"/>
      <c r="W21" s="842"/>
      <c r="X21" s="842"/>
      <c r="Y21" s="842"/>
      <c r="Z21" s="842"/>
      <c r="AA21" s="842"/>
      <c r="AB21" s="842"/>
      <c r="AC21" s="842"/>
      <c r="AD21" s="842"/>
      <c r="AE21" s="843"/>
      <c r="AF21" s="844"/>
      <c r="AG21" s="845"/>
      <c r="AH21" s="845"/>
      <c r="AI21" s="845"/>
      <c r="AJ21" s="846"/>
      <c r="AK21" s="847"/>
      <c r="AL21" s="848"/>
      <c r="AM21" s="848"/>
      <c r="AN21" s="848"/>
      <c r="AO21" s="848"/>
      <c r="AP21" s="848"/>
      <c r="AQ21" s="848"/>
      <c r="AR21" s="848"/>
      <c r="AS21" s="848"/>
      <c r="AT21" s="848"/>
      <c r="AU21" s="849"/>
      <c r="AV21" s="849"/>
      <c r="AW21" s="849"/>
      <c r="AX21" s="849"/>
      <c r="AY21" s="850"/>
      <c r="AZ21" s="253"/>
      <c r="BA21" s="253"/>
      <c r="BB21" s="253"/>
      <c r="BC21" s="253"/>
      <c r="BD21" s="253"/>
      <c r="BE21" s="254"/>
      <c r="BF21" s="254"/>
      <c r="BG21" s="254"/>
      <c r="BH21" s="254"/>
      <c r="BI21" s="254"/>
      <c r="BJ21" s="254"/>
      <c r="BK21" s="254"/>
      <c r="BL21" s="254"/>
      <c r="BM21" s="254"/>
      <c r="BN21" s="254"/>
      <c r="BO21" s="254"/>
      <c r="BP21" s="254"/>
      <c r="BQ21" s="262">
        <v>15</v>
      </c>
      <c r="BR21" s="263"/>
      <c r="BS21" s="851"/>
      <c r="BT21" s="852"/>
      <c r="BU21" s="852"/>
      <c r="BV21" s="852"/>
      <c r="BW21" s="852"/>
      <c r="BX21" s="852"/>
      <c r="BY21" s="852"/>
      <c r="BZ21" s="852"/>
      <c r="CA21" s="852"/>
      <c r="CB21" s="852"/>
      <c r="CC21" s="852"/>
      <c r="CD21" s="852"/>
      <c r="CE21" s="852"/>
      <c r="CF21" s="852"/>
      <c r="CG21" s="853"/>
      <c r="CH21" s="854"/>
      <c r="CI21" s="855"/>
      <c r="CJ21" s="855"/>
      <c r="CK21" s="855"/>
      <c r="CL21" s="856"/>
      <c r="CM21" s="854"/>
      <c r="CN21" s="855"/>
      <c r="CO21" s="855"/>
      <c r="CP21" s="855"/>
      <c r="CQ21" s="856"/>
      <c r="CR21" s="854"/>
      <c r="CS21" s="855"/>
      <c r="CT21" s="855"/>
      <c r="CU21" s="855"/>
      <c r="CV21" s="856"/>
      <c r="CW21" s="854"/>
      <c r="CX21" s="855"/>
      <c r="CY21" s="855"/>
      <c r="CZ21" s="855"/>
      <c r="DA21" s="856"/>
      <c r="DB21" s="854"/>
      <c r="DC21" s="855"/>
      <c r="DD21" s="855"/>
      <c r="DE21" s="855"/>
      <c r="DF21" s="856"/>
      <c r="DG21" s="854"/>
      <c r="DH21" s="855"/>
      <c r="DI21" s="855"/>
      <c r="DJ21" s="855"/>
      <c r="DK21" s="856"/>
      <c r="DL21" s="854"/>
      <c r="DM21" s="855"/>
      <c r="DN21" s="855"/>
      <c r="DO21" s="855"/>
      <c r="DP21" s="856"/>
      <c r="DQ21" s="854"/>
      <c r="DR21" s="855"/>
      <c r="DS21" s="855"/>
      <c r="DT21" s="855"/>
      <c r="DU21" s="856"/>
      <c r="DV21" s="861"/>
      <c r="DW21" s="862"/>
      <c r="DX21" s="862"/>
      <c r="DY21" s="862"/>
      <c r="DZ21" s="863"/>
      <c r="EA21" s="255"/>
    </row>
    <row r="22" spans="1:131" s="256" customFormat="1" ht="26.25" customHeight="1" x14ac:dyDescent="0.2">
      <c r="A22" s="261">
        <v>16</v>
      </c>
      <c r="B22" s="838"/>
      <c r="C22" s="839"/>
      <c r="D22" s="839"/>
      <c r="E22" s="839"/>
      <c r="F22" s="839"/>
      <c r="G22" s="839"/>
      <c r="H22" s="839"/>
      <c r="I22" s="839"/>
      <c r="J22" s="839"/>
      <c r="K22" s="839"/>
      <c r="L22" s="839"/>
      <c r="M22" s="839"/>
      <c r="N22" s="839"/>
      <c r="O22" s="839"/>
      <c r="P22" s="840"/>
      <c r="Q22" s="867"/>
      <c r="R22" s="868"/>
      <c r="S22" s="868"/>
      <c r="T22" s="868"/>
      <c r="U22" s="868"/>
      <c r="V22" s="868"/>
      <c r="W22" s="868"/>
      <c r="X22" s="868"/>
      <c r="Y22" s="868"/>
      <c r="Z22" s="868"/>
      <c r="AA22" s="868"/>
      <c r="AB22" s="868"/>
      <c r="AC22" s="868"/>
      <c r="AD22" s="868"/>
      <c r="AE22" s="869"/>
      <c r="AF22" s="844"/>
      <c r="AG22" s="845"/>
      <c r="AH22" s="845"/>
      <c r="AI22" s="845"/>
      <c r="AJ22" s="846"/>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4"/>
      <c r="BF22" s="254"/>
      <c r="BG22" s="254"/>
      <c r="BH22" s="254"/>
      <c r="BI22" s="254"/>
      <c r="BJ22" s="254"/>
      <c r="BK22" s="254"/>
      <c r="BL22" s="254"/>
      <c r="BM22" s="254"/>
      <c r="BN22" s="254"/>
      <c r="BO22" s="254"/>
      <c r="BP22" s="254"/>
      <c r="BQ22" s="262">
        <v>16</v>
      </c>
      <c r="BR22" s="263"/>
      <c r="BS22" s="851"/>
      <c r="BT22" s="852"/>
      <c r="BU22" s="852"/>
      <c r="BV22" s="852"/>
      <c r="BW22" s="852"/>
      <c r="BX22" s="852"/>
      <c r="BY22" s="852"/>
      <c r="BZ22" s="852"/>
      <c r="CA22" s="852"/>
      <c r="CB22" s="852"/>
      <c r="CC22" s="852"/>
      <c r="CD22" s="852"/>
      <c r="CE22" s="852"/>
      <c r="CF22" s="852"/>
      <c r="CG22" s="853"/>
      <c r="CH22" s="854"/>
      <c r="CI22" s="855"/>
      <c r="CJ22" s="855"/>
      <c r="CK22" s="855"/>
      <c r="CL22" s="856"/>
      <c r="CM22" s="854"/>
      <c r="CN22" s="855"/>
      <c r="CO22" s="855"/>
      <c r="CP22" s="855"/>
      <c r="CQ22" s="856"/>
      <c r="CR22" s="854"/>
      <c r="CS22" s="855"/>
      <c r="CT22" s="855"/>
      <c r="CU22" s="855"/>
      <c r="CV22" s="856"/>
      <c r="CW22" s="854"/>
      <c r="CX22" s="855"/>
      <c r="CY22" s="855"/>
      <c r="CZ22" s="855"/>
      <c r="DA22" s="856"/>
      <c r="DB22" s="854"/>
      <c r="DC22" s="855"/>
      <c r="DD22" s="855"/>
      <c r="DE22" s="855"/>
      <c r="DF22" s="856"/>
      <c r="DG22" s="854"/>
      <c r="DH22" s="855"/>
      <c r="DI22" s="855"/>
      <c r="DJ22" s="855"/>
      <c r="DK22" s="856"/>
      <c r="DL22" s="854"/>
      <c r="DM22" s="855"/>
      <c r="DN22" s="855"/>
      <c r="DO22" s="855"/>
      <c r="DP22" s="856"/>
      <c r="DQ22" s="854"/>
      <c r="DR22" s="855"/>
      <c r="DS22" s="855"/>
      <c r="DT22" s="855"/>
      <c r="DU22" s="856"/>
      <c r="DV22" s="861"/>
      <c r="DW22" s="862"/>
      <c r="DX22" s="862"/>
      <c r="DY22" s="862"/>
      <c r="DZ22" s="863"/>
      <c r="EA22" s="255"/>
    </row>
    <row r="23" spans="1:131" s="256" customFormat="1" ht="26.25" customHeight="1" thickBot="1" x14ac:dyDescent="0.25">
      <c r="A23" s="264" t="s">
        <v>392</v>
      </c>
      <c r="B23" s="870" t="s">
        <v>393</v>
      </c>
      <c r="C23" s="871"/>
      <c r="D23" s="871"/>
      <c r="E23" s="871"/>
      <c r="F23" s="871"/>
      <c r="G23" s="871"/>
      <c r="H23" s="871"/>
      <c r="I23" s="871"/>
      <c r="J23" s="871"/>
      <c r="K23" s="871"/>
      <c r="L23" s="871"/>
      <c r="M23" s="871"/>
      <c r="N23" s="871"/>
      <c r="O23" s="871"/>
      <c r="P23" s="872"/>
      <c r="Q23" s="873">
        <v>167485</v>
      </c>
      <c r="R23" s="874"/>
      <c r="S23" s="874"/>
      <c r="T23" s="874"/>
      <c r="U23" s="874"/>
      <c r="V23" s="874">
        <v>164322</v>
      </c>
      <c r="W23" s="874"/>
      <c r="X23" s="874"/>
      <c r="Y23" s="874"/>
      <c r="Z23" s="874"/>
      <c r="AA23" s="874">
        <v>3162</v>
      </c>
      <c r="AB23" s="874"/>
      <c r="AC23" s="874"/>
      <c r="AD23" s="874"/>
      <c r="AE23" s="875"/>
      <c r="AF23" s="876">
        <v>2805</v>
      </c>
      <c r="AG23" s="874"/>
      <c r="AH23" s="874"/>
      <c r="AI23" s="874"/>
      <c r="AJ23" s="877"/>
      <c r="AK23" s="878"/>
      <c r="AL23" s="879"/>
      <c r="AM23" s="879"/>
      <c r="AN23" s="879"/>
      <c r="AO23" s="879"/>
      <c r="AP23" s="874">
        <v>186767</v>
      </c>
      <c r="AQ23" s="874"/>
      <c r="AR23" s="874"/>
      <c r="AS23" s="874"/>
      <c r="AT23" s="874"/>
      <c r="AU23" s="880"/>
      <c r="AV23" s="880"/>
      <c r="AW23" s="880"/>
      <c r="AX23" s="880"/>
      <c r="AY23" s="881"/>
      <c r="AZ23" s="889" t="s">
        <v>232</v>
      </c>
      <c r="BA23" s="890"/>
      <c r="BB23" s="890"/>
      <c r="BC23" s="890"/>
      <c r="BD23" s="891"/>
      <c r="BE23" s="254"/>
      <c r="BF23" s="254"/>
      <c r="BG23" s="254"/>
      <c r="BH23" s="254"/>
      <c r="BI23" s="254"/>
      <c r="BJ23" s="254"/>
      <c r="BK23" s="254"/>
      <c r="BL23" s="254"/>
      <c r="BM23" s="254"/>
      <c r="BN23" s="254"/>
      <c r="BO23" s="254"/>
      <c r="BP23" s="254"/>
      <c r="BQ23" s="262">
        <v>17</v>
      </c>
      <c r="BR23" s="263"/>
      <c r="BS23" s="851"/>
      <c r="BT23" s="852"/>
      <c r="BU23" s="852"/>
      <c r="BV23" s="852"/>
      <c r="BW23" s="852"/>
      <c r="BX23" s="852"/>
      <c r="BY23" s="852"/>
      <c r="BZ23" s="852"/>
      <c r="CA23" s="852"/>
      <c r="CB23" s="852"/>
      <c r="CC23" s="852"/>
      <c r="CD23" s="852"/>
      <c r="CE23" s="852"/>
      <c r="CF23" s="852"/>
      <c r="CG23" s="853"/>
      <c r="CH23" s="854"/>
      <c r="CI23" s="855"/>
      <c r="CJ23" s="855"/>
      <c r="CK23" s="855"/>
      <c r="CL23" s="856"/>
      <c r="CM23" s="854"/>
      <c r="CN23" s="855"/>
      <c r="CO23" s="855"/>
      <c r="CP23" s="855"/>
      <c r="CQ23" s="856"/>
      <c r="CR23" s="854"/>
      <c r="CS23" s="855"/>
      <c r="CT23" s="855"/>
      <c r="CU23" s="855"/>
      <c r="CV23" s="856"/>
      <c r="CW23" s="854"/>
      <c r="CX23" s="855"/>
      <c r="CY23" s="855"/>
      <c r="CZ23" s="855"/>
      <c r="DA23" s="856"/>
      <c r="DB23" s="854"/>
      <c r="DC23" s="855"/>
      <c r="DD23" s="855"/>
      <c r="DE23" s="855"/>
      <c r="DF23" s="856"/>
      <c r="DG23" s="854"/>
      <c r="DH23" s="855"/>
      <c r="DI23" s="855"/>
      <c r="DJ23" s="855"/>
      <c r="DK23" s="856"/>
      <c r="DL23" s="854"/>
      <c r="DM23" s="855"/>
      <c r="DN23" s="855"/>
      <c r="DO23" s="855"/>
      <c r="DP23" s="856"/>
      <c r="DQ23" s="854"/>
      <c r="DR23" s="855"/>
      <c r="DS23" s="855"/>
      <c r="DT23" s="855"/>
      <c r="DU23" s="856"/>
      <c r="DV23" s="861"/>
      <c r="DW23" s="862"/>
      <c r="DX23" s="862"/>
      <c r="DY23" s="862"/>
      <c r="DZ23" s="863"/>
      <c r="EA23" s="255"/>
    </row>
    <row r="24" spans="1:131" s="256" customFormat="1" ht="26.25" customHeight="1" x14ac:dyDescent="0.2">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3"/>
      <c r="BA24" s="253"/>
      <c r="BB24" s="253"/>
      <c r="BC24" s="253"/>
      <c r="BD24" s="253"/>
      <c r="BE24" s="254"/>
      <c r="BF24" s="254"/>
      <c r="BG24" s="254"/>
      <c r="BH24" s="254"/>
      <c r="BI24" s="254"/>
      <c r="BJ24" s="254"/>
      <c r="BK24" s="254"/>
      <c r="BL24" s="254"/>
      <c r="BM24" s="254"/>
      <c r="BN24" s="254"/>
      <c r="BO24" s="254"/>
      <c r="BP24" s="254"/>
      <c r="BQ24" s="262">
        <v>18</v>
      </c>
      <c r="BR24" s="263"/>
      <c r="BS24" s="851"/>
      <c r="BT24" s="852"/>
      <c r="BU24" s="852"/>
      <c r="BV24" s="852"/>
      <c r="BW24" s="852"/>
      <c r="BX24" s="852"/>
      <c r="BY24" s="852"/>
      <c r="BZ24" s="852"/>
      <c r="CA24" s="852"/>
      <c r="CB24" s="852"/>
      <c r="CC24" s="852"/>
      <c r="CD24" s="852"/>
      <c r="CE24" s="852"/>
      <c r="CF24" s="852"/>
      <c r="CG24" s="853"/>
      <c r="CH24" s="854"/>
      <c r="CI24" s="855"/>
      <c r="CJ24" s="855"/>
      <c r="CK24" s="855"/>
      <c r="CL24" s="856"/>
      <c r="CM24" s="854"/>
      <c r="CN24" s="855"/>
      <c r="CO24" s="855"/>
      <c r="CP24" s="855"/>
      <c r="CQ24" s="856"/>
      <c r="CR24" s="854"/>
      <c r="CS24" s="855"/>
      <c r="CT24" s="855"/>
      <c r="CU24" s="855"/>
      <c r="CV24" s="856"/>
      <c r="CW24" s="854"/>
      <c r="CX24" s="855"/>
      <c r="CY24" s="855"/>
      <c r="CZ24" s="855"/>
      <c r="DA24" s="856"/>
      <c r="DB24" s="854"/>
      <c r="DC24" s="855"/>
      <c r="DD24" s="855"/>
      <c r="DE24" s="855"/>
      <c r="DF24" s="856"/>
      <c r="DG24" s="854"/>
      <c r="DH24" s="855"/>
      <c r="DI24" s="855"/>
      <c r="DJ24" s="855"/>
      <c r="DK24" s="856"/>
      <c r="DL24" s="854"/>
      <c r="DM24" s="855"/>
      <c r="DN24" s="855"/>
      <c r="DO24" s="855"/>
      <c r="DP24" s="856"/>
      <c r="DQ24" s="854"/>
      <c r="DR24" s="855"/>
      <c r="DS24" s="855"/>
      <c r="DT24" s="855"/>
      <c r="DU24" s="856"/>
      <c r="DV24" s="861"/>
      <c r="DW24" s="862"/>
      <c r="DX24" s="862"/>
      <c r="DY24" s="862"/>
      <c r="DZ24" s="863"/>
      <c r="EA24" s="255"/>
    </row>
    <row r="25" spans="1:131" s="248" customFormat="1" ht="26.25" customHeight="1" thickBot="1" x14ac:dyDescent="0.25">
      <c r="A25" s="832" t="s">
        <v>395</v>
      </c>
      <c r="B25" s="832"/>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253"/>
      <c r="BK25" s="253"/>
      <c r="BL25" s="253"/>
      <c r="BM25" s="253"/>
      <c r="BN25" s="253"/>
      <c r="BO25" s="265"/>
      <c r="BP25" s="265"/>
      <c r="BQ25" s="262">
        <v>19</v>
      </c>
      <c r="BR25" s="263"/>
      <c r="BS25" s="851"/>
      <c r="BT25" s="852"/>
      <c r="BU25" s="852"/>
      <c r="BV25" s="852"/>
      <c r="BW25" s="852"/>
      <c r="BX25" s="852"/>
      <c r="BY25" s="852"/>
      <c r="BZ25" s="852"/>
      <c r="CA25" s="852"/>
      <c r="CB25" s="852"/>
      <c r="CC25" s="852"/>
      <c r="CD25" s="852"/>
      <c r="CE25" s="852"/>
      <c r="CF25" s="852"/>
      <c r="CG25" s="853"/>
      <c r="CH25" s="854"/>
      <c r="CI25" s="855"/>
      <c r="CJ25" s="855"/>
      <c r="CK25" s="855"/>
      <c r="CL25" s="856"/>
      <c r="CM25" s="854"/>
      <c r="CN25" s="855"/>
      <c r="CO25" s="855"/>
      <c r="CP25" s="855"/>
      <c r="CQ25" s="856"/>
      <c r="CR25" s="854"/>
      <c r="CS25" s="855"/>
      <c r="CT25" s="855"/>
      <c r="CU25" s="855"/>
      <c r="CV25" s="856"/>
      <c r="CW25" s="854"/>
      <c r="CX25" s="855"/>
      <c r="CY25" s="855"/>
      <c r="CZ25" s="855"/>
      <c r="DA25" s="856"/>
      <c r="DB25" s="854"/>
      <c r="DC25" s="855"/>
      <c r="DD25" s="855"/>
      <c r="DE25" s="855"/>
      <c r="DF25" s="856"/>
      <c r="DG25" s="854"/>
      <c r="DH25" s="855"/>
      <c r="DI25" s="855"/>
      <c r="DJ25" s="855"/>
      <c r="DK25" s="856"/>
      <c r="DL25" s="854"/>
      <c r="DM25" s="855"/>
      <c r="DN25" s="855"/>
      <c r="DO25" s="855"/>
      <c r="DP25" s="856"/>
      <c r="DQ25" s="854"/>
      <c r="DR25" s="855"/>
      <c r="DS25" s="855"/>
      <c r="DT25" s="855"/>
      <c r="DU25" s="856"/>
      <c r="DV25" s="861"/>
      <c r="DW25" s="862"/>
      <c r="DX25" s="862"/>
      <c r="DY25" s="862"/>
      <c r="DZ25" s="863"/>
      <c r="EA25" s="247"/>
    </row>
    <row r="26" spans="1:131" s="248" customFormat="1" ht="26.25" customHeight="1" x14ac:dyDescent="0.2">
      <c r="A26" s="823" t="s">
        <v>370</v>
      </c>
      <c r="B26" s="824"/>
      <c r="C26" s="824"/>
      <c r="D26" s="824"/>
      <c r="E26" s="824"/>
      <c r="F26" s="824"/>
      <c r="G26" s="824"/>
      <c r="H26" s="824"/>
      <c r="I26" s="824"/>
      <c r="J26" s="824"/>
      <c r="K26" s="824"/>
      <c r="L26" s="824"/>
      <c r="M26" s="824"/>
      <c r="N26" s="824"/>
      <c r="O26" s="824"/>
      <c r="P26" s="825"/>
      <c r="Q26" s="800" t="s">
        <v>396</v>
      </c>
      <c r="R26" s="801"/>
      <c r="S26" s="801"/>
      <c r="T26" s="801"/>
      <c r="U26" s="802"/>
      <c r="V26" s="800" t="s">
        <v>397</v>
      </c>
      <c r="W26" s="801"/>
      <c r="X26" s="801"/>
      <c r="Y26" s="801"/>
      <c r="Z26" s="802"/>
      <c r="AA26" s="800" t="s">
        <v>398</v>
      </c>
      <c r="AB26" s="801"/>
      <c r="AC26" s="801"/>
      <c r="AD26" s="801"/>
      <c r="AE26" s="801"/>
      <c r="AF26" s="892" t="s">
        <v>399</v>
      </c>
      <c r="AG26" s="893"/>
      <c r="AH26" s="893"/>
      <c r="AI26" s="893"/>
      <c r="AJ26" s="894"/>
      <c r="AK26" s="801" t="s">
        <v>400</v>
      </c>
      <c r="AL26" s="801"/>
      <c r="AM26" s="801"/>
      <c r="AN26" s="801"/>
      <c r="AO26" s="802"/>
      <c r="AP26" s="800" t="s">
        <v>401</v>
      </c>
      <c r="AQ26" s="801"/>
      <c r="AR26" s="801"/>
      <c r="AS26" s="801"/>
      <c r="AT26" s="802"/>
      <c r="AU26" s="800" t="s">
        <v>402</v>
      </c>
      <c r="AV26" s="801"/>
      <c r="AW26" s="801"/>
      <c r="AX26" s="801"/>
      <c r="AY26" s="802"/>
      <c r="AZ26" s="800" t="s">
        <v>403</v>
      </c>
      <c r="BA26" s="801"/>
      <c r="BB26" s="801"/>
      <c r="BC26" s="801"/>
      <c r="BD26" s="802"/>
      <c r="BE26" s="800" t="s">
        <v>377</v>
      </c>
      <c r="BF26" s="801"/>
      <c r="BG26" s="801"/>
      <c r="BH26" s="801"/>
      <c r="BI26" s="812"/>
      <c r="BJ26" s="253"/>
      <c r="BK26" s="253"/>
      <c r="BL26" s="253"/>
      <c r="BM26" s="253"/>
      <c r="BN26" s="253"/>
      <c r="BO26" s="265"/>
      <c r="BP26" s="265"/>
      <c r="BQ26" s="262">
        <v>20</v>
      </c>
      <c r="BR26" s="263"/>
      <c r="BS26" s="851"/>
      <c r="BT26" s="852"/>
      <c r="BU26" s="852"/>
      <c r="BV26" s="852"/>
      <c r="BW26" s="852"/>
      <c r="BX26" s="852"/>
      <c r="BY26" s="852"/>
      <c r="BZ26" s="852"/>
      <c r="CA26" s="852"/>
      <c r="CB26" s="852"/>
      <c r="CC26" s="852"/>
      <c r="CD26" s="852"/>
      <c r="CE26" s="852"/>
      <c r="CF26" s="852"/>
      <c r="CG26" s="853"/>
      <c r="CH26" s="854"/>
      <c r="CI26" s="855"/>
      <c r="CJ26" s="855"/>
      <c r="CK26" s="855"/>
      <c r="CL26" s="856"/>
      <c r="CM26" s="854"/>
      <c r="CN26" s="855"/>
      <c r="CO26" s="855"/>
      <c r="CP26" s="855"/>
      <c r="CQ26" s="856"/>
      <c r="CR26" s="854"/>
      <c r="CS26" s="855"/>
      <c r="CT26" s="855"/>
      <c r="CU26" s="855"/>
      <c r="CV26" s="856"/>
      <c r="CW26" s="854"/>
      <c r="CX26" s="855"/>
      <c r="CY26" s="855"/>
      <c r="CZ26" s="855"/>
      <c r="DA26" s="856"/>
      <c r="DB26" s="854"/>
      <c r="DC26" s="855"/>
      <c r="DD26" s="855"/>
      <c r="DE26" s="855"/>
      <c r="DF26" s="856"/>
      <c r="DG26" s="854"/>
      <c r="DH26" s="855"/>
      <c r="DI26" s="855"/>
      <c r="DJ26" s="855"/>
      <c r="DK26" s="856"/>
      <c r="DL26" s="854"/>
      <c r="DM26" s="855"/>
      <c r="DN26" s="855"/>
      <c r="DO26" s="855"/>
      <c r="DP26" s="856"/>
      <c r="DQ26" s="854"/>
      <c r="DR26" s="855"/>
      <c r="DS26" s="855"/>
      <c r="DT26" s="855"/>
      <c r="DU26" s="856"/>
      <c r="DV26" s="861"/>
      <c r="DW26" s="862"/>
      <c r="DX26" s="862"/>
      <c r="DY26" s="862"/>
      <c r="DZ26" s="863"/>
      <c r="EA26" s="247"/>
    </row>
    <row r="27" spans="1:131" s="248" customFormat="1" ht="26.25" customHeight="1" thickBot="1" x14ac:dyDescent="0.25">
      <c r="A27" s="826"/>
      <c r="B27" s="827"/>
      <c r="C27" s="827"/>
      <c r="D27" s="827"/>
      <c r="E27" s="827"/>
      <c r="F27" s="827"/>
      <c r="G27" s="827"/>
      <c r="H27" s="827"/>
      <c r="I27" s="827"/>
      <c r="J27" s="827"/>
      <c r="K27" s="827"/>
      <c r="L27" s="827"/>
      <c r="M27" s="827"/>
      <c r="N27" s="827"/>
      <c r="O27" s="827"/>
      <c r="P27" s="828"/>
      <c r="Q27" s="803"/>
      <c r="R27" s="804"/>
      <c r="S27" s="804"/>
      <c r="T27" s="804"/>
      <c r="U27" s="805"/>
      <c r="V27" s="803"/>
      <c r="W27" s="804"/>
      <c r="X27" s="804"/>
      <c r="Y27" s="804"/>
      <c r="Z27" s="805"/>
      <c r="AA27" s="803"/>
      <c r="AB27" s="804"/>
      <c r="AC27" s="804"/>
      <c r="AD27" s="804"/>
      <c r="AE27" s="804"/>
      <c r="AF27" s="895"/>
      <c r="AG27" s="896"/>
      <c r="AH27" s="896"/>
      <c r="AI27" s="896"/>
      <c r="AJ27" s="897"/>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13"/>
      <c r="BJ27" s="253"/>
      <c r="BK27" s="253"/>
      <c r="BL27" s="253"/>
      <c r="BM27" s="253"/>
      <c r="BN27" s="253"/>
      <c r="BO27" s="265"/>
      <c r="BP27" s="265"/>
      <c r="BQ27" s="262">
        <v>21</v>
      </c>
      <c r="BR27" s="263"/>
      <c r="BS27" s="851"/>
      <c r="BT27" s="852"/>
      <c r="BU27" s="852"/>
      <c r="BV27" s="852"/>
      <c r="BW27" s="852"/>
      <c r="BX27" s="852"/>
      <c r="BY27" s="852"/>
      <c r="BZ27" s="852"/>
      <c r="CA27" s="852"/>
      <c r="CB27" s="852"/>
      <c r="CC27" s="852"/>
      <c r="CD27" s="852"/>
      <c r="CE27" s="852"/>
      <c r="CF27" s="852"/>
      <c r="CG27" s="853"/>
      <c r="CH27" s="854"/>
      <c r="CI27" s="855"/>
      <c r="CJ27" s="855"/>
      <c r="CK27" s="855"/>
      <c r="CL27" s="856"/>
      <c r="CM27" s="854"/>
      <c r="CN27" s="855"/>
      <c r="CO27" s="855"/>
      <c r="CP27" s="855"/>
      <c r="CQ27" s="856"/>
      <c r="CR27" s="854"/>
      <c r="CS27" s="855"/>
      <c r="CT27" s="855"/>
      <c r="CU27" s="855"/>
      <c r="CV27" s="856"/>
      <c r="CW27" s="854"/>
      <c r="CX27" s="855"/>
      <c r="CY27" s="855"/>
      <c r="CZ27" s="855"/>
      <c r="DA27" s="856"/>
      <c r="DB27" s="854"/>
      <c r="DC27" s="855"/>
      <c r="DD27" s="855"/>
      <c r="DE27" s="855"/>
      <c r="DF27" s="856"/>
      <c r="DG27" s="854"/>
      <c r="DH27" s="855"/>
      <c r="DI27" s="855"/>
      <c r="DJ27" s="855"/>
      <c r="DK27" s="856"/>
      <c r="DL27" s="854"/>
      <c r="DM27" s="855"/>
      <c r="DN27" s="855"/>
      <c r="DO27" s="855"/>
      <c r="DP27" s="856"/>
      <c r="DQ27" s="854"/>
      <c r="DR27" s="855"/>
      <c r="DS27" s="855"/>
      <c r="DT27" s="855"/>
      <c r="DU27" s="856"/>
      <c r="DV27" s="861"/>
      <c r="DW27" s="862"/>
      <c r="DX27" s="862"/>
      <c r="DY27" s="862"/>
      <c r="DZ27" s="863"/>
      <c r="EA27" s="247"/>
    </row>
    <row r="28" spans="1:131" s="248" customFormat="1" ht="26.25" customHeight="1" thickTop="1" x14ac:dyDescent="0.2">
      <c r="A28" s="266">
        <v>1</v>
      </c>
      <c r="B28" s="814" t="s">
        <v>404</v>
      </c>
      <c r="C28" s="815"/>
      <c r="D28" s="815"/>
      <c r="E28" s="815"/>
      <c r="F28" s="815"/>
      <c r="G28" s="815"/>
      <c r="H28" s="815"/>
      <c r="I28" s="815"/>
      <c r="J28" s="815"/>
      <c r="K28" s="815"/>
      <c r="L28" s="815"/>
      <c r="M28" s="815"/>
      <c r="N28" s="815"/>
      <c r="O28" s="815"/>
      <c r="P28" s="816"/>
      <c r="Q28" s="902">
        <v>46870</v>
      </c>
      <c r="R28" s="903"/>
      <c r="S28" s="903"/>
      <c r="T28" s="903"/>
      <c r="U28" s="903"/>
      <c r="V28" s="903">
        <v>45456</v>
      </c>
      <c r="W28" s="903"/>
      <c r="X28" s="903"/>
      <c r="Y28" s="903"/>
      <c r="Z28" s="903"/>
      <c r="AA28" s="903">
        <v>1414</v>
      </c>
      <c r="AB28" s="903"/>
      <c r="AC28" s="903"/>
      <c r="AD28" s="903"/>
      <c r="AE28" s="904"/>
      <c r="AF28" s="905">
        <v>1414</v>
      </c>
      <c r="AG28" s="903"/>
      <c r="AH28" s="903"/>
      <c r="AI28" s="903"/>
      <c r="AJ28" s="906"/>
      <c r="AK28" s="907">
        <v>3289</v>
      </c>
      <c r="AL28" s="898"/>
      <c r="AM28" s="898"/>
      <c r="AN28" s="898"/>
      <c r="AO28" s="898"/>
      <c r="AP28" s="898" t="s">
        <v>589</v>
      </c>
      <c r="AQ28" s="898"/>
      <c r="AR28" s="898"/>
      <c r="AS28" s="898"/>
      <c r="AT28" s="898"/>
      <c r="AU28" s="898" t="s">
        <v>589</v>
      </c>
      <c r="AV28" s="898"/>
      <c r="AW28" s="898"/>
      <c r="AX28" s="898"/>
      <c r="AY28" s="898"/>
      <c r="AZ28" s="899" t="s">
        <v>584</v>
      </c>
      <c r="BA28" s="899"/>
      <c r="BB28" s="899"/>
      <c r="BC28" s="899"/>
      <c r="BD28" s="899"/>
      <c r="BE28" s="900"/>
      <c r="BF28" s="900"/>
      <c r="BG28" s="900"/>
      <c r="BH28" s="900"/>
      <c r="BI28" s="901"/>
      <c r="BJ28" s="253"/>
      <c r="BK28" s="253"/>
      <c r="BL28" s="253"/>
      <c r="BM28" s="253"/>
      <c r="BN28" s="253"/>
      <c r="BO28" s="265"/>
      <c r="BP28" s="265"/>
      <c r="BQ28" s="262">
        <v>22</v>
      </c>
      <c r="BR28" s="263"/>
      <c r="BS28" s="851"/>
      <c r="BT28" s="852"/>
      <c r="BU28" s="852"/>
      <c r="BV28" s="852"/>
      <c r="BW28" s="852"/>
      <c r="BX28" s="852"/>
      <c r="BY28" s="852"/>
      <c r="BZ28" s="852"/>
      <c r="CA28" s="852"/>
      <c r="CB28" s="852"/>
      <c r="CC28" s="852"/>
      <c r="CD28" s="852"/>
      <c r="CE28" s="852"/>
      <c r="CF28" s="852"/>
      <c r="CG28" s="853"/>
      <c r="CH28" s="854"/>
      <c r="CI28" s="855"/>
      <c r="CJ28" s="855"/>
      <c r="CK28" s="855"/>
      <c r="CL28" s="856"/>
      <c r="CM28" s="854"/>
      <c r="CN28" s="855"/>
      <c r="CO28" s="855"/>
      <c r="CP28" s="855"/>
      <c r="CQ28" s="856"/>
      <c r="CR28" s="854"/>
      <c r="CS28" s="855"/>
      <c r="CT28" s="855"/>
      <c r="CU28" s="855"/>
      <c r="CV28" s="856"/>
      <c r="CW28" s="854"/>
      <c r="CX28" s="855"/>
      <c r="CY28" s="855"/>
      <c r="CZ28" s="855"/>
      <c r="DA28" s="856"/>
      <c r="DB28" s="854"/>
      <c r="DC28" s="855"/>
      <c r="DD28" s="855"/>
      <c r="DE28" s="855"/>
      <c r="DF28" s="856"/>
      <c r="DG28" s="854"/>
      <c r="DH28" s="855"/>
      <c r="DI28" s="855"/>
      <c r="DJ28" s="855"/>
      <c r="DK28" s="856"/>
      <c r="DL28" s="854"/>
      <c r="DM28" s="855"/>
      <c r="DN28" s="855"/>
      <c r="DO28" s="855"/>
      <c r="DP28" s="856"/>
      <c r="DQ28" s="854"/>
      <c r="DR28" s="855"/>
      <c r="DS28" s="855"/>
      <c r="DT28" s="855"/>
      <c r="DU28" s="856"/>
      <c r="DV28" s="861"/>
      <c r="DW28" s="862"/>
      <c r="DX28" s="862"/>
      <c r="DY28" s="862"/>
      <c r="DZ28" s="863"/>
      <c r="EA28" s="247"/>
    </row>
    <row r="29" spans="1:131" s="248" customFormat="1" ht="26.25" customHeight="1" x14ac:dyDescent="0.2">
      <c r="A29" s="266">
        <v>2</v>
      </c>
      <c r="B29" s="838" t="s">
        <v>405</v>
      </c>
      <c r="C29" s="839"/>
      <c r="D29" s="839"/>
      <c r="E29" s="839"/>
      <c r="F29" s="839"/>
      <c r="G29" s="839"/>
      <c r="H29" s="839"/>
      <c r="I29" s="839"/>
      <c r="J29" s="839"/>
      <c r="K29" s="839"/>
      <c r="L29" s="839"/>
      <c r="M29" s="839"/>
      <c r="N29" s="839"/>
      <c r="O29" s="839"/>
      <c r="P29" s="840"/>
      <c r="Q29" s="841">
        <v>38372</v>
      </c>
      <c r="R29" s="842"/>
      <c r="S29" s="842"/>
      <c r="T29" s="842"/>
      <c r="U29" s="842"/>
      <c r="V29" s="842">
        <v>36073</v>
      </c>
      <c r="W29" s="842"/>
      <c r="X29" s="842"/>
      <c r="Y29" s="842"/>
      <c r="Z29" s="842"/>
      <c r="AA29" s="842">
        <v>2299</v>
      </c>
      <c r="AB29" s="842"/>
      <c r="AC29" s="842"/>
      <c r="AD29" s="842"/>
      <c r="AE29" s="843"/>
      <c r="AF29" s="844">
        <v>2299</v>
      </c>
      <c r="AG29" s="845"/>
      <c r="AH29" s="845"/>
      <c r="AI29" s="845"/>
      <c r="AJ29" s="846"/>
      <c r="AK29" s="910">
        <v>5898</v>
      </c>
      <c r="AL29" s="911"/>
      <c r="AM29" s="911"/>
      <c r="AN29" s="911"/>
      <c r="AO29" s="911"/>
      <c r="AP29" s="911" t="s">
        <v>589</v>
      </c>
      <c r="AQ29" s="911"/>
      <c r="AR29" s="911"/>
      <c r="AS29" s="911"/>
      <c r="AT29" s="911"/>
      <c r="AU29" s="911" t="s">
        <v>589</v>
      </c>
      <c r="AV29" s="911"/>
      <c r="AW29" s="911"/>
      <c r="AX29" s="911"/>
      <c r="AY29" s="911"/>
      <c r="AZ29" s="912" t="s">
        <v>584</v>
      </c>
      <c r="BA29" s="912"/>
      <c r="BB29" s="912"/>
      <c r="BC29" s="912"/>
      <c r="BD29" s="912"/>
      <c r="BE29" s="908"/>
      <c r="BF29" s="908"/>
      <c r="BG29" s="908"/>
      <c r="BH29" s="908"/>
      <c r="BI29" s="909"/>
      <c r="BJ29" s="253"/>
      <c r="BK29" s="253"/>
      <c r="BL29" s="253"/>
      <c r="BM29" s="253"/>
      <c r="BN29" s="253"/>
      <c r="BO29" s="265"/>
      <c r="BP29" s="265"/>
      <c r="BQ29" s="262">
        <v>23</v>
      </c>
      <c r="BR29" s="263"/>
      <c r="BS29" s="851"/>
      <c r="BT29" s="852"/>
      <c r="BU29" s="852"/>
      <c r="BV29" s="852"/>
      <c r="BW29" s="852"/>
      <c r="BX29" s="852"/>
      <c r="BY29" s="852"/>
      <c r="BZ29" s="852"/>
      <c r="CA29" s="852"/>
      <c r="CB29" s="852"/>
      <c r="CC29" s="852"/>
      <c r="CD29" s="852"/>
      <c r="CE29" s="852"/>
      <c r="CF29" s="852"/>
      <c r="CG29" s="853"/>
      <c r="CH29" s="854"/>
      <c r="CI29" s="855"/>
      <c r="CJ29" s="855"/>
      <c r="CK29" s="855"/>
      <c r="CL29" s="856"/>
      <c r="CM29" s="854"/>
      <c r="CN29" s="855"/>
      <c r="CO29" s="855"/>
      <c r="CP29" s="855"/>
      <c r="CQ29" s="856"/>
      <c r="CR29" s="854"/>
      <c r="CS29" s="855"/>
      <c r="CT29" s="855"/>
      <c r="CU29" s="855"/>
      <c r="CV29" s="856"/>
      <c r="CW29" s="854"/>
      <c r="CX29" s="855"/>
      <c r="CY29" s="855"/>
      <c r="CZ29" s="855"/>
      <c r="DA29" s="856"/>
      <c r="DB29" s="854"/>
      <c r="DC29" s="855"/>
      <c r="DD29" s="855"/>
      <c r="DE29" s="855"/>
      <c r="DF29" s="856"/>
      <c r="DG29" s="854"/>
      <c r="DH29" s="855"/>
      <c r="DI29" s="855"/>
      <c r="DJ29" s="855"/>
      <c r="DK29" s="856"/>
      <c r="DL29" s="854"/>
      <c r="DM29" s="855"/>
      <c r="DN29" s="855"/>
      <c r="DO29" s="855"/>
      <c r="DP29" s="856"/>
      <c r="DQ29" s="854"/>
      <c r="DR29" s="855"/>
      <c r="DS29" s="855"/>
      <c r="DT29" s="855"/>
      <c r="DU29" s="856"/>
      <c r="DV29" s="861"/>
      <c r="DW29" s="862"/>
      <c r="DX29" s="862"/>
      <c r="DY29" s="862"/>
      <c r="DZ29" s="863"/>
      <c r="EA29" s="247"/>
    </row>
    <row r="30" spans="1:131" s="248" customFormat="1" ht="26.25" customHeight="1" x14ac:dyDescent="0.2">
      <c r="A30" s="266">
        <v>3</v>
      </c>
      <c r="B30" s="838" t="s">
        <v>406</v>
      </c>
      <c r="C30" s="839"/>
      <c r="D30" s="839"/>
      <c r="E30" s="839"/>
      <c r="F30" s="839"/>
      <c r="G30" s="839"/>
      <c r="H30" s="839"/>
      <c r="I30" s="839"/>
      <c r="J30" s="839"/>
      <c r="K30" s="839"/>
      <c r="L30" s="839"/>
      <c r="M30" s="839"/>
      <c r="N30" s="839"/>
      <c r="O30" s="839"/>
      <c r="P30" s="840"/>
      <c r="Q30" s="841">
        <v>6233</v>
      </c>
      <c r="R30" s="842"/>
      <c r="S30" s="842"/>
      <c r="T30" s="842"/>
      <c r="U30" s="842"/>
      <c r="V30" s="842">
        <v>6203</v>
      </c>
      <c r="W30" s="842"/>
      <c r="X30" s="842"/>
      <c r="Y30" s="842"/>
      <c r="Z30" s="842"/>
      <c r="AA30" s="842">
        <v>30</v>
      </c>
      <c r="AB30" s="842"/>
      <c r="AC30" s="842"/>
      <c r="AD30" s="842"/>
      <c r="AE30" s="843"/>
      <c r="AF30" s="844">
        <v>30</v>
      </c>
      <c r="AG30" s="845"/>
      <c r="AH30" s="845"/>
      <c r="AI30" s="845"/>
      <c r="AJ30" s="846"/>
      <c r="AK30" s="910">
        <v>899</v>
      </c>
      <c r="AL30" s="911"/>
      <c r="AM30" s="911"/>
      <c r="AN30" s="911"/>
      <c r="AO30" s="911"/>
      <c r="AP30" s="911" t="s">
        <v>589</v>
      </c>
      <c r="AQ30" s="911"/>
      <c r="AR30" s="911"/>
      <c r="AS30" s="911"/>
      <c r="AT30" s="911"/>
      <c r="AU30" s="911" t="s">
        <v>589</v>
      </c>
      <c r="AV30" s="911"/>
      <c r="AW30" s="911"/>
      <c r="AX30" s="911"/>
      <c r="AY30" s="911"/>
      <c r="AZ30" s="912" t="s">
        <v>584</v>
      </c>
      <c r="BA30" s="912"/>
      <c r="BB30" s="912"/>
      <c r="BC30" s="912"/>
      <c r="BD30" s="912"/>
      <c r="BE30" s="908"/>
      <c r="BF30" s="908"/>
      <c r="BG30" s="908"/>
      <c r="BH30" s="908"/>
      <c r="BI30" s="909"/>
      <c r="BJ30" s="253"/>
      <c r="BK30" s="253"/>
      <c r="BL30" s="253"/>
      <c r="BM30" s="253"/>
      <c r="BN30" s="253"/>
      <c r="BO30" s="265"/>
      <c r="BP30" s="265"/>
      <c r="BQ30" s="262">
        <v>24</v>
      </c>
      <c r="BR30" s="263"/>
      <c r="BS30" s="851"/>
      <c r="BT30" s="852"/>
      <c r="BU30" s="852"/>
      <c r="BV30" s="852"/>
      <c r="BW30" s="852"/>
      <c r="BX30" s="852"/>
      <c r="BY30" s="852"/>
      <c r="BZ30" s="852"/>
      <c r="CA30" s="852"/>
      <c r="CB30" s="852"/>
      <c r="CC30" s="852"/>
      <c r="CD30" s="852"/>
      <c r="CE30" s="852"/>
      <c r="CF30" s="852"/>
      <c r="CG30" s="853"/>
      <c r="CH30" s="854"/>
      <c r="CI30" s="855"/>
      <c r="CJ30" s="855"/>
      <c r="CK30" s="855"/>
      <c r="CL30" s="856"/>
      <c r="CM30" s="854"/>
      <c r="CN30" s="855"/>
      <c r="CO30" s="855"/>
      <c r="CP30" s="855"/>
      <c r="CQ30" s="856"/>
      <c r="CR30" s="854"/>
      <c r="CS30" s="855"/>
      <c r="CT30" s="855"/>
      <c r="CU30" s="855"/>
      <c r="CV30" s="856"/>
      <c r="CW30" s="854"/>
      <c r="CX30" s="855"/>
      <c r="CY30" s="855"/>
      <c r="CZ30" s="855"/>
      <c r="DA30" s="856"/>
      <c r="DB30" s="854"/>
      <c r="DC30" s="855"/>
      <c r="DD30" s="855"/>
      <c r="DE30" s="855"/>
      <c r="DF30" s="856"/>
      <c r="DG30" s="854"/>
      <c r="DH30" s="855"/>
      <c r="DI30" s="855"/>
      <c r="DJ30" s="855"/>
      <c r="DK30" s="856"/>
      <c r="DL30" s="854"/>
      <c r="DM30" s="855"/>
      <c r="DN30" s="855"/>
      <c r="DO30" s="855"/>
      <c r="DP30" s="856"/>
      <c r="DQ30" s="854"/>
      <c r="DR30" s="855"/>
      <c r="DS30" s="855"/>
      <c r="DT30" s="855"/>
      <c r="DU30" s="856"/>
      <c r="DV30" s="861"/>
      <c r="DW30" s="862"/>
      <c r="DX30" s="862"/>
      <c r="DY30" s="862"/>
      <c r="DZ30" s="863"/>
      <c r="EA30" s="247"/>
    </row>
    <row r="31" spans="1:131" s="248" customFormat="1" ht="26.25" customHeight="1" x14ac:dyDescent="0.2">
      <c r="A31" s="266">
        <v>4</v>
      </c>
      <c r="B31" s="838" t="s">
        <v>407</v>
      </c>
      <c r="C31" s="839"/>
      <c r="D31" s="839"/>
      <c r="E31" s="839"/>
      <c r="F31" s="839"/>
      <c r="G31" s="839"/>
      <c r="H31" s="839"/>
      <c r="I31" s="839"/>
      <c r="J31" s="839"/>
      <c r="K31" s="839"/>
      <c r="L31" s="839"/>
      <c r="M31" s="839"/>
      <c r="N31" s="839"/>
      <c r="O31" s="839"/>
      <c r="P31" s="840"/>
      <c r="Q31" s="841">
        <v>10157</v>
      </c>
      <c r="R31" s="842"/>
      <c r="S31" s="842"/>
      <c r="T31" s="842"/>
      <c r="U31" s="842"/>
      <c r="V31" s="842">
        <v>9018</v>
      </c>
      <c r="W31" s="842"/>
      <c r="X31" s="842"/>
      <c r="Y31" s="842"/>
      <c r="Z31" s="842"/>
      <c r="AA31" s="842">
        <v>1140</v>
      </c>
      <c r="AB31" s="842"/>
      <c r="AC31" s="842"/>
      <c r="AD31" s="842"/>
      <c r="AE31" s="843"/>
      <c r="AF31" s="844">
        <v>6740</v>
      </c>
      <c r="AG31" s="845"/>
      <c r="AH31" s="845"/>
      <c r="AI31" s="845"/>
      <c r="AJ31" s="846"/>
      <c r="AK31" s="910">
        <v>124</v>
      </c>
      <c r="AL31" s="911"/>
      <c r="AM31" s="911"/>
      <c r="AN31" s="911"/>
      <c r="AO31" s="911"/>
      <c r="AP31" s="911">
        <v>18483</v>
      </c>
      <c r="AQ31" s="911"/>
      <c r="AR31" s="911"/>
      <c r="AS31" s="911"/>
      <c r="AT31" s="911"/>
      <c r="AU31" s="911">
        <v>240</v>
      </c>
      <c r="AV31" s="911"/>
      <c r="AW31" s="911"/>
      <c r="AX31" s="911"/>
      <c r="AY31" s="911"/>
      <c r="AZ31" s="912" t="s">
        <v>584</v>
      </c>
      <c r="BA31" s="912"/>
      <c r="BB31" s="912"/>
      <c r="BC31" s="912"/>
      <c r="BD31" s="912"/>
      <c r="BE31" s="908" t="s">
        <v>408</v>
      </c>
      <c r="BF31" s="908"/>
      <c r="BG31" s="908"/>
      <c r="BH31" s="908"/>
      <c r="BI31" s="909"/>
      <c r="BJ31" s="253"/>
      <c r="BK31" s="253"/>
      <c r="BL31" s="253"/>
      <c r="BM31" s="253"/>
      <c r="BN31" s="253"/>
      <c r="BO31" s="265"/>
      <c r="BP31" s="265"/>
      <c r="BQ31" s="262">
        <v>25</v>
      </c>
      <c r="BR31" s="263"/>
      <c r="BS31" s="851"/>
      <c r="BT31" s="852"/>
      <c r="BU31" s="852"/>
      <c r="BV31" s="852"/>
      <c r="BW31" s="852"/>
      <c r="BX31" s="852"/>
      <c r="BY31" s="852"/>
      <c r="BZ31" s="852"/>
      <c r="CA31" s="852"/>
      <c r="CB31" s="852"/>
      <c r="CC31" s="852"/>
      <c r="CD31" s="852"/>
      <c r="CE31" s="852"/>
      <c r="CF31" s="852"/>
      <c r="CG31" s="853"/>
      <c r="CH31" s="854"/>
      <c r="CI31" s="855"/>
      <c r="CJ31" s="855"/>
      <c r="CK31" s="855"/>
      <c r="CL31" s="856"/>
      <c r="CM31" s="854"/>
      <c r="CN31" s="855"/>
      <c r="CO31" s="855"/>
      <c r="CP31" s="855"/>
      <c r="CQ31" s="856"/>
      <c r="CR31" s="854"/>
      <c r="CS31" s="855"/>
      <c r="CT31" s="855"/>
      <c r="CU31" s="855"/>
      <c r="CV31" s="856"/>
      <c r="CW31" s="854"/>
      <c r="CX31" s="855"/>
      <c r="CY31" s="855"/>
      <c r="CZ31" s="855"/>
      <c r="DA31" s="856"/>
      <c r="DB31" s="854"/>
      <c r="DC31" s="855"/>
      <c r="DD31" s="855"/>
      <c r="DE31" s="855"/>
      <c r="DF31" s="856"/>
      <c r="DG31" s="854"/>
      <c r="DH31" s="855"/>
      <c r="DI31" s="855"/>
      <c r="DJ31" s="855"/>
      <c r="DK31" s="856"/>
      <c r="DL31" s="854"/>
      <c r="DM31" s="855"/>
      <c r="DN31" s="855"/>
      <c r="DO31" s="855"/>
      <c r="DP31" s="856"/>
      <c r="DQ31" s="854"/>
      <c r="DR31" s="855"/>
      <c r="DS31" s="855"/>
      <c r="DT31" s="855"/>
      <c r="DU31" s="856"/>
      <c r="DV31" s="861"/>
      <c r="DW31" s="862"/>
      <c r="DX31" s="862"/>
      <c r="DY31" s="862"/>
      <c r="DZ31" s="863"/>
      <c r="EA31" s="247"/>
    </row>
    <row r="32" spans="1:131" s="248" customFormat="1" ht="26.25" customHeight="1" x14ac:dyDescent="0.2">
      <c r="A32" s="266">
        <v>5</v>
      </c>
      <c r="B32" s="838" t="s">
        <v>409</v>
      </c>
      <c r="C32" s="839"/>
      <c r="D32" s="839"/>
      <c r="E32" s="839"/>
      <c r="F32" s="839"/>
      <c r="G32" s="839"/>
      <c r="H32" s="839"/>
      <c r="I32" s="839"/>
      <c r="J32" s="839"/>
      <c r="K32" s="839"/>
      <c r="L32" s="839"/>
      <c r="M32" s="839"/>
      <c r="N32" s="839"/>
      <c r="O32" s="839"/>
      <c r="P32" s="840"/>
      <c r="Q32" s="841">
        <v>15031</v>
      </c>
      <c r="R32" s="842"/>
      <c r="S32" s="842"/>
      <c r="T32" s="842"/>
      <c r="U32" s="842"/>
      <c r="V32" s="842">
        <v>14093</v>
      </c>
      <c r="W32" s="842"/>
      <c r="X32" s="842"/>
      <c r="Y32" s="842"/>
      <c r="Z32" s="842"/>
      <c r="AA32" s="842">
        <v>938</v>
      </c>
      <c r="AB32" s="842"/>
      <c r="AC32" s="842"/>
      <c r="AD32" s="842"/>
      <c r="AE32" s="843"/>
      <c r="AF32" s="844">
        <v>2664</v>
      </c>
      <c r="AG32" s="845"/>
      <c r="AH32" s="845"/>
      <c r="AI32" s="845"/>
      <c r="AJ32" s="846"/>
      <c r="AK32" s="910">
        <v>3728</v>
      </c>
      <c r="AL32" s="911"/>
      <c r="AM32" s="911"/>
      <c r="AN32" s="911"/>
      <c r="AO32" s="911"/>
      <c r="AP32" s="911">
        <v>79118</v>
      </c>
      <c r="AQ32" s="911"/>
      <c r="AR32" s="911"/>
      <c r="AS32" s="911"/>
      <c r="AT32" s="911"/>
      <c r="AU32" s="911">
        <v>32834</v>
      </c>
      <c r="AV32" s="911"/>
      <c r="AW32" s="911"/>
      <c r="AX32" s="911"/>
      <c r="AY32" s="911"/>
      <c r="AZ32" s="912" t="s">
        <v>584</v>
      </c>
      <c r="BA32" s="912"/>
      <c r="BB32" s="912"/>
      <c r="BC32" s="912"/>
      <c r="BD32" s="912"/>
      <c r="BE32" s="908" t="s">
        <v>410</v>
      </c>
      <c r="BF32" s="908"/>
      <c r="BG32" s="908"/>
      <c r="BH32" s="908"/>
      <c r="BI32" s="909"/>
      <c r="BJ32" s="253"/>
      <c r="BK32" s="253"/>
      <c r="BL32" s="253"/>
      <c r="BM32" s="253"/>
      <c r="BN32" s="253"/>
      <c r="BO32" s="265"/>
      <c r="BP32" s="265"/>
      <c r="BQ32" s="262">
        <v>26</v>
      </c>
      <c r="BR32" s="263"/>
      <c r="BS32" s="851"/>
      <c r="BT32" s="852"/>
      <c r="BU32" s="852"/>
      <c r="BV32" s="852"/>
      <c r="BW32" s="852"/>
      <c r="BX32" s="852"/>
      <c r="BY32" s="852"/>
      <c r="BZ32" s="852"/>
      <c r="CA32" s="852"/>
      <c r="CB32" s="852"/>
      <c r="CC32" s="852"/>
      <c r="CD32" s="852"/>
      <c r="CE32" s="852"/>
      <c r="CF32" s="852"/>
      <c r="CG32" s="853"/>
      <c r="CH32" s="854"/>
      <c r="CI32" s="855"/>
      <c r="CJ32" s="855"/>
      <c r="CK32" s="855"/>
      <c r="CL32" s="856"/>
      <c r="CM32" s="854"/>
      <c r="CN32" s="855"/>
      <c r="CO32" s="855"/>
      <c r="CP32" s="855"/>
      <c r="CQ32" s="856"/>
      <c r="CR32" s="854"/>
      <c r="CS32" s="855"/>
      <c r="CT32" s="855"/>
      <c r="CU32" s="855"/>
      <c r="CV32" s="856"/>
      <c r="CW32" s="854"/>
      <c r="CX32" s="855"/>
      <c r="CY32" s="855"/>
      <c r="CZ32" s="855"/>
      <c r="DA32" s="856"/>
      <c r="DB32" s="854"/>
      <c r="DC32" s="855"/>
      <c r="DD32" s="855"/>
      <c r="DE32" s="855"/>
      <c r="DF32" s="856"/>
      <c r="DG32" s="854"/>
      <c r="DH32" s="855"/>
      <c r="DI32" s="855"/>
      <c r="DJ32" s="855"/>
      <c r="DK32" s="856"/>
      <c r="DL32" s="854"/>
      <c r="DM32" s="855"/>
      <c r="DN32" s="855"/>
      <c r="DO32" s="855"/>
      <c r="DP32" s="856"/>
      <c r="DQ32" s="854"/>
      <c r="DR32" s="855"/>
      <c r="DS32" s="855"/>
      <c r="DT32" s="855"/>
      <c r="DU32" s="856"/>
      <c r="DV32" s="861"/>
      <c r="DW32" s="862"/>
      <c r="DX32" s="862"/>
      <c r="DY32" s="862"/>
      <c r="DZ32" s="863"/>
      <c r="EA32" s="247"/>
    </row>
    <row r="33" spans="1:131" s="248" customFormat="1" ht="26.25" customHeight="1" x14ac:dyDescent="0.2">
      <c r="A33" s="266">
        <v>6</v>
      </c>
      <c r="B33" s="838" t="s">
        <v>411</v>
      </c>
      <c r="C33" s="839"/>
      <c r="D33" s="839"/>
      <c r="E33" s="839"/>
      <c r="F33" s="839"/>
      <c r="G33" s="839"/>
      <c r="H33" s="839"/>
      <c r="I33" s="839"/>
      <c r="J33" s="839"/>
      <c r="K33" s="839"/>
      <c r="L33" s="839"/>
      <c r="M33" s="839"/>
      <c r="N33" s="839"/>
      <c r="O33" s="839"/>
      <c r="P33" s="840"/>
      <c r="Q33" s="841">
        <v>1288</v>
      </c>
      <c r="R33" s="842"/>
      <c r="S33" s="842"/>
      <c r="T33" s="842"/>
      <c r="U33" s="842"/>
      <c r="V33" s="842">
        <v>1419</v>
      </c>
      <c r="W33" s="842"/>
      <c r="X33" s="842"/>
      <c r="Y33" s="842"/>
      <c r="Z33" s="842"/>
      <c r="AA33" s="842">
        <v>-131</v>
      </c>
      <c r="AB33" s="842"/>
      <c r="AC33" s="842"/>
      <c r="AD33" s="842"/>
      <c r="AE33" s="843"/>
      <c r="AF33" s="844">
        <v>3697</v>
      </c>
      <c r="AG33" s="845"/>
      <c r="AH33" s="845"/>
      <c r="AI33" s="845"/>
      <c r="AJ33" s="846"/>
      <c r="AK33" s="910">
        <v>1286</v>
      </c>
      <c r="AL33" s="911"/>
      <c r="AM33" s="911"/>
      <c r="AN33" s="911"/>
      <c r="AO33" s="911"/>
      <c r="AP33" s="911">
        <v>4449</v>
      </c>
      <c r="AQ33" s="911"/>
      <c r="AR33" s="911"/>
      <c r="AS33" s="911"/>
      <c r="AT33" s="911"/>
      <c r="AU33" s="911">
        <v>3523</v>
      </c>
      <c r="AV33" s="911"/>
      <c r="AW33" s="911"/>
      <c r="AX33" s="911"/>
      <c r="AY33" s="911"/>
      <c r="AZ33" s="912" t="s">
        <v>584</v>
      </c>
      <c r="BA33" s="912"/>
      <c r="BB33" s="912"/>
      <c r="BC33" s="912"/>
      <c r="BD33" s="912"/>
      <c r="BE33" s="908" t="s">
        <v>408</v>
      </c>
      <c r="BF33" s="908"/>
      <c r="BG33" s="908"/>
      <c r="BH33" s="908"/>
      <c r="BI33" s="909"/>
      <c r="BJ33" s="253"/>
      <c r="BK33" s="253"/>
      <c r="BL33" s="253"/>
      <c r="BM33" s="253"/>
      <c r="BN33" s="253"/>
      <c r="BO33" s="265"/>
      <c r="BP33" s="265"/>
      <c r="BQ33" s="262">
        <v>27</v>
      </c>
      <c r="BR33" s="263"/>
      <c r="BS33" s="851"/>
      <c r="BT33" s="852"/>
      <c r="BU33" s="852"/>
      <c r="BV33" s="852"/>
      <c r="BW33" s="852"/>
      <c r="BX33" s="852"/>
      <c r="BY33" s="852"/>
      <c r="BZ33" s="852"/>
      <c r="CA33" s="852"/>
      <c r="CB33" s="852"/>
      <c r="CC33" s="852"/>
      <c r="CD33" s="852"/>
      <c r="CE33" s="852"/>
      <c r="CF33" s="852"/>
      <c r="CG33" s="853"/>
      <c r="CH33" s="854"/>
      <c r="CI33" s="855"/>
      <c r="CJ33" s="855"/>
      <c r="CK33" s="855"/>
      <c r="CL33" s="856"/>
      <c r="CM33" s="854"/>
      <c r="CN33" s="855"/>
      <c r="CO33" s="855"/>
      <c r="CP33" s="855"/>
      <c r="CQ33" s="856"/>
      <c r="CR33" s="854"/>
      <c r="CS33" s="855"/>
      <c r="CT33" s="855"/>
      <c r="CU33" s="855"/>
      <c r="CV33" s="856"/>
      <c r="CW33" s="854"/>
      <c r="CX33" s="855"/>
      <c r="CY33" s="855"/>
      <c r="CZ33" s="855"/>
      <c r="DA33" s="856"/>
      <c r="DB33" s="854"/>
      <c r="DC33" s="855"/>
      <c r="DD33" s="855"/>
      <c r="DE33" s="855"/>
      <c r="DF33" s="856"/>
      <c r="DG33" s="854"/>
      <c r="DH33" s="855"/>
      <c r="DI33" s="855"/>
      <c r="DJ33" s="855"/>
      <c r="DK33" s="856"/>
      <c r="DL33" s="854"/>
      <c r="DM33" s="855"/>
      <c r="DN33" s="855"/>
      <c r="DO33" s="855"/>
      <c r="DP33" s="856"/>
      <c r="DQ33" s="854"/>
      <c r="DR33" s="855"/>
      <c r="DS33" s="855"/>
      <c r="DT33" s="855"/>
      <c r="DU33" s="856"/>
      <c r="DV33" s="861"/>
      <c r="DW33" s="862"/>
      <c r="DX33" s="862"/>
      <c r="DY33" s="862"/>
      <c r="DZ33" s="863"/>
      <c r="EA33" s="247"/>
    </row>
    <row r="34" spans="1:131" s="248" customFormat="1" ht="26.25" customHeight="1" x14ac:dyDescent="0.2">
      <c r="A34" s="266">
        <v>7</v>
      </c>
      <c r="B34" s="838"/>
      <c r="C34" s="839"/>
      <c r="D34" s="839"/>
      <c r="E34" s="839"/>
      <c r="F34" s="839"/>
      <c r="G34" s="839"/>
      <c r="H34" s="839"/>
      <c r="I34" s="839"/>
      <c r="J34" s="839"/>
      <c r="K34" s="839"/>
      <c r="L34" s="839"/>
      <c r="M34" s="839"/>
      <c r="N34" s="839"/>
      <c r="O34" s="839"/>
      <c r="P34" s="840"/>
      <c r="Q34" s="841"/>
      <c r="R34" s="842"/>
      <c r="S34" s="842"/>
      <c r="T34" s="842"/>
      <c r="U34" s="842"/>
      <c r="V34" s="842"/>
      <c r="W34" s="842"/>
      <c r="X34" s="842"/>
      <c r="Y34" s="842"/>
      <c r="Z34" s="842"/>
      <c r="AA34" s="842"/>
      <c r="AB34" s="842"/>
      <c r="AC34" s="842"/>
      <c r="AD34" s="842"/>
      <c r="AE34" s="843"/>
      <c r="AF34" s="844"/>
      <c r="AG34" s="845"/>
      <c r="AH34" s="845"/>
      <c r="AI34" s="845"/>
      <c r="AJ34" s="846"/>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3"/>
      <c r="BK34" s="253"/>
      <c r="BL34" s="253"/>
      <c r="BM34" s="253"/>
      <c r="BN34" s="253"/>
      <c r="BO34" s="265"/>
      <c r="BP34" s="265"/>
      <c r="BQ34" s="262">
        <v>28</v>
      </c>
      <c r="BR34" s="263"/>
      <c r="BS34" s="851"/>
      <c r="BT34" s="852"/>
      <c r="BU34" s="852"/>
      <c r="BV34" s="852"/>
      <c r="BW34" s="852"/>
      <c r="BX34" s="852"/>
      <c r="BY34" s="852"/>
      <c r="BZ34" s="852"/>
      <c r="CA34" s="852"/>
      <c r="CB34" s="852"/>
      <c r="CC34" s="852"/>
      <c r="CD34" s="852"/>
      <c r="CE34" s="852"/>
      <c r="CF34" s="852"/>
      <c r="CG34" s="853"/>
      <c r="CH34" s="854"/>
      <c r="CI34" s="855"/>
      <c r="CJ34" s="855"/>
      <c r="CK34" s="855"/>
      <c r="CL34" s="856"/>
      <c r="CM34" s="854"/>
      <c r="CN34" s="855"/>
      <c r="CO34" s="855"/>
      <c r="CP34" s="855"/>
      <c r="CQ34" s="856"/>
      <c r="CR34" s="854"/>
      <c r="CS34" s="855"/>
      <c r="CT34" s="855"/>
      <c r="CU34" s="855"/>
      <c r="CV34" s="856"/>
      <c r="CW34" s="854"/>
      <c r="CX34" s="855"/>
      <c r="CY34" s="855"/>
      <c r="CZ34" s="855"/>
      <c r="DA34" s="856"/>
      <c r="DB34" s="854"/>
      <c r="DC34" s="855"/>
      <c r="DD34" s="855"/>
      <c r="DE34" s="855"/>
      <c r="DF34" s="856"/>
      <c r="DG34" s="854"/>
      <c r="DH34" s="855"/>
      <c r="DI34" s="855"/>
      <c r="DJ34" s="855"/>
      <c r="DK34" s="856"/>
      <c r="DL34" s="854"/>
      <c r="DM34" s="855"/>
      <c r="DN34" s="855"/>
      <c r="DO34" s="855"/>
      <c r="DP34" s="856"/>
      <c r="DQ34" s="854"/>
      <c r="DR34" s="855"/>
      <c r="DS34" s="855"/>
      <c r="DT34" s="855"/>
      <c r="DU34" s="856"/>
      <c r="DV34" s="861"/>
      <c r="DW34" s="862"/>
      <c r="DX34" s="862"/>
      <c r="DY34" s="862"/>
      <c r="DZ34" s="863"/>
      <c r="EA34" s="247"/>
    </row>
    <row r="35" spans="1:131" s="248" customFormat="1" ht="26.25" customHeight="1" x14ac:dyDescent="0.2">
      <c r="A35" s="266">
        <v>8</v>
      </c>
      <c r="B35" s="838"/>
      <c r="C35" s="839"/>
      <c r="D35" s="839"/>
      <c r="E35" s="839"/>
      <c r="F35" s="839"/>
      <c r="G35" s="839"/>
      <c r="H35" s="839"/>
      <c r="I35" s="839"/>
      <c r="J35" s="839"/>
      <c r="K35" s="839"/>
      <c r="L35" s="839"/>
      <c r="M35" s="839"/>
      <c r="N35" s="839"/>
      <c r="O35" s="839"/>
      <c r="P35" s="840"/>
      <c r="Q35" s="841"/>
      <c r="R35" s="842"/>
      <c r="S35" s="842"/>
      <c r="T35" s="842"/>
      <c r="U35" s="842"/>
      <c r="V35" s="842"/>
      <c r="W35" s="842"/>
      <c r="X35" s="842"/>
      <c r="Y35" s="842"/>
      <c r="Z35" s="842"/>
      <c r="AA35" s="842"/>
      <c r="AB35" s="842"/>
      <c r="AC35" s="842"/>
      <c r="AD35" s="842"/>
      <c r="AE35" s="843"/>
      <c r="AF35" s="844"/>
      <c r="AG35" s="845"/>
      <c r="AH35" s="845"/>
      <c r="AI35" s="845"/>
      <c r="AJ35" s="846"/>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3"/>
      <c r="BK35" s="253"/>
      <c r="BL35" s="253"/>
      <c r="BM35" s="253"/>
      <c r="BN35" s="253"/>
      <c r="BO35" s="265"/>
      <c r="BP35" s="265"/>
      <c r="BQ35" s="262">
        <v>29</v>
      </c>
      <c r="BR35" s="263"/>
      <c r="BS35" s="851"/>
      <c r="BT35" s="852"/>
      <c r="BU35" s="852"/>
      <c r="BV35" s="852"/>
      <c r="BW35" s="852"/>
      <c r="BX35" s="852"/>
      <c r="BY35" s="852"/>
      <c r="BZ35" s="852"/>
      <c r="CA35" s="852"/>
      <c r="CB35" s="852"/>
      <c r="CC35" s="852"/>
      <c r="CD35" s="852"/>
      <c r="CE35" s="852"/>
      <c r="CF35" s="852"/>
      <c r="CG35" s="853"/>
      <c r="CH35" s="854"/>
      <c r="CI35" s="855"/>
      <c r="CJ35" s="855"/>
      <c r="CK35" s="855"/>
      <c r="CL35" s="856"/>
      <c r="CM35" s="854"/>
      <c r="CN35" s="855"/>
      <c r="CO35" s="855"/>
      <c r="CP35" s="855"/>
      <c r="CQ35" s="856"/>
      <c r="CR35" s="854"/>
      <c r="CS35" s="855"/>
      <c r="CT35" s="855"/>
      <c r="CU35" s="855"/>
      <c r="CV35" s="856"/>
      <c r="CW35" s="854"/>
      <c r="CX35" s="855"/>
      <c r="CY35" s="855"/>
      <c r="CZ35" s="855"/>
      <c r="DA35" s="856"/>
      <c r="DB35" s="854"/>
      <c r="DC35" s="855"/>
      <c r="DD35" s="855"/>
      <c r="DE35" s="855"/>
      <c r="DF35" s="856"/>
      <c r="DG35" s="854"/>
      <c r="DH35" s="855"/>
      <c r="DI35" s="855"/>
      <c r="DJ35" s="855"/>
      <c r="DK35" s="856"/>
      <c r="DL35" s="854"/>
      <c r="DM35" s="855"/>
      <c r="DN35" s="855"/>
      <c r="DO35" s="855"/>
      <c r="DP35" s="856"/>
      <c r="DQ35" s="854"/>
      <c r="DR35" s="855"/>
      <c r="DS35" s="855"/>
      <c r="DT35" s="855"/>
      <c r="DU35" s="856"/>
      <c r="DV35" s="861"/>
      <c r="DW35" s="862"/>
      <c r="DX35" s="862"/>
      <c r="DY35" s="862"/>
      <c r="DZ35" s="863"/>
      <c r="EA35" s="247"/>
    </row>
    <row r="36" spans="1:131" s="248" customFormat="1" ht="26.25" customHeight="1" x14ac:dyDescent="0.2">
      <c r="A36" s="266">
        <v>9</v>
      </c>
      <c r="B36" s="838"/>
      <c r="C36" s="839"/>
      <c r="D36" s="839"/>
      <c r="E36" s="839"/>
      <c r="F36" s="839"/>
      <c r="G36" s="839"/>
      <c r="H36" s="839"/>
      <c r="I36" s="839"/>
      <c r="J36" s="839"/>
      <c r="K36" s="839"/>
      <c r="L36" s="839"/>
      <c r="M36" s="839"/>
      <c r="N36" s="839"/>
      <c r="O36" s="839"/>
      <c r="P36" s="840"/>
      <c r="Q36" s="841"/>
      <c r="R36" s="842"/>
      <c r="S36" s="842"/>
      <c r="T36" s="842"/>
      <c r="U36" s="842"/>
      <c r="V36" s="842"/>
      <c r="W36" s="842"/>
      <c r="X36" s="842"/>
      <c r="Y36" s="842"/>
      <c r="Z36" s="842"/>
      <c r="AA36" s="842"/>
      <c r="AB36" s="842"/>
      <c r="AC36" s="842"/>
      <c r="AD36" s="842"/>
      <c r="AE36" s="843"/>
      <c r="AF36" s="844"/>
      <c r="AG36" s="845"/>
      <c r="AH36" s="845"/>
      <c r="AI36" s="845"/>
      <c r="AJ36" s="846"/>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3"/>
      <c r="BK36" s="253"/>
      <c r="BL36" s="253"/>
      <c r="BM36" s="253"/>
      <c r="BN36" s="253"/>
      <c r="BO36" s="265"/>
      <c r="BP36" s="265"/>
      <c r="BQ36" s="262">
        <v>30</v>
      </c>
      <c r="BR36" s="263"/>
      <c r="BS36" s="851"/>
      <c r="BT36" s="852"/>
      <c r="BU36" s="852"/>
      <c r="BV36" s="852"/>
      <c r="BW36" s="852"/>
      <c r="BX36" s="852"/>
      <c r="BY36" s="852"/>
      <c r="BZ36" s="852"/>
      <c r="CA36" s="852"/>
      <c r="CB36" s="852"/>
      <c r="CC36" s="852"/>
      <c r="CD36" s="852"/>
      <c r="CE36" s="852"/>
      <c r="CF36" s="852"/>
      <c r="CG36" s="853"/>
      <c r="CH36" s="854"/>
      <c r="CI36" s="855"/>
      <c r="CJ36" s="855"/>
      <c r="CK36" s="855"/>
      <c r="CL36" s="856"/>
      <c r="CM36" s="854"/>
      <c r="CN36" s="855"/>
      <c r="CO36" s="855"/>
      <c r="CP36" s="855"/>
      <c r="CQ36" s="856"/>
      <c r="CR36" s="854"/>
      <c r="CS36" s="855"/>
      <c r="CT36" s="855"/>
      <c r="CU36" s="855"/>
      <c r="CV36" s="856"/>
      <c r="CW36" s="854"/>
      <c r="CX36" s="855"/>
      <c r="CY36" s="855"/>
      <c r="CZ36" s="855"/>
      <c r="DA36" s="856"/>
      <c r="DB36" s="854"/>
      <c r="DC36" s="855"/>
      <c r="DD36" s="855"/>
      <c r="DE36" s="855"/>
      <c r="DF36" s="856"/>
      <c r="DG36" s="854"/>
      <c r="DH36" s="855"/>
      <c r="DI36" s="855"/>
      <c r="DJ36" s="855"/>
      <c r="DK36" s="856"/>
      <c r="DL36" s="854"/>
      <c r="DM36" s="855"/>
      <c r="DN36" s="855"/>
      <c r="DO36" s="855"/>
      <c r="DP36" s="856"/>
      <c r="DQ36" s="854"/>
      <c r="DR36" s="855"/>
      <c r="DS36" s="855"/>
      <c r="DT36" s="855"/>
      <c r="DU36" s="856"/>
      <c r="DV36" s="861"/>
      <c r="DW36" s="862"/>
      <c r="DX36" s="862"/>
      <c r="DY36" s="862"/>
      <c r="DZ36" s="863"/>
      <c r="EA36" s="247"/>
    </row>
    <row r="37" spans="1:131" s="248" customFormat="1" ht="26.25" customHeight="1" x14ac:dyDescent="0.2">
      <c r="A37" s="266">
        <v>10</v>
      </c>
      <c r="B37" s="838"/>
      <c r="C37" s="839"/>
      <c r="D37" s="839"/>
      <c r="E37" s="839"/>
      <c r="F37" s="839"/>
      <c r="G37" s="839"/>
      <c r="H37" s="839"/>
      <c r="I37" s="839"/>
      <c r="J37" s="839"/>
      <c r="K37" s="839"/>
      <c r="L37" s="839"/>
      <c r="M37" s="839"/>
      <c r="N37" s="839"/>
      <c r="O37" s="839"/>
      <c r="P37" s="840"/>
      <c r="Q37" s="841"/>
      <c r="R37" s="842"/>
      <c r="S37" s="842"/>
      <c r="T37" s="842"/>
      <c r="U37" s="842"/>
      <c r="V37" s="842"/>
      <c r="W37" s="842"/>
      <c r="X37" s="842"/>
      <c r="Y37" s="842"/>
      <c r="Z37" s="842"/>
      <c r="AA37" s="842"/>
      <c r="AB37" s="842"/>
      <c r="AC37" s="842"/>
      <c r="AD37" s="842"/>
      <c r="AE37" s="843"/>
      <c r="AF37" s="844"/>
      <c r="AG37" s="845"/>
      <c r="AH37" s="845"/>
      <c r="AI37" s="845"/>
      <c r="AJ37" s="846"/>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3"/>
      <c r="BK37" s="253"/>
      <c r="BL37" s="253"/>
      <c r="BM37" s="253"/>
      <c r="BN37" s="253"/>
      <c r="BO37" s="265"/>
      <c r="BP37" s="265"/>
      <c r="BQ37" s="262">
        <v>31</v>
      </c>
      <c r="BR37" s="263"/>
      <c r="BS37" s="851"/>
      <c r="BT37" s="852"/>
      <c r="BU37" s="852"/>
      <c r="BV37" s="852"/>
      <c r="BW37" s="852"/>
      <c r="BX37" s="852"/>
      <c r="BY37" s="852"/>
      <c r="BZ37" s="852"/>
      <c r="CA37" s="852"/>
      <c r="CB37" s="852"/>
      <c r="CC37" s="852"/>
      <c r="CD37" s="852"/>
      <c r="CE37" s="852"/>
      <c r="CF37" s="852"/>
      <c r="CG37" s="853"/>
      <c r="CH37" s="854"/>
      <c r="CI37" s="855"/>
      <c r="CJ37" s="855"/>
      <c r="CK37" s="855"/>
      <c r="CL37" s="856"/>
      <c r="CM37" s="854"/>
      <c r="CN37" s="855"/>
      <c r="CO37" s="855"/>
      <c r="CP37" s="855"/>
      <c r="CQ37" s="856"/>
      <c r="CR37" s="854"/>
      <c r="CS37" s="855"/>
      <c r="CT37" s="855"/>
      <c r="CU37" s="855"/>
      <c r="CV37" s="856"/>
      <c r="CW37" s="854"/>
      <c r="CX37" s="855"/>
      <c r="CY37" s="855"/>
      <c r="CZ37" s="855"/>
      <c r="DA37" s="856"/>
      <c r="DB37" s="854"/>
      <c r="DC37" s="855"/>
      <c r="DD37" s="855"/>
      <c r="DE37" s="855"/>
      <c r="DF37" s="856"/>
      <c r="DG37" s="854"/>
      <c r="DH37" s="855"/>
      <c r="DI37" s="855"/>
      <c r="DJ37" s="855"/>
      <c r="DK37" s="856"/>
      <c r="DL37" s="854"/>
      <c r="DM37" s="855"/>
      <c r="DN37" s="855"/>
      <c r="DO37" s="855"/>
      <c r="DP37" s="856"/>
      <c r="DQ37" s="854"/>
      <c r="DR37" s="855"/>
      <c r="DS37" s="855"/>
      <c r="DT37" s="855"/>
      <c r="DU37" s="856"/>
      <c r="DV37" s="861"/>
      <c r="DW37" s="862"/>
      <c r="DX37" s="862"/>
      <c r="DY37" s="862"/>
      <c r="DZ37" s="863"/>
      <c r="EA37" s="247"/>
    </row>
    <row r="38" spans="1:131" s="248" customFormat="1" ht="26.25" customHeight="1" x14ac:dyDescent="0.2">
      <c r="A38" s="266">
        <v>11</v>
      </c>
      <c r="B38" s="838"/>
      <c r="C38" s="839"/>
      <c r="D38" s="839"/>
      <c r="E38" s="839"/>
      <c r="F38" s="839"/>
      <c r="G38" s="839"/>
      <c r="H38" s="839"/>
      <c r="I38" s="839"/>
      <c r="J38" s="839"/>
      <c r="K38" s="839"/>
      <c r="L38" s="839"/>
      <c r="M38" s="839"/>
      <c r="N38" s="839"/>
      <c r="O38" s="839"/>
      <c r="P38" s="840"/>
      <c r="Q38" s="841"/>
      <c r="R38" s="842"/>
      <c r="S38" s="842"/>
      <c r="T38" s="842"/>
      <c r="U38" s="842"/>
      <c r="V38" s="842"/>
      <c r="W38" s="842"/>
      <c r="X38" s="842"/>
      <c r="Y38" s="842"/>
      <c r="Z38" s="842"/>
      <c r="AA38" s="842"/>
      <c r="AB38" s="842"/>
      <c r="AC38" s="842"/>
      <c r="AD38" s="842"/>
      <c r="AE38" s="843"/>
      <c r="AF38" s="844"/>
      <c r="AG38" s="845"/>
      <c r="AH38" s="845"/>
      <c r="AI38" s="845"/>
      <c r="AJ38" s="846"/>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3"/>
      <c r="BK38" s="253"/>
      <c r="BL38" s="253"/>
      <c r="BM38" s="253"/>
      <c r="BN38" s="253"/>
      <c r="BO38" s="265"/>
      <c r="BP38" s="265"/>
      <c r="BQ38" s="262">
        <v>32</v>
      </c>
      <c r="BR38" s="263"/>
      <c r="BS38" s="851"/>
      <c r="BT38" s="852"/>
      <c r="BU38" s="852"/>
      <c r="BV38" s="852"/>
      <c r="BW38" s="852"/>
      <c r="BX38" s="852"/>
      <c r="BY38" s="852"/>
      <c r="BZ38" s="852"/>
      <c r="CA38" s="852"/>
      <c r="CB38" s="852"/>
      <c r="CC38" s="852"/>
      <c r="CD38" s="852"/>
      <c r="CE38" s="852"/>
      <c r="CF38" s="852"/>
      <c r="CG38" s="853"/>
      <c r="CH38" s="854"/>
      <c r="CI38" s="855"/>
      <c r="CJ38" s="855"/>
      <c r="CK38" s="855"/>
      <c r="CL38" s="856"/>
      <c r="CM38" s="854"/>
      <c r="CN38" s="855"/>
      <c r="CO38" s="855"/>
      <c r="CP38" s="855"/>
      <c r="CQ38" s="856"/>
      <c r="CR38" s="854"/>
      <c r="CS38" s="855"/>
      <c r="CT38" s="855"/>
      <c r="CU38" s="855"/>
      <c r="CV38" s="856"/>
      <c r="CW38" s="854"/>
      <c r="CX38" s="855"/>
      <c r="CY38" s="855"/>
      <c r="CZ38" s="855"/>
      <c r="DA38" s="856"/>
      <c r="DB38" s="854"/>
      <c r="DC38" s="855"/>
      <c r="DD38" s="855"/>
      <c r="DE38" s="855"/>
      <c r="DF38" s="856"/>
      <c r="DG38" s="854"/>
      <c r="DH38" s="855"/>
      <c r="DI38" s="855"/>
      <c r="DJ38" s="855"/>
      <c r="DK38" s="856"/>
      <c r="DL38" s="854"/>
      <c r="DM38" s="855"/>
      <c r="DN38" s="855"/>
      <c r="DO38" s="855"/>
      <c r="DP38" s="856"/>
      <c r="DQ38" s="854"/>
      <c r="DR38" s="855"/>
      <c r="DS38" s="855"/>
      <c r="DT38" s="855"/>
      <c r="DU38" s="856"/>
      <c r="DV38" s="861"/>
      <c r="DW38" s="862"/>
      <c r="DX38" s="862"/>
      <c r="DY38" s="862"/>
      <c r="DZ38" s="863"/>
      <c r="EA38" s="247"/>
    </row>
    <row r="39" spans="1:131" s="248" customFormat="1" ht="26.25" customHeight="1" x14ac:dyDescent="0.2">
      <c r="A39" s="266">
        <v>12</v>
      </c>
      <c r="B39" s="838"/>
      <c r="C39" s="839"/>
      <c r="D39" s="839"/>
      <c r="E39" s="839"/>
      <c r="F39" s="839"/>
      <c r="G39" s="839"/>
      <c r="H39" s="839"/>
      <c r="I39" s="839"/>
      <c r="J39" s="839"/>
      <c r="K39" s="839"/>
      <c r="L39" s="839"/>
      <c r="M39" s="839"/>
      <c r="N39" s="839"/>
      <c r="O39" s="839"/>
      <c r="P39" s="840"/>
      <c r="Q39" s="841"/>
      <c r="R39" s="842"/>
      <c r="S39" s="842"/>
      <c r="T39" s="842"/>
      <c r="U39" s="842"/>
      <c r="V39" s="842"/>
      <c r="W39" s="842"/>
      <c r="X39" s="842"/>
      <c r="Y39" s="842"/>
      <c r="Z39" s="842"/>
      <c r="AA39" s="842"/>
      <c r="AB39" s="842"/>
      <c r="AC39" s="842"/>
      <c r="AD39" s="842"/>
      <c r="AE39" s="843"/>
      <c r="AF39" s="844"/>
      <c r="AG39" s="845"/>
      <c r="AH39" s="845"/>
      <c r="AI39" s="845"/>
      <c r="AJ39" s="846"/>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3"/>
      <c r="BK39" s="253"/>
      <c r="BL39" s="253"/>
      <c r="BM39" s="253"/>
      <c r="BN39" s="253"/>
      <c r="BO39" s="265"/>
      <c r="BP39" s="265"/>
      <c r="BQ39" s="262">
        <v>33</v>
      </c>
      <c r="BR39" s="263"/>
      <c r="BS39" s="851"/>
      <c r="BT39" s="852"/>
      <c r="BU39" s="852"/>
      <c r="BV39" s="852"/>
      <c r="BW39" s="852"/>
      <c r="BX39" s="852"/>
      <c r="BY39" s="852"/>
      <c r="BZ39" s="852"/>
      <c r="CA39" s="852"/>
      <c r="CB39" s="852"/>
      <c r="CC39" s="852"/>
      <c r="CD39" s="852"/>
      <c r="CE39" s="852"/>
      <c r="CF39" s="852"/>
      <c r="CG39" s="853"/>
      <c r="CH39" s="854"/>
      <c r="CI39" s="855"/>
      <c r="CJ39" s="855"/>
      <c r="CK39" s="855"/>
      <c r="CL39" s="856"/>
      <c r="CM39" s="854"/>
      <c r="CN39" s="855"/>
      <c r="CO39" s="855"/>
      <c r="CP39" s="855"/>
      <c r="CQ39" s="856"/>
      <c r="CR39" s="854"/>
      <c r="CS39" s="855"/>
      <c r="CT39" s="855"/>
      <c r="CU39" s="855"/>
      <c r="CV39" s="856"/>
      <c r="CW39" s="854"/>
      <c r="CX39" s="855"/>
      <c r="CY39" s="855"/>
      <c r="CZ39" s="855"/>
      <c r="DA39" s="856"/>
      <c r="DB39" s="854"/>
      <c r="DC39" s="855"/>
      <c r="DD39" s="855"/>
      <c r="DE39" s="855"/>
      <c r="DF39" s="856"/>
      <c r="DG39" s="854"/>
      <c r="DH39" s="855"/>
      <c r="DI39" s="855"/>
      <c r="DJ39" s="855"/>
      <c r="DK39" s="856"/>
      <c r="DL39" s="854"/>
      <c r="DM39" s="855"/>
      <c r="DN39" s="855"/>
      <c r="DO39" s="855"/>
      <c r="DP39" s="856"/>
      <c r="DQ39" s="854"/>
      <c r="DR39" s="855"/>
      <c r="DS39" s="855"/>
      <c r="DT39" s="855"/>
      <c r="DU39" s="856"/>
      <c r="DV39" s="861"/>
      <c r="DW39" s="862"/>
      <c r="DX39" s="862"/>
      <c r="DY39" s="862"/>
      <c r="DZ39" s="863"/>
      <c r="EA39" s="247"/>
    </row>
    <row r="40" spans="1:131" s="248" customFormat="1" ht="26.25" customHeight="1" x14ac:dyDescent="0.2">
      <c r="A40" s="261">
        <v>13</v>
      </c>
      <c r="B40" s="838"/>
      <c r="C40" s="839"/>
      <c r="D40" s="839"/>
      <c r="E40" s="839"/>
      <c r="F40" s="839"/>
      <c r="G40" s="839"/>
      <c r="H40" s="839"/>
      <c r="I40" s="839"/>
      <c r="J40" s="839"/>
      <c r="K40" s="839"/>
      <c r="L40" s="839"/>
      <c r="M40" s="839"/>
      <c r="N40" s="839"/>
      <c r="O40" s="839"/>
      <c r="P40" s="840"/>
      <c r="Q40" s="841"/>
      <c r="R40" s="842"/>
      <c r="S40" s="842"/>
      <c r="T40" s="842"/>
      <c r="U40" s="842"/>
      <c r="V40" s="842"/>
      <c r="W40" s="842"/>
      <c r="X40" s="842"/>
      <c r="Y40" s="842"/>
      <c r="Z40" s="842"/>
      <c r="AA40" s="842"/>
      <c r="AB40" s="842"/>
      <c r="AC40" s="842"/>
      <c r="AD40" s="842"/>
      <c r="AE40" s="843"/>
      <c r="AF40" s="844"/>
      <c r="AG40" s="845"/>
      <c r="AH40" s="845"/>
      <c r="AI40" s="845"/>
      <c r="AJ40" s="846"/>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3"/>
      <c r="BK40" s="253"/>
      <c r="BL40" s="253"/>
      <c r="BM40" s="253"/>
      <c r="BN40" s="253"/>
      <c r="BO40" s="265"/>
      <c r="BP40" s="265"/>
      <c r="BQ40" s="262">
        <v>34</v>
      </c>
      <c r="BR40" s="263"/>
      <c r="BS40" s="851"/>
      <c r="BT40" s="852"/>
      <c r="BU40" s="852"/>
      <c r="BV40" s="852"/>
      <c r="BW40" s="852"/>
      <c r="BX40" s="852"/>
      <c r="BY40" s="852"/>
      <c r="BZ40" s="852"/>
      <c r="CA40" s="852"/>
      <c r="CB40" s="852"/>
      <c r="CC40" s="852"/>
      <c r="CD40" s="852"/>
      <c r="CE40" s="852"/>
      <c r="CF40" s="852"/>
      <c r="CG40" s="853"/>
      <c r="CH40" s="854"/>
      <c r="CI40" s="855"/>
      <c r="CJ40" s="855"/>
      <c r="CK40" s="855"/>
      <c r="CL40" s="856"/>
      <c r="CM40" s="854"/>
      <c r="CN40" s="855"/>
      <c r="CO40" s="855"/>
      <c r="CP40" s="855"/>
      <c r="CQ40" s="856"/>
      <c r="CR40" s="854"/>
      <c r="CS40" s="855"/>
      <c r="CT40" s="855"/>
      <c r="CU40" s="855"/>
      <c r="CV40" s="856"/>
      <c r="CW40" s="854"/>
      <c r="CX40" s="855"/>
      <c r="CY40" s="855"/>
      <c r="CZ40" s="855"/>
      <c r="DA40" s="856"/>
      <c r="DB40" s="854"/>
      <c r="DC40" s="855"/>
      <c r="DD40" s="855"/>
      <c r="DE40" s="855"/>
      <c r="DF40" s="856"/>
      <c r="DG40" s="854"/>
      <c r="DH40" s="855"/>
      <c r="DI40" s="855"/>
      <c r="DJ40" s="855"/>
      <c r="DK40" s="856"/>
      <c r="DL40" s="854"/>
      <c r="DM40" s="855"/>
      <c r="DN40" s="855"/>
      <c r="DO40" s="855"/>
      <c r="DP40" s="856"/>
      <c r="DQ40" s="854"/>
      <c r="DR40" s="855"/>
      <c r="DS40" s="855"/>
      <c r="DT40" s="855"/>
      <c r="DU40" s="856"/>
      <c r="DV40" s="861"/>
      <c r="DW40" s="862"/>
      <c r="DX40" s="862"/>
      <c r="DY40" s="862"/>
      <c r="DZ40" s="863"/>
      <c r="EA40" s="247"/>
    </row>
    <row r="41" spans="1:131" s="248" customFormat="1" ht="26.25" customHeight="1" x14ac:dyDescent="0.2">
      <c r="A41" s="261">
        <v>14</v>
      </c>
      <c r="B41" s="838"/>
      <c r="C41" s="839"/>
      <c r="D41" s="839"/>
      <c r="E41" s="839"/>
      <c r="F41" s="839"/>
      <c r="G41" s="839"/>
      <c r="H41" s="839"/>
      <c r="I41" s="839"/>
      <c r="J41" s="839"/>
      <c r="K41" s="839"/>
      <c r="L41" s="839"/>
      <c r="M41" s="839"/>
      <c r="N41" s="839"/>
      <c r="O41" s="839"/>
      <c r="P41" s="840"/>
      <c r="Q41" s="841"/>
      <c r="R41" s="842"/>
      <c r="S41" s="842"/>
      <c r="T41" s="842"/>
      <c r="U41" s="842"/>
      <c r="V41" s="842"/>
      <c r="W41" s="842"/>
      <c r="X41" s="842"/>
      <c r="Y41" s="842"/>
      <c r="Z41" s="842"/>
      <c r="AA41" s="842"/>
      <c r="AB41" s="842"/>
      <c r="AC41" s="842"/>
      <c r="AD41" s="842"/>
      <c r="AE41" s="843"/>
      <c r="AF41" s="844"/>
      <c r="AG41" s="845"/>
      <c r="AH41" s="845"/>
      <c r="AI41" s="845"/>
      <c r="AJ41" s="846"/>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3"/>
      <c r="BK41" s="253"/>
      <c r="BL41" s="253"/>
      <c r="BM41" s="253"/>
      <c r="BN41" s="253"/>
      <c r="BO41" s="265"/>
      <c r="BP41" s="265"/>
      <c r="BQ41" s="262">
        <v>35</v>
      </c>
      <c r="BR41" s="263"/>
      <c r="BS41" s="851"/>
      <c r="BT41" s="852"/>
      <c r="BU41" s="852"/>
      <c r="BV41" s="852"/>
      <c r="BW41" s="852"/>
      <c r="BX41" s="852"/>
      <c r="BY41" s="852"/>
      <c r="BZ41" s="852"/>
      <c r="CA41" s="852"/>
      <c r="CB41" s="852"/>
      <c r="CC41" s="852"/>
      <c r="CD41" s="852"/>
      <c r="CE41" s="852"/>
      <c r="CF41" s="852"/>
      <c r="CG41" s="853"/>
      <c r="CH41" s="854"/>
      <c r="CI41" s="855"/>
      <c r="CJ41" s="855"/>
      <c r="CK41" s="855"/>
      <c r="CL41" s="856"/>
      <c r="CM41" s="854"/>
      <c r="CN41" s="855"/>
      <c r="CO41" s="855"/>
      <c r="CP41" s="855"/>
      <c r="CQ41" s="856"/>
      <c r="CR41" s="854"/>
      <c r="CS41" s="855"/>
      <c r="CT41" s="855"/>
      <c r="CU41" s="855"/>
      <c r="CV41" s="856"/>
      <c r="CW41" s="854"/>
      <c r="CX41" s="855"/>
      <c r="CY41" s="855"/>
      <c r="CZ41" s="855"/>
      <c r="DA41" s="856"/>
      <c r="DB41" s="854"/>
      <c r="DC41" s="855"/>
      <c r="DD41" s="855"/>
      <c r="DE41" s="855"/>
      <c r="DF41" s="856"/>
      <c r="DG41" s="854"/>
      <c r="DH41" s="855"/>
      <c r="DI41" s="855"/>
      <c r="DJ41" s="855"/>
      <c r="DK41" s="856"/>
      <c r="DL41" s="854"/>
      <c r="DM41" s="855"/>
      <c r="DN41" s="855"/>
      <c r="DO41" s="855"/>
      <c r="DP41" s="856"/>
      <c r="DQ41" s="854"/>
      <c r="DR41" s="855"/>
      <c r="DS41" s="855"/>
      <c r="DT41" s="855"/>
      <c r="DU41" s="856"/>
      <c r="DV41" s="861"/>
      <c r="DW41" s="862"/>
      <c r="DX41" s="862"/>
      <c r="DY41" s="862"/>
      <c r="DZ41" s="863"/>
      <c r="EA41" s="247"/>
    </row>
    <row r="42" spans="1:131" s="248" customFormat="1" ht="26.25" customHeight="1" x14ac:dyDescent="0.2">
      <c r="A42" s="261">
        <v>15</v>
      </c>
      <c r="B42" s="838"/>
      <c r="C42" s="839"/>
      <c r="D42" s="839"/>
      <c r="E42" s="839"/>
      <c r="F42" s="839"/>
      <c r="G42" s="839"/>
      <c r="H42" s="839"/>
      <c r="I42" s="839"/>
      <c r="J42" s="839"/>
      <c r="K42" s="839"/>
      <c r="L42" s="839"/>
      <c r="M42" s="839"/>
      <c r="N42" s="839"/>
      <c r="O42" s="839"/>
      <c r="P42" s="840"/>
      <c r="Q42" s="841"/>
      <c r="R42" s="842"/>
      <c r="S42" s="842"/>
      <c r="T42" s="842"/>
      <c r="U42" s="842"/>
      <c r="V42" s="842"/>
      <c r="W42" s="842"/>
      <c r="X42" s="842"/>
      <c r="Y42" s="842"/>
      <c r="Z42" s="842"/>
      <c r="AA42" s="842"/>
      <c r="AB42" s="842"/>
      <c r="AC42" s="842"/>
      <c r="AD42" s="842"/>
      <c r="AE42" s="843"/>
      <c r="AF42" s="844"/>
      <c r="AG42" s="845"/>
      <c r="AH42" s="845"/>
      <c r="AI42" s="845"/>
      <c r="AJ42" s="846"/>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3"/>
      <c r="BK42" s="253"/>
      <c r="BL42" s="253"/>
      <c r="BM42" s="253"/>
      <c r="BN42" s="253"/>
      <c r="BO42" s="265"/>
      <c r="BP42" s="265"/>
      <c r="BQ42" s="262">
        <v>36</v>
      </c>
      <c r="BR42" s="263"/>
      <c r="BS42" s="851"/>
      <c r="BT42" s="852"/>
      <c r="BU42" s="852"/>
      <c r="BV42" s="852"/>
      <c r="BW42" s="852"/>
      <c r="BX42" s="852"/>
      <c r="BY42" s="852"/>
      <c r="BZ42" s="852"/>
      <c r="CA42" s="852"/>
      <c r="CB42" s="852"/>
      <c r="CC42" s="852"/>
      <c r="CD42" s="852"/>
      <c r="CE42" s="852"/>
      <c r="CF42" s="852"/>
      <c r="CG42" s="853"/>
      <c r="CH42" s="854"/>
      <c r="CI42" s="855"/>
      <c r="CJ42" s="855"/>
      <c r="CK42" s="855"/>
      <c r="CL42" s="856"/>
      <c r="CM42" s="854"/>
      <c r="CN42" s="855"/>
      <c r="CO42" s="855"/>
      <c r="CP42" s="855"/>
      <c r="CQ42" s="856"/>
      <c r="CR42" s="854"/>
      <c r="CS42" s="855"/>
      <c r="CT42" s="855"/>
      <c r="CU42" s="855"/>
      <c r="CV42" s="856"/>
      <c r="CW42" s="854"/>
      <c r="CX42" s="855"/>
      <c r="CY42" s="855"/>
      <c r="CZ42" s="855"/>
      <c r="DA42" s="856"/>
      <c r="DB42" s="854"/>
      <c r="DC42" s="855"/>
      <c r="DD42" s="855"/>
      <c r="DE42" s="855"/>
      <c r="DF42" s="856"/>
      <c r="DG42" s="854"/>
      <c r="DH42" s="855"/>
      <c r="DI42" s="855"/>
      <c r="DJ42" s="855"/>
      <c r="DK42" s="856"/>
      <c r="DL42" s="854"/>
      <c r="DM42" s="855"/>
      <c r="DN42" s="855"/>
      <c r="DO42" s="855"/>
      <c r="DP42" s="856"/>
      <c r="DQ42" s="854"/>
      <c r="DR42" s="855"/>
      <c r="DS42" s="855"/>
      <c r="DT42" s="855"/>
      <c r="DU42" s="856"/>
      <c r="DV42" s="861"/>
      <c r="DW42" s="862"/>
      <c r="DX42" s="862"/>
      <c r="DY42" s="862"/>
      <c r="DZ42" s="863"/>
      <c r="EA42" s="247"/>
    </row>
    <row r="43" spans="1:131" s="248" customFormat="1" ht="26.25" customHeight="1" x14ac:dyDescent="0.2">
      <c r="A43" s="261">
        <v>16</v>
      </c>
      <c r="B43" s="838"/>
      <c r="C43" s="839"/>
      <c r="D43" s="839"/>
      <c r="E43" s="839"/>
      <c r="F43" s="839"/>
      <c r="G43" s="839"/>
      <c r="H43" s="839"/>
      <c r="I43" s="839"/>
      <c r="J43" s="839"/>
      <c r="K43" s="839"/>
      <c r="L43" s="839"/>
      <c r="M43" s="839"/>
      <c r="N43" s="839"/>
      <c r="O43" s="839"/>
      <c r="P43" s="840"/>
      <c r="Q43" s="841"/>
      <c r="R43" s="842"/>
      <c r="S43" s="842"/>
      <c r="T43" s="842"/>
      <c r="U43" s="842"/>
      <c r="V43" s="842"/>
      <c r="W43" s="842"/>
      <c r="X43" s="842"/>
      <c r="Y43" s="842"/>
      <c r="Z43" s="842"/>
      <c r="AA43" s="842"/>
      <c r="AB43" s="842"/>
      <c r="AC43" s="842"/>
      <c r="AD43" s="842"/>
      <c r="AE43" s="843"/>
      <c r="AF43" s="844"/>
      <c r="AG43" s="845"/>
      <c r="AH43" s="845"/>
      <c r="AI43" s="845"/>
      <c r="AJ43" s="846"/>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3"/>
      <c r="BK43" s="253"/>
      <c r="BL43" s="253"/>
      <c r="BM43" s="253"/>
      <c r="BN43" s="253"/>
      <c r="BO43" s="265"/>
      <c r="BP43" s="265"/>
      <c r="BQ43" s="262">
        <v>37</v>
      </c>
      <c r="BR43" s="263"/>
      <c r="BS43" s="851"/>
      <c r="BT43" s="852"/>
      <c r="BU43" s="852"/>
      <c r="BV43" s="852"/>
      <c r="BW43" s="852"/>
      <c r="BX43" s="852"/>
      <c r="BY43" s="852"/>
      <c r="BZ43" s="852"/>
      <c r="CA43" s="852"/>
      <c r="CB43" s="852"/>
      <c r="CC43" s="852"/>
      <c r="CD43" s="852"/>
      <c r="CE43" s="852"/>
      <c r="CF43" s="852"/>
      <c r="CG43" s="853"/>
      <c r="CH43" s="854"/>
      <c r="CI43" s="855"/>
      <c r="CJ43" s="855"/>
      <c r="CK43" s="855"/>
      <c r="CL43" s="856"/>
      <c r="CM43" s="854"/>
      <c r="CN43" s="855"/>
      <c r="CO43" s="855"/>
      <c r="CP43" s="855"/>
      <c r="CQ43" s="856"/>
      <c r="CR43" s="854"/>
      <c r="CS43" s="855"/>
      <c r="CT43" s="855"/>
      <c r="CU43" s="855"/>
      <c r="CV43" s="856"/>
      <c r="CW43" s="854"/>
      <c r="CX43" s="855"/>
      <c r="CY43" s="855"/>
      <c r="CZ43" s="855"/>
      <c r="DA43" s="856"/>
      <c r="DB43" s="854"/>
      <c r="DC43" s="855"/>
      <c r="DD43" s="855"/>
      <c r="DE43" s="855"/>
      <c r="DF43" s="856"/>
      <c r="DG43" s="854"/>
      <c r="DH43" s="855"/>
      <c r="DI43" s="855"/>
      <c r="DJ43" s="855"/>
      <c r="DK43" s="856"/>
      <c r="DL43" s="854"/>
      <c r="DM43" s="855"/>
      <c r="DN43" s="855"/>
      <c r="DO43" s="855"/>
      <c r="DP43" s="856"/>
      <c r="DQ43" s="854"/>
      <c r="DR43" s="855"/>
      <c r="DS43" s="855"/>
      <c r="DT43" s="855"/>
      <c r="DU43" s="856"/>
      <c r="DV43" s="861"/>
      <c r="DW43" s="862"/>
      <c r="DX43" s="862"/>
      <c r="DY43" s="862"/>
      <c r="DZ43" s="863"/>
      <c r="EA43" s="247"/>
    </row>
    <row r="44" spans="1:131" s="248" customFormat="1" ht="26.25" customHeight="1" x14ac:dyDescent="0.2">
      <c r="A44" s="261">
        <v>17</v>
      </c>
      <c r="B44" s="838"/>
      <c r="C44" s="839"/>
      <c r="D44" s="839"/>
      <c r="E44" s="839"/>
      <c r="F44" s="839"/>
      <c r="G44" s="839"/>
      <c r="H44" s="839"/>
      <c r="I44" s="839"/>
      <c r="J44" s="839"/>
      <c r="K44" s="839"/>
      <c r="L44" s="839"/>
      <c r="M44" s="839"/>
      <c r="N44" s="839"/>
      <c r="O44" s="839"/>
      <c r="P44" s="840"/>
      <c r="Q44" s="841"/>
      <c r="R44" s="842"/>
      <c r="S44" s="842"/>
      <c r="T44" s="842"/>
      <c r="U44" s="842"/>
      <c r="V44" s="842"/>
      <c r="W44" s="842"/>
      <c r="X44" s="842"/>
      <c r="Y44" s="842"/>
      <c r="Z44" s="842"/>
      <c r="AA44" s="842"/>
      <c r="AB44" s="842"/>
      <c r="AC44" s="842"/>
      <c r="AD44" s="842"/>
      <c r="AE44" s="843"/>
      <c r="AF44" s="844"/>
      <c r="AG44" s="845"/>
      <c r="AH44" s="845"/>
      <c r="AI44" s="845"/>
      <c r="AJ44" s="846"/>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3"/>
      <c r="BK44" s="253"/>
      <c r="BL44" s="253"/>
      <c r="BM44" s="253"/>
      <c r="BN44" s="253"/>
      <c r="BO44" s="265"/>
      <c r="BP44" s="265"/>
      <c r="BQ44" s="262">
        <v>38</v>
      </c>
      <c r="BR44" s="263"/>
      <c r="BS44" s="851"/>
      <c r="BT44" s="852"/>
      <c r="BU44" s="852"/>
      <c r="BV44" s="852"/>
      <c r="BW44" s="852"/>
      <c r="BX44" s="852"/>
      <c r="BY44" s="852"/>
      <c r="BZ44" s="852"/>
      <c r="CA44" s="852"/>
      <c r="CB44" s="852"/>
      <c r="CC44" s="852"/>
      <c r="CD44" s="852"/>
      <c r="CE44" s="852"/>
      <c r="CF44" s="852"/>
      <c r="CG44" s="853"/>
      <c r="CH44" s="854"/>
      <c r="CI44" s="855"/>
      <c r="CJ44" s="855"/>
      <c r="CK44" s="855"/>
      <c r="CL44" s="856"/>
      <c r="CM44" s="854"/>
      <c r="CN44" s="855"/>
      <c r="CO44" s="855"/>
      <c r="CP44" s="855"/>
      <c r="CQ44" s="856"/>
      <c r="CR44" s="854"/>
      <c r="CS44" s="855"/>
      <c r="CT44" s="855"/>
      <c r="CU44" s="855"/>
      <c r="CV44" s="856"/>
      <c r="CW44" s="854"/>
      <c r="CX44" s="855"/>
      <c r="CY44" s="855"/>
      <c r="CZ44" s="855"/>
      <c r="DA44" s="856"/>
      <c r="DB44" s="854"/>
      <c r="DC44" s="855"/>
      <c r="DD44" s="855"/>
      <c r="DE44" s="855"/>
      <c r="DF44" s="856"/>
      <c r="DG44" s="854"/>
      <c r="DH44" s="855"/>
      <c r="DI44" s="855"/>
      <c r="DJ44" s="855"/>
      <c r="DK44" s="856"/>
      <c r="DL44" s="854"/>
      <c r="DM44" s="855"/>
      <c r="DN44" s="855"/>
      <c r="DO44" s="855"/>
      <c r="DP44" s="856"/>
      <c r="DQ44" s="854"/>
      <c r="DR44" s="855"/>
      <c r="DS44" s="855"/>
      <c r="DT44" s="855"/>
      <c r="DU44" s="856"/>
      <c r="DV44" s="861"/>
      <c r="DW44" s="862"/>
      <c r="DX44" s="862"/>
      <c r="DY44" s="862"/>
      <c r="DZ44" s="863"/>
      <c r="EA44" s="247"/>
    </row>
    <row r="45" spans="1:131" s="248" customFormat="1" ht="26.25" customHeight="1" x14ac:dyDescent="0.2">
      <c r="A45" s="261">
        <v>18</v>
      </c>
      <c r="B45" s="838"/>
      <c r="C45" s="839"/>
      <c r="D45" s="839"/>
      <c r="E45" s="839"/>
      <c r="F45" s="839"/>
      <c r="G45" s="839"/>
      <c r="H45" s="839"/>
      <c r="I45" s="839"/>
      <c r="J45" s="839"/>
      <c r="K45" s="839"/>
      <c r="L45" s="839"/>
      <c r="M45" s="839"/>
      <c r="N45" s="839"/>
      <c r="O45" s="839"/>
      <c r="P45" s="840"/>
      <c r="Q45" s="841"/>
      <c r="R45" s="842"/>
      <c r="S45" s="842"/>
      <c r="T45" s="842"/>
      <c r="U45" s="842"/>
      <c r="V45" s="842"/>
      <c r="W45" s="842"/>
      <c r="X45" s="842"/>
      <c r="Y45" s="842"/>
      <c r="Z45" s="842"/>
      <c r="AA45" s="842"/>
      <c r="AB45" s="842"/>
      <c r="AC45" s="842"/>
      <c r="AD45" s="842"/>
      <c r="AE45" s="843"/>
      <c r="AF45" s="844"/>
      <c r="AG45" s="845"/>
      <c r="AH45" s="845"/>
      <c r="AI45" s="845"/>
      <c r="AJ45" s="846"/>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3"/>
      <c r="BK45" s="253"/>
      <c r="BL45" s="253"/>
      <c r="BM45" s="253"/>
      <c r="BN45" s="253"/>
      <c r="BO45" s="265"/>
      <c r="BP45" s="265"/>
      <c r="BQ45" s="262">
        <v>39</v>
      </c>
      <c r="BR45" s="263"/>
      <c r="BS45" s="851"/>
      <c r="BT45" s="852"/>
      <c r="BU45" s="852"/>
      <c r="BV45" s="852"/>
      <c r="BW45" s="852"/>
      <c r="BX45" s="852"/>
      <c r="BY45" s="852"/>
      <c r="BZ45" s="852"/>
      <c r="CA45" s="852"/>
      <c r="CB45" s="852"/>
      <c r="CC45" s="852"/>
      <c r="CD45" s="852"/>
      <c r="CE45" s="852"/>
      <c r="CF45" s="852"/>
      <c r="CG45" s="853"/>
      <c r="CH45" s="854"/>
      <c r="CI45" s="855"/>
      <c r="CJ45" s="855"/>
      <c r="CK45" s="855"/>
      <c r="CL45" s="856"/>
      <c r="CM45" s="854"/>
      <c r="CN45" s="855"/>
      <c r="CO45" s="855"/>
      <c r="CP45" s="855"/>
      <c r="CQ45" s="856"/>
      <c r="CR45" s="854"/>
      <c r="CS45" s="855"/>
      <c r="CT45" s="855"/>
      <c r="CU45" s="855"/>
      <c r="CV45" s="856"/>
      <c r="CW45" s="854"/>
      <c r="CX45" s="855"/>
      <c r="CY45" s="855"/>
      <c r="CZ45" s="855"/>
      <c r="DA45" s="856"/>
      <c r="DB45" s="854"/>
      <c r="DC45" s="855"/>
      <c r="DD45" s="855"/>
      <c r="DE45" s="855"/>
      <c r="DF45" s="856"/>
      <c r="DG45" s="854"/>
      <c r="DH45" s="855"/>
      <c r="DI45" s="855"/>
      <c r="DJ45" s="855"/>
      <c r="DK45" s="856"/>
      <c r="DL45" s="854"/>
      <c r="DM45" s="855"/>
      <c r="DN45" s="855"/>
      <c r="DO45" s="855"/>
      <c r="DP45" s="856"/>
      <c r="DQ45" s="854"/>
      <c r="DR45" s="855"/>
      <c r="DS45" s="855"/>
      <c r="DT45" s="855"/>
      <c r="DU45" s="856"/>
      <c r="DV45" s="861"/>
      <c r="DW45" s="862"/>
      <c r="DX45" s="862"/>
      <c r="DY45" s="862"/>
      <c r="DZ45" s="863"/>
      <c r="EA45" s="247"/>
    </row>
    <row r="46" spans="1:131" s="248" customFormat="1" ht="26.25" customHeight="1" x14ac:dyDescent="0.2">
      <c r="A46" s="261">
        <v>19</v>
      </c>
      <c r="B46" s="838"/>
      <c r="C46" s="839"/>
      <c r="D46" s="839"/>
      <c r="E46" s="839"/>
      <c r="F46" s="839"/>
      <c r="G46" s="839"/>
      <c r="H46" s="839"/>
      <c r="I46" s="839"/>
      <c r="J46" s="839"/>
      <c r="K46" s="839"/>
      <c r="L46" s="839"/>
      <c r="M46" s="839"/>
      <c r="N46" s="839"/>
      <c r="O46" s="839"/>
      <c r="P46" s="840"/>
      <c r="Q46" s="841"/>
      <c r="R46" s="842"/>
      <c r="S46" s="842"/>
      <c r="T46" s="842"/>
      <c r="U46" s="842"/>
      <c r="V46" s="842"/>
      <c r="W46" s="842"/>
      <c r="X46" s="842"/>
      <c r="Y46" s="842"/>
      <c r="Z46" s="842"/>
      <c r="AA46" s="842"/>
      <c r="AB46" s="842"/>
      <c r="AC46" s="842"/>
      <c r="AD46" s="842"/>
      <c r="AE46" s="843"/>
      <c r="AF46" s="844"/>
      <c r="AG46" s="845"/>
      <c r="AH46" s="845"/>
      <c r="AI46" s="845"/>
      <c r="AJ46" s="846"/>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3"/>
      <c r="BK46" s="253"/>
      <c r="BL46" s="253"/>
      <c r="BM46" s="253"/>
      <c r="BN46" s="253"/>
      <c r="BO46" s="265"/>
      <c r="BP46" s="265"/>
      <c r="BQ46" s="262">
        <v>40</v>
      </c>
      <c r="BR46" s="263"/>
      <c r="BS46" s="851"/>
      <c r="BT46" s="852"/>
      <c r="BU46" s="852"/>
      <c r="BV46" s="852"/>
      <c r="BW46" s="852"/>
      <c r="BX46" s="852"/>
      <c r="BY46" s="852"/>
      <c r="BZ46" s="852"/>
      <c r="CA46" s="852"/>
      <c r="CB46" s="852"/>
      <c r="CC46" s="852"/>
      <c r="CD46" s="852"/>
      <c r="CE46" s="852"/>
      <c r="CF46" s="852"/>
      <c r="CG46" s="853"/>
      <c r="CH46" s="854"/>
      <c r="CI46" s="855"/>
      <c r="CJ46" s="855"/>
      <c r="CK46" s="855"/>
      <c r="CL46" s="856"/>
      <c r="CM46" s="854"/>
      <c r="CN46" s="855"/>
      <c r="CO46" s="855"/>
      <c r="CP46" s="855"/>
      <c r="CQ46" s="856"/>
      <c r="CR46" s="854"/>
      <c r="CS46" s="855"/>
      <c r="CT46" s="855"/>
      <c r="CU46" s="855"/>
      <c r="CV46" s="856"/>
      <c r="CW46" s="854"/>
      <c r="CX46" s="855"/>
      <c r="CY46" s="855"/>
      <c r="CZ46" s="855"/>
      <c r="DA46" s="856"/>
      <c r="DB46" s="854"/>
      <c r="DC46" s="855"/>
      <c r="DD46" s="855"/>
      <c r="DE46" s="855"/>
      <c r="DF46" s="856"/>
      <c r="DG46" s="854"/>
      <c r="DH46" s="855"/>
      <c r="DI46" s="855"/>
      <c r="DJ46" s="855"/>
      <c r="DK46" s="856"/>
      <c r="DL46" s="854"/>
      <c r="DM46" s="855"/>
      <c r="DN46" s="855"/>
      <c r="DO46" s="855"/>
      <c r="DP46" s="856"/>
      <c r="DQ46" s="854"/>
      <c r="DR46" s="855"/>
      <c r="DS46" s="855"/>
      <c r="DT46" s="855"/>
      <c r="DU46" s="856"/>
      <c r="DV46" s="861"/>
      <c r="DW46" s="862"/>
      <c r="DX46" s="862"/>
      <c r="DY46" s="862"/>
      <c r="DZ46" s="863"/>
      <c r="EA46" s="247"/>
    </row>
    <row r="47" spans="1:131" s="248" customFormat="1" ht="26.25" customHeight="1" x14ac:dyDescent="0.2">
      <c r="A47" s="261">
        <v>20</v>
      </c>
      <c r="B47" s="838"/>
      <c r="C47" s="839"/>
      <c r="D47" s="839"/>
      <c r="E47" s="839"/>
      <c r="F47" s="839"/>
      <c r="G47" s="839"/>
      <c r="H47" s="839"/>
      <c r="I47" s="839"/>
      <c r="J47" s="839"/>
      <c r="K47" s="839"/>
      <c r="L47" s="839"/>
      <c r="M47" s="839"/>
      <c r="N47" s="839"/>
      <c r="O47" s="839"/>
      <c r="P47" s="840"/>
      <c r="Q47" s="841"/>
      <c r="R47" s="842"/>
      <c r="S47" s="842"/>
      <c r="T47" s="842"/>
      <c r="U47" s="842"/>
      <c r="V47" s="842"/>
      <c r="W47" s="842"/>
      <c r="X47" s="842"/>
      <c r="Y47" s="842"/>
      <c r="Z47" s="842"/>
      <c r="AA47" s="842"/>
      <c r="AB47" s="842"/>
      <c r="AC47" s="842"/>
      <c r="AD47" s="842"/>
      <c r="AE47" s="843"/>
      <c r="AF47" s="844"/>
      <c r="AG47" s="845"/>
      <c r="AH47" s="845"/>
      <c r="AI47" s="845"/>
      <c r="AJ47" s="846"/>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3"/>
      <c r="BK47" s="253"/>
      <c r="BL47" s="253"/>
      <c r="BM47" s="253"/>
      <c r="BN47" s="253"/>
      <c r="BO47" s="265"/>
      <c r="BP47" s="265"/>
      <c r="BQ47" s="262">
        <v>41</v>
      </c>
      <c r="BR47" s="263"/>
      <c r="BS47" s="851"/>
      <c r="BT47" s="852"/>
      <c r="BU47" s="852"/>
      <c r="BV47" s="852"/>
      <c r="BW47" s="852"/>
      <c r="BX47" s="852"/>
      <c r="BY47" s="852"/>
      <c r="BZ47" s="852"/>
      <c r="CA47" s="852"/>
      <c r="CB47" s="852"/>
      <c r="CC47" s="852"/>
      <c r="CD47" s="852"/>
      <c r="CE47" s="852"/>
      <c r="CF47" s="852"/>
      <c r="CG47" s="853"/>
      <c r="CH47" s="854"/>
      <c r="CI47" s="855"/>
      <c r="CJ47" s="855"/>
      <c r="CK47" s="855"/>
      <c r="CL47" s="856"/>
      <c r="CM47" s="854"/>
      <c r="CN47" s="855"/>
      <c r="CO47" s="855"/>
      <c r="CP47" s="855"/>
      <c r="CQ47" s="856"/>
      <c r="CR47" s="854"/>
      <c r="CS47" s="855"/>
      <c r="CT47" s="855"/>
      <c r="CU47" s="855"/>
      <c r="CV47" s="856"/>
      <c r="CW47" s="854"/>
      <c r="CX47" s="855"/>
      <c r="CY47" s="855"/>
      <c r="CZ47" s="855"/>
      <c r="DA47" s="856"/>
      <c r="DB47" s="854"/>
      <c r="DC47" s="855"/>
      <c r="DD47" s="855"/>
      <c r="DE47" s="855"/>
      <c r="DF47" s="856"/>
      <c r="DG47" s="854"/>
      <c r="DH47" s="855"/>
      <c r="DI47" s="855"/>
      <c r="DJ47" s="855"/>
      <c r="DK47" s="856"/>
      <c r="DL47" s="854"/>
      <c r="DM47" s="855"/>
      <c r="DN47" s="855"/>
      <c r="DO47" s="855"/>
      <c r="DP47" s="856"/>
      <c r="DQ47" s="854"/>
      <c r="DR47" s="855"/>
      <c r="DS47" s="855"/>
      <c r="DT47" s="855"/>
      <c r="DU47" s="856"/>
      <c r="DV47" s="861"/>
      <c r="DW47" s="862"/>
      <c r="DX47" s="862"/>
      <c r="DY47" s="862"/>
      <c r="DZ47" s="863"/>
      <c r="EA47" s="247"/>
    </row>
    <row r="48" spans="1:131" s="248" customFormat="1" ht="26.25" customHeight="1" x14ac:dyDescent="0.2">
      <c r="A48" s="261">
        <v>21</v>
      </c>
      <c r="B48" s="838"/>
      <c r="C48" s="839"/>
      <c r="D48" s="839"/>
      <c r="E48" s="839"/>
      <c r="F48" s="839"/>
      <c r="G48" s="839"/>
      <c r="H48" s="839"/>
      <c r="I48" s="839"/>
      <c r="J48" s="839"/>
      <c r="K48" s="839"/>
      <c r="L48" s="839"/>
      <c r="M48" s="839"/>
      <c r="N48" s="839"/>
      <c r="O48" s="839"/>
      <c r="P48" s="840"/>
      <c r="Q48" s="841"/>
      <c r="R48" s="842"/>
      <c r="S48" s="842"/>
      <c r="T48" s="842"/>
      <c r="U48" s="842"/>
      <c r="V48" s="842"/>
      <c r="W48" s="842"/>
      <c r="X48" s="842"/>
      <c r="Y48" s="842"/>
      <c r="Z48" s="842"/>
      <c r="AA48" s="842"/>
      <c r="AB48" s="842"/>
      <c r="AC48" s="842"/>
      <c r="AD48" s="842"/>
      <c r="AE48" s="843"/>
      <c r="AF48" s="844"/>
      <c r="AG48" s="845"/>
      <c r="AH48" s="845"/>
      <c r="AI48" s="845"/>
      <c r="AJ48" s="846"/>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3"/>
      <c r="BK48" s="253"/>
      <c r="BL48" s="253"/>
      <c r="BM48" s="253"/>
      <c r="BN48" s="253"/>
      <c r="BO48" s="265"/>
      <c r="BP48" s="265"/>
      <c r="BQ48" s="262">
        <v>42</v>
      </c>
      <c r="BR48" s="263"/>
      <c r="BS48" s="851"/>
      <c r="BT48" s="852"/>
      <c r="BU48" s="852"/>
      <c r="BV48" s="852"/>
      <c r="BW48" s="852"/>
      <c r="BX48" s="852"/>
      <c r="BY48" s="852"/>
      <c r="BZ48" s="852"/>
      <c r="CA48" s="852"/>
      <c r="CB48" s="852"/>
      <c r="CC48" s="852"/>
      <c r="CD48" s="852"/>
      <c r="CE48" s="852"/>
      <c r="CF48" s="852"/>
      <c r="CG48" s="853"/>
      <c r="CH48" s="854"/>
      <c r="CI48" s="855"/>
      <c r="CJ48" s="855"/>
      <c r="CK48" s="855"/>
      <c r="CL48" s="856"/>
      <c r="CM48" s="854"/>
      <c r="CN48" s="855"/>
      <c r="CO48" s="855"/>
      <c r="CP48" s="855"/>
      <c r="CQ48" s="856"/>
      <c r="CR48" s="854"/>
      <c r="CS48" s="855"/>
      <c r="CT48" s="855"/>
      <c r="CU48" s="855"/>
      <c r="CV48" s="856"/>
      <c r="CW48" s="854"/>
      <c r="CX48" s="855"/>
      <c r="CY48" s="855"/>
      <c r="CZ48" s="855"/>
      <c r="DA48" s="856"/>
      <c r="DB48" s="854"/>
      <c r="DC48" s="855"/>
      <c r="DD48" s="855"/>
      <c r="DE48" s="855"/>
      <c r="DF48" s="856"/>
      <c r="DG48" s="854"/>
      <c r="DH48" s="855"/>
      <c r="DI48" s="855"/>
      <c r="DJ48" s="855"/>
      <c r="DK48" s="856"/>
      <c r="DL48" s="854"/>
      <c r="DM48" s="855"/>
      <c r="DN48" s="855"/>
      <c r="DO48" s="855"/>
      <c r="DP48" s="856"/>
      <c r="DQ48" s="854"/>
      <c r="DR48" s="855"/>
      <c r="DS48" s="855"/>
      <c r="DT48" s="855"/>
      <c r="DU48" s="856"/>
      <c r="DV48" s="861"/>
      <c r="DW48" s="862"/>
      <c r="DX48" s="862"/>
      <c r="DY48" s="862"/>
      <c r="DZ48" s="863"/>
      <c r="EA48" s="247"/>
    </row>
    <row r="49" spans="1:131" s="248" customFormat="1" ht="26.25" customHeight="1" x14ac:dyDescent="0.2">
      <c r="A49" s="261">
        <v>22</v>
      </c>
      <c r="B49" s="838"/>
      <c r="C49" s="839"/>
      <c r="D49" s="839"/>
      <c r="E49" s="839"/>
      <c r="F49" s="839"/>
      <c r="G49" s="839"/>
      <c r="H49" s="839"/>
      <c r="I49" s="839"/>
      <c r="J49" s="839"/>
      <c r="K49" s="839"/>
      <c r="L49" s="839"/>
      <c r="M49" s="839"/>
      <c r="N49" s="839"/>
      <c r="O49" s="839"/>
      <c r="P49" s="840"/>
      <c r="Q49" s="841"/>
      <c r="R49" s="842"/>
      <c r="S49" s="842"/>
      <c r="T49" s="842"/>
      <c r="U49" s="842"/>
      <c r="V49" s="842"/>
      <c r="W49" s="842"/>
      <c r="X49" s="842"/>
      <c r="Y49" s="842"/>
      <c r="Z49" s="842"/>
      <c r="AA49" s="842"/>
      <c r="AB49" s="842"/>
      <c r="AC49" s="842"/>
      <c r="AD49" s="842"/>
      <c r="AE49" s="843"/>
      <c r="AF49" s="844"/>
      <c r="AG49" s="845"/>
      <c r="AH49" s="845"/>
      <c r="AI49" s="845"/>
      <c r="AJ49" s="846"/>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3"/>
      <c r="BK49" s="253"/>
      <c r="BL49" s="253"/>
      <c r="BM49" s="253"/>
      <c r="BN49" s="253"/>
      <c r="BO49" s="265"/>
      <c r="BP49" s="265"/>
      <c r="BQ49" s="262">
        <v>43</v>
      </c>
      <c r="BR49" s="263"/>
      <c r="BS49" s="851"/>
      <c r="BT49" s="852"/>
      <c r="BU49" s="852"/>
      <c r="BV49" s="852"/>
      <c r="BW49" s="852"/>
      <c r="BX49" s="852"/>
      <c r="BY49" s="852"/>
      <c r="BZ49" s="852"/>
      <c r="CA49" s="852"/>
      <c r="CB49" s="852"/>
      <c r="CC49" s="852"/>
      <c r="CD49" s="852"/>
      <c r="CE49" s="852"/>
      <c r="CF49" s="852"/>
      <c r="CG49" s="853"/>
      <c r="CH49" s="854"/>
      <c r="CI49" s="855"/>
      <c r="CJ49" s="855"/>
      <c r="CK49" s="855"/>
      <c r="CL49" s="856"/>
      <c r="CM49" s="854"/>
      <c r="CN49" s="855"/>
      <c r="CO49" s="855"/>
      <c r="CP49" s="855"/>
      <c r="CQ49" s="856"/>
      <c r="CR49" s="854"/>
      <c r="CS49" s="855"/>
      <c r="CT49" s="855"/>
      <c r="CU49" s="855"/>
      <c r="CV49" s="856"/>
      <c r="CW49" s="854"/>
      <c r="CX49" s="855"/>
      <c r="CY49" s="855"/>
      <c r="CZ49" s="855"/>
      <c r="DA49" s="856"/>
      <c r="DB49" s="854"/>
      <c r="DC49" s="855"/>
      <c r="DD49" s="855"/>
      <c r="DE49" s="855"/>
      <c r="DF49" s="856"/>
      <c r="DG49" s="854"/>
      <c r="DH49" s="855"/>
      <c r="DI49" s="855"/>
      <c r="DJ49" s="855"/>
      <c r="DK49" s="856"/>
      <c r="DL49" s="854"/>
      <c r="DM49" s="855"/>
      <c r="DN49" s="855"/>
      <c r="DO49" s="855"/>
      <c r="DP49" s="856"/>
      <c r="DQ49" s="854"/>
      <c r="DR49" s="855"/>
      <c r="DS49" s="855"/>
      <c r="DT49" s="855"/>
      <c r="DU49" s="856"/>
      <c r="DV49" s="861"/>
      <c r="DW49" s="862"/>
      <c r="DX49" s="862"/>
      <c r="DY49" s="862"/>
      <c r="DZ49" s="863"/>
      <c r="EA49" s="247"/>
    </row>
    <row r="50" spans="1:131" s="248" customFormat="1" ht="26.25" customHeight="1" x14ac:dyDescent="0.2">
      <c r="A50" s="261">
        <v>23</v>
      </c>
      <c r="B50" s="838"/>
      <c r="C50" s="839"/>
      <c r="D50" s="839"/>
      <c r="E50" s="839"/>
      <c r="F50" s="839"/>
      <c r="G50" s="839"/>
      <c r="H50" s="839"/>
      <c r="I50" s="839"/>
      <c r="J50" s="839"/>
      <c r="K50" s="839"/>
      <c r="L50" s="839"/>
      <c r="M50" s="839"/>
      <c r="N50" s="839"/>
      <c r="O50" s="839"/>
      <c r="P50" s="840"/>
      <c r="Q50" s="913"/>
      <c r="R50" s="914"/>
      <c r="S50" s="914"/>
      <c r="T50" s="914"/>
      <c r="U50" s="914"/>
      <c r="V50" s="914"/>
      <c r="W50" s="914"/>
      <c r="X50" s="914"/>
      <c r="Y50" s="914"/>
      <c r="Z50" s="914"/>
      <c r="AA50" s="914"/>
      <c r="AB50" s="914"/>
      <c r="AC50" s="914"/>
      <c r="AD50" s="914"/>
      <c r="AE50" s="915"/>
      <c r="AF50" s="844"/>
      <c r="AG50" s="845"/>
      <c r="AH50" s="845"/>
      <c r="AI50" s="845"/>
      <c r="AJ50" s="846"/>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3"/>
      <c r="BK50" s="253"/>
      <c r="BL50" s="253"/>
      <c r="BM50" s="253"/>
      <c r="BN50" s="253"/>
      <c r="BO50" s="265"/>
      <c r="BP50" s="265"/>
      <c r="BQ50" s="262">
        <v>44</v>
      </c>
      <c r="BR50" s="263"/>
      <c r="BS50" s="851"/>
      <c r="BT50" s="852"/>
      <c r="BU50" s="852"/>
      <c r="BV50" s="852"/>
      <c r="BW50" s="852"/>
      <c r="BX50" s="852"/>
      <c r="BY50" s="852"/>
      <c r="BZ50" s="852"/>
      <c r="CA50" s="852"/>
      <c r="CB50" s="852"/>
      <c r="CC50" s="852"/>
      <c r="CD50" s="852"/>
      <c r="CE50" s="852"/>
      <c r="CF50" s="852"/>
      <c r="CG50" s="853"/>
      <c r="CH50" s="854"/>
      <c r="CI50" s="855"/>
      <c r="CJ50" s="855"/>
      <c r="CK50" s="855"/>
      <c r="CL50" s="856"/>
      <c r="CM50" s="854"/>
      <c r="CN50" s="855"/>
      <c r="CO50" s="855"/>
      <c r="CP50" s="855"/>
      <c r="CQ50" s="856"/>
      <c r="CR50" s="854"/>
      <c r="CS50" s="855"/>
      <c r="CT50" s="855"/>
      <c r="CU50" s="855"/>
      <c r="CV50" s="856"/>
      <c r="CW50" s="854"/>
      <c r="CX50" s="855"/>
      <c r="CY50" s="855"/>
      <c r="CZ50" s="855"/>
      <c r="DA50" s="856"/>
      <c r="DB50" s="854"/>
      <c r="DC50" s="855"/>
      <c r="DD50" s="855"/>
      <c r="DE50" s="855"/>
      <c r="DF50" s="856"/>
      <c r="DG50" s="854"/>
      <c r="DH50" s="855"/>
      <c r="DI50" s="855"/>
      <c r="DJ50" s="855"/>
      <c r="DK50" s="856"/>
      <c r="DL50" s="854"/>
      <c r="DM50" s="855"/>
      <c r="DN50" s="855"/>
      <c r="DO50" s="855"/>
      <c r="DP50" s="856"/>
      <c r="DQ50" s="854"/>
      <c r="DR50" s="855"/>
      <c r="DS50" s="855"/>
      <c r="DT50" s="855"/>
      <c r="DU50" s="856"/>
      <c r="DV50" s="861"/>
      <c r="DW50" s="862"/>
      <c r="DX50" s="862"/>
      <c r="DY50" s="862"/>
      <c r="DZ50" s="863"/>
      <c r="EA50" s="247"/>
    </row>
    <row r="51" spans="1:131" s="248" customFormat="1" ht="26.25" customHeight="1" x14ac:dyDescent="0.2">
      <c r="A51" s="261">
        <v>24</v>
      </c>
      <c r="B51" s="838"/>
      <c r="C51" s="839"/>
      <c r="D51" s="839"/>
      <c r="E51" s="839"/>
      <c r="F51" s="839"/>
      <c r="G51" s="839"/>
      <c r="H51" s="839"/>
      <c r="I51" s="839"/>
      <c r="J51" s="839"/>
      <c r="K51" s="839"/>
      <c r="L51" s="839"/>
      <c r="M51" s="839"/>
      <c r="N51" s="839"/>
      <c r="O51" s="839"/>
      <c r="P51" s="840"/>
      <c r="Q51" s="913"/>
      <c r="R51" s="914"/>
      <c r="S51" s="914"/>
      <c r="T51" s="914"/>
      <c r="U51" s="914"/>
      <c r="V51" s="914"/>
      <c r="W51" s="914"/>
      <c r="X51" s="914"/>
      <c r="Y51" s="914"/>
      <c r="Z51" s="914"/>
      <c r="AA51" s="914"/>
      <c r="AB51" s="914"/>
      <c r="AC51" s="914"/>
      <c r="AD51" s="914"/>
      <c r="AE51" s="915"/>
      <c r="AF51" s="844"/>
      <c r="AG51" s="845"/>
      <c r="AH51" s="845"/>
      <c r="AI51" s="845"/>
      <c r="AJ51" s="846"/>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3"/>
      <c r="BK51" s="253"/>
      <c r="BL51" s="253"/>
      <c r="BM51" s="253"/>
      <c r="BN51" s="253"/>
      <c r="BO51" s="265"/>
      <c r="BP51" s="265"/>
      <c r="BQ51" s="262">
        <v>45</v>
      </c>
      <c r="BR51" s="263"/>
      <c r="BS51" s="851"/>
      <c r="BT51" s="852"/>
      <c r="BU51" s="852"/>
      <c r="BV51" s="852"/>
      <c r="BW51" s="852"/>
      <c r="BX51" s="852"/>
      <c r="BY51" s="852"/>
      <c r="BZ51" s="852"/>
      <c r="CA51" s="852"/>
      <c r="CB51" s="852"/>
      <c r="CC51" s="852"/>
      <c r="CD51" s="852"/>
      <c r="CE51" s="852"/>
      <c r="CF51" s="852"/>
      <c r="CG51" s="853"/>
      <c r="CH51" s="854"/>
      <c r="CI51" s="855"/>
      <c r="CJ51" s="855"/>
      <c r="CK51" s="855"/>
      <c r="CL51" s="856"/>
      <c r="CM51" s="854"/>
      <c r="CN51" s="855"/>
      <c r="CO51" s="855"/>
      <c r="CP51" s="855"/>
      <c r="CQ51" s="856"/>
      <c r="CR51" s="854"/>
      <c r="CS51" s="855"/>
      <c r="CT51" s="855"/>
      <c r="CU51" s="855"/>
      <c r="CV51" s="856"/>
      <c r="CW51" s="854"/>
      <c r="CX51" s="855"/>
      <c r="CY51" s="855"/>
      <c r="CZ51" s="855"/>
      <c r="DA51" s="856"/>
      <c r="DB51" s="854"/>
      <c r="DC51" s="855"/>
      <c r="DD51" s="855"/>
      <c r="DE51" s="855"/>
      <c r="DF51" s="856"/>
      <c r="DG51" s="854"/>
      <c r="DH51" s="855"/>
      <c r="DI51" s="855"/>
      <c r="DJ51" s="855"/>
      <c r="DK51" s="856"/>
      <c r="DL51" s="854"/>
      <c r="DM51" s="855"/>
      <c r="DN51" s="855"/>
      <c r="DO51" s="855"/>
      <c r="DP51" s="856"/>
      <c r="DQ51" s="854"/>
      <c r="DR51" s="855"/>
      <c r="DS51" s="855"/>
      <c r="DT51" s="855"/>
      <c r="DU51" s="856"/>
      <c r="DV51" s="861"/>
      <c r="DW51" s="862"/>
      <c r="DX51" s="862"/>
      <c r="DY51" s="862"/>
      <c r="DZ51" s="863"/>
      <c r="EA51" s="247"/>
    </row>
    <row r="52" spans="1:131" s="248" customFormat="1" ht="26.25" customHeight="1" x14ac:dyDescent="0.2">
      <c r="A52" s="261">
        <v>25</v>
      </c>
      <c r="B52" s="838"/>
      <c r="C52" s="839"/>
      <c r="D52" s="839"/>
      <c r="E52" s="839"/>
      <c r="F52" s="839"/>
      <c r="G52" s="839"/>
      <c r="H52" s="839"/>
      <c r="I52" s="839"/>
      <c r="J52" s="839"/>
      <c r="K52" s="839"/>
      <c r="L52" s="839"/>
      <c r="M52" s="839"/>
      <c r="N52" s="839"/>
      <c r="O52" s="839"/>
      <c r="P52" s="840"/>
      <c r="Q52" s="913"/>
      <c r="R52" s="914"/>
      <c r="S52" s="914"/>
      <c r="T52" s="914"/>
      <c r="U52" s="914"/>
      <c r="V52" s="914"/>
      <c r="W52" s="914"/>
      <c r="X52" s="914"/>
      <c r="Y52" s="914"/>
      <c r="Z52" s="914"/>
      <c r="AA52" s="914"/>
      <c r="AB52" s="914"/>
      <c r="AC52" s="914"/>
      <c r="AD52" s="914"/>
      <c r="AE52" s="915"/>
      <c r="AF52" s="844"/>
      <c r="AG52" s="845"/>
      <c r="AH52" s="845"/>
      <c r="AI52" s="845"/>
      <c r="AJ52" s="846"/>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3"/>
      <c r="BK52" s="253"/>
      <c r="BL52" s="253"/>
      <c r="BM52" s="253"/>
      <c r="BN52" s="253"/>
      <c r="BO52" s="265"/>
      <c r="BP52" s="265"/>
      <c r="BQ52" s="262">
        <v>46</v>
      </c>
      <c r="BR52" s="263"/>
      <c r="BS52" s="851"/>
      <c r="BT52" s="852"/>
      <c r="BU52" s="852"/>
      <c r="BV52" s="852"/>
      <c r="BW52" s="852"/>
      <c r="BX52" s="852"/>
      <c r="BY52" s="852"/>
      <c r="BZ52" s="852"/>
      <c r="CA52" s="852"/>
      <c r="CB52" s="852"/>
      <c r="CC52" s="852"/>
      <c r="CD52" s="852"/>
      <c r="CE52" s="852"/>
      <c r="CF52" s="852"/>
      <c r="CG52" s="853"/>
      <c r="CH52" s="854"/>
      <c r="CI52" s="855"/>
      <c r="CJ52" s="855"/>
      <c r="CK52" s="855"/>
      <c r="CL52" s="856"/>
      <c r="CM52" s="854"/>
      <c r="CN52" s="855"/>
      <c r="CO52" s="855"/>
      <c r="CP52" s="855"/>
      <c r="CQ52" s="856"/>
      <c r="CR52" s="854"/>
      <c r="CS52" s="855"/>
      <c r="CT52" s="855"/>
      <c r="CU52" s="855"/>
      <c r="CV52" s="856"/>
      <c r="CW52" s="854"/>
      <c r="CX52" s="855"/>
      <c r="CY52" s="855"/>
      <c r="CZ52" s="855"/>
      <c r="DA52" s="856"/>
      <c r="DB52" s="854"/>
      <c r="DC52" s="855"/>
      <c r="DD52" s="855"/>
      <c r="DE52" s="855"/>
      <c r="DF52" s="856"/>
      <c r="DG52" s="854"/>
      <c r="DH52" s="855"/>
      <c r="DI52" s="855"/>
      <c r="DJ52" s="855"/>
      <c r="DK52" s="856"/>
      <c r="DL52" s="854"/>
      <c r="DM52" s="855"/>
      <c r="DN52" s="855"/>
      <c r="DO52" s="855"/>
      <c r="DP52" s="856"/>
      <c r="DQ52" s="854"/>
      <c r="DR52" s="855"/>
      <c r="DS52" s="855"/>
      <c r="DT52" s="855"/>
      <c r="DU52" s="856"/>
      <c r="DV52" s="861"/>
      <c r="DW52" s="862"/>
      <c r="DX52" s="862"/>
      <c r="DY52" s="862"/>
      <c r="DZ52" s="863"/>
      <c r="EA52" s="247"/>
    </row>
    <row r="53" spans="1:131" s="248" customFormat="1" ht="26.25" customHeight="1" x14ac:dyDescent="0.2">
      <c r="A53" s="261">
        <v>26</v>
      </c>
      <c r="B53" s="838"/>
      <c r="C53" s="839"/>
      <c r="D53" s="839"/>
      <c r="E53" s="839"/>
      <c r="F53" s="839"/>
      <c r="G53" s="839"/>
      <c r="H53" s="839"/>
      <c r="I53" s="839"/>
      <c r="J53" s="839"/>
      <c r="K53" s="839"/>
      <c r="L53" s="839"/>
      <c r="M53" s="839"/>
      <c r="N53" s="839"/>
      <c r="O53" s="839"/>
      <c r="P53" s="840"/>
      <c r="Q53" s="913"/>
      <c r="R53" s="914"/>
      <c r="S53" s="914"/>
      <c r="T53" s="914"/>
      <c r="U53" s="914"/>
      <c r="V53" s="914"/>
      <c r="W53" s="914"/>
      <c r="X53" s="914"/>
      <c r="Y53" s="914"/>
      <c r="Z53" s="914"/>
      <c r="AA53" s="914"/>
      <c r="AB53" s="914"/>
      <c r="AC53" s="914"/>
      <c r="AD53" s="914"/>
      <c r="AE53" s="915"/>
      <c r="AF53" s="844"/>
      <c r="AG53" s="845"/>
      <c r="AH53" s="845"/>
      <c r="AI53" s="845"/>
      <c r="AJ53" s="846"/>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3"/>
      <c r="BK53" s="253"/>
      <c r="BL53" s="253"/>
      <c r="BM53" s="253"/>
      <c r="BN53" s="253"/>
      <c r="BO53" s="265"/>
      <c r="BP53" s="265"/>
      <c r="BQ53" s="262">
        <v>47</v>
      </c>
      <c r="BR53" s="263"/>
      <c r="BS53" s="851"/>
      <c r="BT53" s="852"/>
      <c r="BU53" s="852"/>
      <c r="BV53" s="852"/>
      <c r="BW53" s="852"/>
      <c r="BX53" s="852"/>
      <c r="BY53" s="852"/>
      <c r="BZ53" s="852"/>
      <c r="CA53" s="852"/>
      <c r="CB53" s="852"/>
      <c r="CC53" s="852"/>
      <c r="CD53" s="852"/>
      <c r="CE53" s="852"/>
      <c r="CF53" s="852"/>
      <c r="CG53" s="853"/>
      <c r="CH53" s="854"/>
      <c r="CI53" s="855"/>
      <c r="CJ53" s="855"/>
      <c r="CK53" s="855"/>
      <c r="CL53" s="856"/>
      <c r="CM53" s="854"/>
      <c r="CN53" s="855"/>
      <c r="CO53" s="855"/>
      <c r="CP53" s="855"/>
      <c r="CQ53" s="856"/>
      <c r="CR53" s="854"/>
      <c r="CS53" s="855"/>
      <c r="CT53" s="855"/>
      <c r="CU53" s="855"/>
      <c r="CV53" s="856"/>
      <c r="CW53" s="854"/>
      <c r="CX53" s="855"/>
      <c r="CY53" s="855"/>
      <c r="CZ53" s="855"/>
      <c r="DA53" s="856"/>
      <c r="DB53" s="854"/>
      <c r="DC53" s="855"/>
      <c r="DD53" s="855"/>
      <c r="DE53" s="855"/>
      <c r="DF53" s="856"/>
      <c r="DG53" s="854"/>
      <c r="DH53" s="855"/>
      <c r="DI53" s="855"/>
      <c r="DJ53" s="855"/>
      <c r="DK53" s="856"/>
      <c r="DL53" s="854"/>
      <c r="DM53" s="855"/>
      <c r="DN53" s="855"/>
      <c r="DO53" s="855"/>
      <c r="DP53" s="856"/>
      <c r="DQ53" s="854"/>
      <c r="DR53" s="855"/>
      <c r="DS53" s="855"/>
      <c r="DT53" s="855"/>
      <c r="DU53" s="856"/>
      <c r="DV53" s="861"/>
      <c r="DW53" s="862"/>
      <c r="DX53" s="862"/>
      <c r="DY53" s="862"/>
      <c r="DZ53" s="863"/>
      <c r="EA53" s="247"/>
    </row>
    <row r="54" spans="1:131" s="248" customFormat="1" ht="26.25" customHeight="1" x14ac:dyDescent="0.2">
      <c r="A54" s="261">
        <v>27</v>
      </c>
      <c r="B54" s="838"/>
      <c r="C54" s="839"/>
      <c r="D54" s="839"/>
      <c r="E54" s="839"/>
      <c r="F54" s="839"/>
      <c r="G54" s="839"/>
      <c r="H54" s="839"/>
      <c r="I54" s="839"/>
      <c r="J54" s="839"/>
      <c r="K54" s="839"/>
      <c r="L54" s="839"/>
      <c r="M54" s="839"/>
      <c r="N54" s="839"/>
      <c r="O54" s="839"/>
      <c r="P54" s="840"/>
      <c r="Q54" s="913"/>
      <c r="R54" s="914"/>
      <c r="S54" s="914"/>
      <c r="T54" s="914"/>
      <c r="U54" s="914"/>
      <c r="V54" s="914"/>
      <c r="W54" s="914"/>
      <c r="X54" s="914"/>
      <c r="Y54" s="914"/>
      <c r="Z54" s="914"/>
      <c r="AA54" s="914"/>
      <c r="AB54" s="914"/>
      <c r="AC54" s="914"/>
      <c r="AD54" s="914"/>
      <c r="AE54" s="915"/>
      <c r="AF54" s="844"/>
      <c r="AG54" s="845"/>
      <c r="AH54" s="845"/>
      <c r="AI54" s="845"/>
      <c r="AJ54" s="846"/>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3"/>
      <c r="BK54" s="253"/>
      <c r="BL54" s="253"/>
      <c r="BM54" s="253"/>
      <c r="BN54" s="253"/>
      <c r="BO54" s="265"/>
      <c r="BP54" s="265"/>
      <c r="BQ54" s="262">
        <v>48</v>
      </c>
      <c r="BR54" s="263"/>
      <c r="BS54" s="851"/>
      <c r="BT54" s="852"/>
      <c r="BU54" s="852"/>
      <c r="BV54" s="852"/>
      <c r="BW54" s="852"/>
      <c r="BX54" s="852"/>
      <c r="BY54" s="852"/>
      <c r="BZ54" s="852"/>
      <c r="CA54" s="852"/>
      <c r="CB54" s="852"/>
      <c r="CC54" s="852"/>
      <c r="CD54" s="852"/>
      <c r="CE54" s="852"/>
      <c r="CF54" s="852"/>
      <c r="CG54" s="853"/>
      <c r="CH54" s="854"/>
      <c r="CI54" s="855"/>
      <c r="CJ54" s="855"/>
      <c r="CK54" s="855"/>
      <c r="CL54" s="856"/>
      <c r="CM54" s="854"/>
      <c r="CN54" s="855"/>
      <c r="CO54" s="855"/>
      <c r="CP54" s="855"/>
      <c r="CQ54" s="856"/>
      <c r="CR54" s="854"/>
      <c r="CS54" s="855"/>
      <c r="CT54" s="855"/>
      <c r="CU54" s="855"/>
      <c r="CV54" s="856"/>
      <c r="CW54" s="854"/>
      <c r="CX54" s="855"/>
      <c r="CY54" s="855"/>
      <c r="CZ54" s="855"/>
      <c r="DA54" s="856"/>
      <c r="DB54" s="854"/>
      <c r="DC54" s="855"/>
      <c r="DD54" s="855"/>
      <c r="DE54" s="855"/>
      <c r="DF54" s="856"/>
      <c r="DG54" s="854"/>
      <c r="DH54" s="855"/>
      <c r="DI54" s="855"/>
      <c r="DJ54" s="855"/>
      <c r="DK54" s="856"/>
      <c r="DL54" s="854"/>
      <c r="DM54" s="855"/>
      <c r="DN54" s="855"/>
      <c r="DO54" s="855"/>
      <c r="DP54" s="856"/>
      <c r="DQ54" s="854"/>
      <c r="DR54" s="855"/>
      <c r="DS54" s="855"/>
      <c r="DT54" s="855"/>
      <c r="DU54" s="856"/>
      <c r="DV54" s="861"/>
      <c r="DW54" s="862"/>
      <c r="DX54" s="862"/>
      <c r="DY54" s="862"/>
      <c r="DZ54" s="863"/>
      <c r="EA54" s="247"/>
    </row>
    <row r="55" spans="1:131" s="248" customFormat="1" ht="26.25" customHeight="1" x14ac:dyDescent="0.2">
      <c r="A55" s="261">
        <v>28</v>
      </c>
      <c r="B55" s="838"/>
      <c r="C55" s="839"/>
      <c r="D55" s="839"/>
      <c r="E55" s="839"/>
      <c r="F55" s="839"/>
      <c r="G55" s="839"/>
      <c r="H55" s="839"/>
      <c r="I55" s="839"/>
      <c r="J55" s="839"/>
      <c r="K55" s="839"/>
      <c r="L55" s="839"/>
      <c r="M55" s="839"/>
      <c r="N55" s="839"/>
      <c r="O55" s="839"/>
      <c r="P55" s="840"/>
      <c r="Q55" s="913"/>
      <c r="R55" s="914"/>
      <c r="S55" s="914"/>
      <c r="T55" s="914"/>
      <c r="U55" s="914"/>
      <c r="V55" s="914"/>
      <c r="W55" s="914"/>
      <c r="X55" s="914"/>
      <c r="Y55" s="914"/>
      <c r="Z55" s="914"/>
      <c r="AA55" s="914"/>
      <c r="AB55" s="914"/>
      <c r="AC55" s="914"/>
      <c r="AD55" s="914"/>
      <c r="AE55" s="915"/>
      <c r="AF55" s="844"/>
      <c r="AG55" s="845"/>
      <c r="AH55" s="845"/>
      <c r="AI55" s="845"/>
      <c r="AJ55" s="846"/>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3"/>
      <c r="BK55" s="253"/>
      <c r="BL55" s="253"/>
      <c r="BM55" s="253"/>
      <c r="BN55" s="253"/>
      <c r="BO55" s="265"/>
      <c r="BP55" s="265"/>
      <c r="BQ55" s="262">
        <v>49</v>
      </c>
      <c r="BR55" s="263"/>
      <c r="BS55" s="851"/>
      <c r="BT55" s="852"/>
      <c r="BU55" s="852"/>
      <c r="BV55" s="852"/>
      <c r="BW55" s="852"/>
      <c r="BX55" s="852"/>
      <c r="BY55" s="852"/>
      <c r="BZ55" s="852"/>
      <c r="CA55" s="852"/>
      <c r="CB55" s="852"/>
      <c r="CC55" s="852"/>
      <c r="CD55" s="852"/>
      <c r="CE55" s="852"/>
      <c r="CF55" s="852"/>
      <c r="CG55" s="853"/>
      <c r="CH55" s="854"/>
      <c r="CI55" s="855"/>
      <c r="CJ55" s="855"/>
      <c r="CK55" s="855"/>
      <c r="CL55" s="856"/>
      <c r="CM55" s="854"/>
      <c r="CN55" s="855"/>
      <c r="CO55" s="855"/>
      <c r="CP55" s="855"/>
      <c r="CQ55" s="856"/>
      <c r="CR55" s="854"/>
      <c r="CS55" s="855"/>
      <c r="CT55" s="855"/>
      <c r="CU55" s="855"/>
      <c r="CV55" s="856"/>
      <c r="CW55" s="854"/>
      <c r="CX55" s="855"/>
      <c r="CY55" s="855"/>
      <c r="CZ55" s="855"/>
      <c r="DA55" s="856"/>
      <c r="DB55" s="854"/>
      <c r="DC55" s="855"/>
      <c r="DD55" s="855"/>
      <c r="DE55" s="855"/>
      <c r="DF55" s="856"/>
      <c r="DG55" s="854"/>
      <c r="DH55" s="855"/>
      <c r="DI55" s="855"/>
      <c r="DJ55" s="855"/>
      <c r="DK55" s="856"/>
      <c r="DL55" s="854"/>
      <c r="DM55" s="855"/>
      <c r="DN55" s="855"/>
      <c r="DO55" s="855"/>
      <c r="DP55" s="856"/>
      <c r="DQ55" s="854"/>
      <c r="DR55" s="855"/>
      <c r="DS55" s="855"/>
      <c r="DT55" s="855"/>
      <c r="DU55" s="856"/>
      <c r="DV55" s="861"/>
      <c r="DW55" s="862"/>
      <c r="DX55" s="862"/>
      <c r="DY55" s="862"/>
      <c r="DZ55" s="863"/>
      <c r="EA55" s="247"/>
    </row>
    <row r="56" spans="1:131" s="248" customFormat="1" ht="26.25" customHeight="1" x14ac:dyDescent="0.2">
      <c r="A56" s="261">
        <v>29</v>
      </c>
      <c r="B56" s="838"/>
      <c r="C56" s="839"/>
      <c r="D56" s="839"/>
      <c r="E56" s="839"/>
      <c r="F56" s="839"/>
      <c r="G56" s="839"/>
      <c r="H56" s="839"/>
      <c r="I56" s="839"/>
      <c r="J56" s="839"/>
      <c r="K56" s="839"/>
      <c r="L56" s="839"/>
      <c r="M56" s="839"/>
      <c r="N56" s="839"/>
      <c r="O56" s="839"/>
      <c r="P56" s="840"/>
      <c r="Q56" s="913"/>
      <c r="R56" s="914"/>
      <c r="S56" s="914"/>
      <c r="T56" s="914"/>
      <c r="U56" s="914"/>
      <c r="V56" s="914"/>
      <c r="W56" s="914"/>
      <c r="X56" s="914"/>
      <c r="Y56" s="914"/>
      <c r="Z56" s="914"/>
      <c r="AA56" s="914"/>
      <c r="AB56" s="914"/>
      <c r="AC56" s="914"/>
      <c r="AD56" s="914"/>
      <c r="AE56" s="915"/>
      <c r="AF56" s="844"/>
      <c r="AG56" s="845"/>
      <c r="AH56" s="845"/>
      <c r="AI56" s="845"/>
      <c r="AJ56" s="846"/>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3"/>
      <c r="BK56" s="253"/>
      <c r="BL56" s="253"/>
      <c r="BM56" s="253"/>
      <c r="BN56" s="253"/>
      <c r="BO56" s="265"/>
      <c r="BP56" s="265"/>
      <c r="BQ56" s="262">
        <v>50</v>
      </c>
      <c r="BR56" s="263"/>
      <c r="BS56" s="851"/>
      <c r="BT56" s="852"/>
      <c r="BU56" s="852"/>
      <c r="BV56" s="852"/>
      <c r="BW56" s="852"/>
      <c r="BX56" s="852"/>
      <c r="BY56" s="852"/>
      <c r="BZ56" s="852"/>
      <c r="CA56" s="852"/>
      <c r="CB56" s="852"/>
      <c r="CC56" s="852"/>
      <c r="CD56" s="852"/>
      <c r="CE56" s="852"/>
      <c r="CF56" s="852"/>
      <c r="CG56" s="853"/>
      <c r="CH56" s="854"/>
      <c r="CI56" s="855"/>
      <c r="CJ56" s="855"/>
      <c r="CK56" s="855"/>
      <c r="CL56" s="856"/>
      <c r="CM56" s="854"/>
      <c r="CN56" s="855"/>
      <c r="CO56" s="855"/>
      <c r="CP56" s="855"/>
      <c r="CQ56" s="856"/>
      <c r="CR56" s="854"/>
      <c r="CS56" s="855"/>
      <c r="CT56" s="855"/>
      <c r="CU56" s="855"/>
      <c r="CV56" s="856"/>
      <c r="CW56" s="854"/>
      <c r="CX56" s="855"/>
      <c r="CY56" s="855"/>
      <c r="CZ56" s="855"/>
      <c r="DA56" s="856"/>
      <c r="DB56" s="854"/>
      <c r="DC56" s="855"/>
      <c r="DD56" s="855"/>
      <c r="DE56" s="855"/>
      <c r="DF56" s="856"/>
      <c r="DG56" s="854"/>
      <c r="DH56" s="855"/>
      <c r="DI56" s="855"/>
      <c r="DJ56" s="855"/>
      <c r="DK56" s="856"/>
      <c r="DL56" s="854"/>
      <c r="DM56" s="855"/>
      <c r="DN56" s="855"/>
      <c r="DO56" s="855"/>
      <c r="DP56" s="856"/>
      <c r="DQ56" s="854"/>
      <c r="DR56" s="855"/>
      <c r="DS56" s="855"/>
      <c r="DT56" s="855"/>
      <c r="DU56" s="856"/>
      <c r="DV56" s="861"/>
      <c r="DW56" s="862"/>
      <c r="DX56" s="862"/>
      <c r="DY56" s="862"/>
      <c r="DZ56" s="863"/>
      <c r="EA56" s="247"/>
    </row>
    <row r="57" spans="1:131" s="248" customFormat="1" ht="26.25" customHeight="1" x14ac:dyDescent="0.2">
      <c r="A57" s="261">
        <v>30</v>
      </c>
      <c r="B57" s="838"/>
      <c r="C57" s="839"/>
      <c r="D57" s="839"/>
      <c r="E57" s="839"/>
      <c r="F57" s="839"/>
      <c r="G57" s="839"/>
      <c r="H57" s="839"/>
      <c r="I57" s="839"/>
      <c r="J57" s="839"/>
      <c r="K57" s="839"/>
      <c r="L57" s="839"/>
      <c r="M57" s="839"/>
      <c r="N57" s="839"/>
      <c r="O57" s="839"/>
      <c r="P57" s="840"/>
      <c r="Q57" s="913"/>
      <c r="R57" s="914"/>
      <c r="S57" s="914"/>
      <c r="T57" s="914"/>
      <c r="U57" s="914"/>
      <c r="V57" s="914"/>
      <c r="W57" s="914"/>
      <c r="X57" s="914"/>
      <c r="Y57" s="914"/>
      <c r="Z57" s="914"/>
      <c r="AA57" s="914"/>
      <c r="AB57" s="914"/>
      <c r="AC57" s="914"/>
      <c r="AD57" s="914"/>
      <c r="AE57" s="915"/>
      <c r="AF57" s="844"/>
      <c r="AG57" s="845"/>
      <c r="AH57" s="845"/>
      <c r="AI57" s="845"/>
      <c r="AJ57" s="846"/>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3"/>
      <c r="BK57" s="253"/>
      <c r="BL57" s="253"/>
      <c r="BM57" s="253"/>
      <c r="BN57" s="253"/>
      <c r="BO57" s="265"/>
      <c r="BP57" s="265"/>
      <c r="BQ57" s="262">
        <v>51</v>
      </c>
      <c r="BR57" s="263"/>
      <c r="BS57" s="851"/>
      <c r="BT57" s="852"/>
      <c r="BU57" s="852"/>
      <c r="BV57" s="852"/>
      <c r="BW57" s="852"/>
      <c r="BX57" s="852"/>
      <c r="BY57" s="852"/>
      <c r="BZ57" s="852"/>
      <c r="CA57" s="852"/>
      <c r="CB57" s="852"/>
      <c r="CC57" s="852"/>
      <c r="CD57" s="852"/>
      <c r="CE57" s="852"/>
      <c r="CF57" s="852"/>
      <c r="CG57" s="853"/>
      <c r="CH57" s="854"/>
      <c r="CI57" s="855"/>
      <c r="CJ57" s="855"/>
      <c r="CK57" s="855"/>
      <c r="CL57" s="856"/>
      <c r="CM57" s="854"/>
      <c r="CN57" s="855"/>
      <c r="CO57" s="855"/>
      <c r="CP57" s="855"/>
      <c r="CQ57" s="856"/>
      <c r="CR57" s="854"/>
      <c r="CS57" s="855"/>
      <c r="CT57" s="855"/>
      <c r="CU57" s="855"/>
      <c r="CV57" s="856"/>
      <c r="CW57" s="854"/>
      <c r="CX57" s="855"/>
      <c r="CY57" s="855"/>
      <c r="CZ57" s="855"/>
      <c r="DA57" s="856"/>
      <c r="DB57" s="854"/>
      <c r="DC57" s="855"/>
      <c r="DD57" s="855"/>
      <c r="DE57" s="855"/>
      <c r="DF57" s="856"/>
      <c r="DG57" s="854"/>
      <c r="DH57" s="855"/>
      <c r="DI57" s="855"/>
      <c r="DJ57" s="855"/>
      <c r="DK57" s="856"/>
      <c r="DL57" s="854"/>
      <c r="DM57" s="855"/>
      <c r="DN57" s="855"/>
      <c r="DO57" s="855"/>
      <c r="DP57" s="856"/>
      <c r="DQ57" s="854"/>
      <c r="DR57" s="855"/>
      <c r="DS57" s="855"/>
      <c r="DT57" s="855"/>
      <c r="DU57" s="856"/>
      <c r="DV57" s="861"/>
      <c r="DW57" s="862"/>
      <c r="DX57" s="862"/>
      <c r="DY57" s="862"/>
      <c r="DZ57" s="863"/>
      <c r="EA57" s="247"/>
    </row>
    <row r="58" spans="1:131" s="248" customFormat="1" ht="26.25" customHeight="1" x14ac:dyDescent="0.2">
      <c r="A58" s="261">
        <v>31</v>
      </c>
      <c r="B58" s="838"/>
      <c r="C58" s="839"/>
      <c r="D58" s="839"/>
      <c r="E58" s="839"/>
      <c r="F58" s="839"/>
      <c r="G58" s="839"/>
      <c r="H58" s="839"/>
      <c r="I58" s="839"/>
      <c r="J58" s="839"/>
      <c r="K58" s="839"/>
      <c r="L58" s="839"/>
      <c r="M58" s="839"/>
      <c r="N58" s="839"/>
      <c r="O58" s="839"/>
      <c r="P58" s="840"/>
      <c r="Q58" s="913"/>
      <c r="R58" s="914"/>
      <c r="S58" s="914"/>
      <c r="T58" s="914"/>
      <c r="U58" s="914"/>
      <c r="V58" s="914"/>
      <c r="W58" s="914"/>
      <c r="X58" s="914"/>
      <c r="Y58" s="914"/>
      <c r="Z58" s="914"/>
      <c r="AA58" s="914"/>
      <c r="AB58" s="914"/>
      <c r="AC58" s="914"/>
      <c r="AD58" s="914"/>
      <c r="AE58" s="915"/>
      <c r="AF58" s="844"/>
      <c r="AG58" s="845"/>
      <c r="AH58" s="845"/>
      <c r="AI58" s="845"/>
      <c r="AJ58" s="846"/>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3"/>
      <c r="BK58" s="253"/>
      <c r="BL58" s="253"/>
      <c r="BM58" s="253"/>
      <c r="BN58" s="253"/>
      <c r="BO58" s="265"/>
      <c r="BP58" s="265"/>
      <c r="BQ58" s="262">
        <v>52</v>
      </c>
      <c r="BR58" s="263"/>
      <c r="BS58" s="851"/>
      <c r="BT58" s="852"/>
      <c r="BU58" s="852"/>
      <c r="BV58" s="852"/>
      <c r="BW58" s="852"/>
      <c r="BX58" s="852"/>
      <c r="BY58" s="852"/>
      <c r="BZ58" s="852"/>
      <c r="CA58" s="852"/>
      <c r="CB58" s="852"/>
      <c r="CC58" s="852"/>
      <c r="CD58" s="852"/>
      <c r="CE58" s="852"/>
      <c r="CF58" s="852"/>
      <c r="CG58" s="853"/>
      <c r="CH58" s="854"/>
      <c r="CI58" s="855"/>
      <c r="CJ58" s="855"/>
      <c r="CK58" s="855"/>
      <c r="CL58" s="856"/>
      <c r="CM58" s="854"/>
      <c r="CN58" s="855"/>
      <c r="CO58" s="855"/>
      <c r="CP58" s="855"/>
      <c r="CQ58" s="856"/>
      <c r="CR58" s="854"/>
      <c r="CS58" s="855"/>
      <c r="CT58" s="855"/>
      <c r="CU58" s="855"/>
      <c r="CV58" s="856"/>
      <c r="CW58" s="854"/>
      <c r="CX58" s="855"/>
      <c r="CY58" s="855"/>
      <c r="CZ58" s="855"/>
      <c r="DA58" s="856"/>
      <c r="DB58" s="854"/>
      <c r="DC58" s="855"/>
      <c r="DD58" s="855"/>
      <c r="DE58" s="855"/>
      <c r="DF58" s="856"/>
      <c r="DG58" s="854"/>
      <c r="DH58" s="855"/>
      <c r="DI58" s="855"/>
      <c r="DJ58" s="855"/>
      <c r="DK58" s="856"/>
      <c r="DL58" s="854"/>
      <c r="DM58" s="855"/>
      <c r="DN58" s="855"/>
      <c r="DO58" s="855"/>
      <c r="DP58" s="856"/>
      <c r="DQ58" s="854"/>
      <c r="DR58" s="855"/>
      <c r="DS58" s="855"/>
      <c r="DT58" s="855"/>
      <c r="DU58" s="856"/>
      <c r="DV58" s="861"/>
      <c r="DW58" s="862"/>
      <c r="DX58" s="862"/>
      <c r="DY58" s="862"/>
      <c r="DZ58" s="863"/>
      <c r="EA58" s="247"/>
    </row>
    <row r="59" spans="1:131" s="248" customFormat="1" ht="26.25" customHeight="1" x14ac:dyDescent="0.2">
      <c r="A59" s="261">
        <v>32</v>
      </c>
      <c r="B59" s="838"/>
      <c r="C59" s="839"/>
      <c r="D59" s="839"/>
      <c r="E59" s="839"/>
      <c r="F59" s="839"/>
      <c r="G59" s="839"/>
      <c r="H59" s="839"/>
      <c r="I59" s="839"/>
      <c r="J59" s="839"/>
      <c r="K59" s="839"/>
      <c r="L59" s="839"/>
      <c r="M59" s="839"/>
      <c r="N59" s="839"/>
      <c r="O59" s="839"/>
      <c r="P59" s="840"/>
      <c r="Q59" s="913"/>
      <c r="R59" s="914"/>
      <c r="S59" s="914"/>
      <c r="T59" s="914"/>
      <c r="U59" s="914"/>
      <c r="V59" s="914"/>
      <c r="W59" s="914"/>
      <c r="X59" s="914"/>
      <c r="Y59" s="914"/>
      <c r="Z59" s="914"/>
      <c r="AA59" s="914"/>
      <c r="AB59" s="914"/>
      <c r="AC59" s="914"/>
      <c r="AD59" s="914"/>
      <c r="AE59" s="915"/>
      <c r="AF59" s="844"/>
      <c r="AG59" s="845"/>
      <c r="AH59" s="845"/>
      <c r="AI59" s="845"/>
      <c r="AJ59" s="846"/>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3"/>
      <c r="BK59" s="253"/>
      <c r="BL59" s="253"/>
      <c r="BM59" s="253"/>
      <c r="BN59" s="253"/>
      <c r="BO59" s="265"/>
      <c r="BP59" s="265"/>
      <c r="BQ59" s="262">
        <v>53</v>
      </c>
      <c r="BR59" s="263"/>
      <c r="BS59" s="851"/>
      <c r="BT59" s="852"/>
      <c r="BU59" s="852"/>
      <c r="BV59" s="852"/>
      <c r="BW59" s="852"/>
      <c r="BX59" s="852"/>
      <c r="BY59" s="852"/>
      <c r="BZ59" s="852"/>
      <c r="CA59" s="852"/>
      <c r="CB59" s="852"/>
      <c r="CC59" s="852"/>
      <c r="CD59" s="852"/>
      <c r="CE59" s="852"/>
      <c r="CF59" s="852"/>
      <c r="CG59" s="853"/>
      <c r="CH59" s="854"/>
      <c r="CI59" s="855"/>
      <c r="CJ59" s="855"/>
      <c r="CK59" s="855"/>
      <c r="CL59" s="856"/>
      <c r="CM59" s="854"/>
      <c r="CN59" s="855"/>
      <c r="CO59" s="855"/>
      <c r="CP59" s="855"/>
      <c r="CQ59" s="856"/>
      <c r="CR59" s="854"/>
      <c r="CS59" s="855"/>
      <c r="CT59" s="855"/>
      <c r="CU59" s="855"/>
      <c r="CV59" s="856"/>
      <c r="CW59" s="854"/>
      <c r="CX59" s="855"/>
      <c r="CY59" s="855"/>
      <c r="CZ59" s="855"/>
      <c r="DA59" s="856"/>
      <c r="DB59" s="854"/>
      <c r="DC59" s="855"/>
      <c r="DD59" s="855"/>
      <c r="DE59" s="855"/>
      <c r="DF59" s="856"/>
      <c r="DG59" s="854"/>
      <c r="DH59" s="855"/>
      <c r="DI59" s="855"/>
      <c r="DJ59" s="855"/>
      <c r="DK59" s="856"/>
      <c r="DL59" s="854"/>
      <c r="DM59" s="855"/>
      <c r="DN59" s="855"/>
      <c r="DO59" s="855"/>
      <c r="DP59" s="856"/>
      <c r="DQ59" s="854"/>
      <c r="DR59" s="855"/>
      <c r="DS59" s="855"/>
      <c r="DT59" s="855"/>
      <c r="DU59" s="856"/>
      <c r="DV59" s="861"/>
      <c r="DW59" s="862"/>
      <c r="DX59" s="862"/>
      <c r="DY59" s="862"/>
      <c r="DZ59" s="863"/>
      <c r="EA59" s="247"/>
    </row>
    <row r="60" spans="1:131" s="248" customFormat="1" ht="26.25" customHeight="1" x14ac:dyDescent="0.2">
      <c r="A60" s="261">
        <v>33</v>
      </c>
      <c r="B60" s="838"/>
      <c r="C60" s="839"/>
      <c r="D60" s="839"/>
      <c r="E60" s="839"/>
      <c r="F60" s="839"/>
      <c r="G60" s="839"/>
      <c r="H60" s="839"/>
      <c r="I60" s="839"/>
      <c r="J60" s="839"/>
      <c r="K60" s="839"/>
      <c r="L60" s="839"/>
      <c r="M60" s="839"/>
      <c r="N60" s="839"/>
      <c r="O60" s="839"/>
      <c r="P60" s="840"/>
      <c r="Q60" s="913"/>
      <c r="R60" s="914"/>
      <c r="S60" s="914"/>
      <c r="T60" s="914"/>
      <c r="U60" s="914"/>
      <c r="V60" s="914"/>
      <c r="W60" s="914"/>
      <c r="X60" s="914"/>
      <c r="Y60" s="914"/>
      <c r="Z60" s="914"/>
      <c r="AA60" s="914"/>
      <c r="AB60" s="914"/>
      <c r="AC60" s="914"/>
      <c r="AD60" s="914"/>
      <c r="AE60" s="915"/>
      <c r="AF60" s="844"/>
      <c r="AG60" s="845"/>
      <c r="AH60" s="845"/>
      <c r="AI60" s="845"/>
      <c r="AJ60" s="846"/>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3"/>
      <c r="BK60" s="253"/>
      <c r="BL60" s="253"/>
      <c r="BM60" s="253"/>
      <c r="BN60" s="253"/>
      <c r="BO60" s="265"/>
      <c r="BP60" s="265"/>
      <c r="BQ60" s="262">
        <v>54</v>
      </c>
      <c r="BR60" s="263"/>
      <c r="BS60" s="851"/>
      <c r="BT60" s="852"/>
      <c r="BU60" s="852"/>
      <c r="BV60" s="852"/>
      <c r="BW60" s="852"/>
      <c r="BX60" s="852"/>
      <c r="BY60" s="852"/>
      <c r="BZ60" s="852"/>
      <c r="CA60" s="852"/>
      <c r="CB60" s="852"/>
      <c r="CC60" s="852"/>
      <c r="CD60" s="852"/>
      <c r="CE60" s="852"/>
      <c r="CF60" s="852"/>
      <c r="CG60" s="853"/>
      <c r="CH60" s="854"/>
      <c r="CI60" s="855"/>
      <c r="CJ60" s="855"/>
      <c r="CK60" s="855"/>
      <c r="CL60" s="856"/>
      <c r="CM60" s="854"/>
      <c r="CN60" s="855"/>
      <c r="CO60" s="855"/>
      <c r="CP60" s="855"/>
      <c r="CQ60" s="856"/>
      <c r="CR60" s="854"/>
      <c r="CS60" s="855"/>
      <c r="CT60" s="855"/>
      <c r="CU60" s="855"/>
      <c r="CV60" s="856"/>
      <c r="CW60" s="854"/>
      <c r="CX60" s="855"/>
      <c r="CY60" s="855"/>
      <c r="CZ60" s="855"/>
      <c r="DA60" s="856"/>
      <c r="DB60" s="854"/>
      <c r="DC60" s="855"/>
      <c r="DD60" s="855"/>
      <c r="DE60" s="855"/>
      <c r="DF60" s="856"/>
      <c r="DG60" s="854"/>
      <c r="DH60" s="855"/>
      <c r="DI60" s="855"/>
      <c r="DJ60" s="855"/>
      <c r="DK60" s="856"/>
      <c r="DL60" s="854"/>
      <c r="DM60" s="855"/>
      <c r="DN60" s="855"/>
      <c r="DO60" s="855"/>
      <c r="DP60" s="856"/>
      <c r="DQ60" s="854"/>
      <c r="DR60" s="855"/>
      <c r="DS60" s="855"/>
      <c r="DT60" s="855"/>
      <c r="DU60" s="856"/>
      <c r="DV60" s="861"/>
      <c r="DW60" s="862"/>
      <c r="DX60" s="862"/>
      <c r="DY60" s="862"/>
      <c r="DZ60" s="863"/>
      <c r="EA60" s="247"/>
    </row>
    <row r="61" spans="1:131" s="248" customFormat="1" ht="26.25" customHeight="1" thickBot="1" x14ac:dyDescent="0.25">
      <c r="A61" s="261">
        <v>34</v>
      </c>
      <c r="B61" s="838"/>
      <c r="C61" s="839"/>
      <c r="D61" s="839"/>
      <c r="E61" s="839"/>
      <c r="F61" s="839"/>
      <c r="G61" s="839"/>
      <c r="H61" s="839"/>
      <c r="I61" s="839"/>
      <c r="J61" s="839"/>
      <c r="K61" s="839"/>
      <c r="L61" s="839"/>
      <c r="M61" s="839"/>
      <c r="N61" s="839"/>
      <c r="O61" s="839"/>
      <c r="P61" s="840"/>
      <c r="Q61" s="913"/>
      <c r="R61" s="914"/>
      <c r="S61" s="914"/>
      <c r="T61" s="914"/>
      <c r="U61" s="914"/>
      <c r="V61" s="914"/>
      <c r="W61" s="914"/>
      <c r="X61" s="914"/>
      <c r="Y61" s="914"/>
      <c r="Z61" s="914"/>
      <c r="AA61" s="914"/>
      <c r="AB61" s="914"/>
      <c r="AC61" s="914"/>
      <c r="AD61" s="914"/>
      <c r="AE61" s="915"/>
      <c r="AF61" s="844"/>
      <c r="AG61" s="845"/>
      <c r="AH61" s="845"/>
      <c r="AI61" s="845"/>
      <c r="AJ61" s="846"/>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3"/>
      <c r="BK61" s="253"/>
      <c r="BL61" s="253"/>
      <c r="BM61" s="253"/>
      <c r="BN61" s="253"/>
      <c r="BO61" s="265"/>
      <c r="BP61" s="265"/>
      <c r="BQ61" s="262">
        <v>55</v>
      </c>
      <c r="BR61" s="263"/>
      <c r="BS61" s="851"/>
      <c r="BT61" s="852"/>
      <c r="BU61" s="852"/>
      <c r="BV61" s="852"/>
      <c r="BW61" s="852"/>
      <c r="BX61" s="852"/>
      <c r="BY61" s="852"/>
      <c r="BZ61" s="852"/>
      <c r="CA61" s="852"/>
      <c r="CB61" s="852"/>
      <c r="CC61" s="852"/>
      <c r="CD61" s="852"/>
      <c r="CE61" s="852"/>
      <c r="CF61" s="852"/>
      <c r="CG61" s="853"/>
      <c r="CH61" s="854"/>
      <c r="CI61" s="855"/>
      <c r="CJ61" s="855"/>
      <c r="CK61" s="855"/>
      <c r="CL61" s="856"/>
      <c r="CM61" s="854"/>
      <c r="CN61" s="855"/>
      <c r="CO61" s="855"/>
      <c r="CP61" s="855"/>
      <c r="CQ61" s="856"/>
      <c r="CR61" s="854"/>
      <c r="CS61" s="855"/>
      <c r="CT61" s="855"/>
      <c r="CU61" s="855"/>
      <c r="CV61" s="856"/>
      <c r="CW61" s="854"/>
      <c r="CX61" s="855"/>
      <c r="CY61" s="855"/>
      <c r="CZ61" s="855"/>
      <c r="DA61" s="856"/>
      <c r="DB61" s="854"/>
      <c r="DC61" s="855"/>
      <c r="DD61" s="855"/>
      <c r="DE61" s="855"/>
      <c r="DF61" s="856"/>
      <c r="DG61" s="854"/>
      <c r="DH61" s="855"/>
      <c r="DI61" s="855"/>
      <c r="DJ61" s="855"/>
      <c r="DK61" s="856"/>
      <c r="DL61" s="854"/>
      <c r="DM61" s="855"/>
      <c r="DN61" s="855"/>
      <c r="DO61" s="855"/>
      <c r="DP61" s="856"/>
      <c r="DQ61" s="854"/>
      <c r="DR61" s="855"/>
      <c r="DS61" s="855"/>
      <c r="DT61" s="855"/>
      <c r="DU61" s="856"/>
      <c r="DV61" s="861"/>
      <c r="DW61" s="862"/>
      <c r="DX61" s="862"/>
      <c r="DY61" s="862"/>
      <c r="DZ61" s="863"/>
      <c r="EA61" s="247"/>
    </row>
    <row r="62" spans="1:131" s="248" customFormat="1" ht="26.25" customHeight="1" x14ac:dyDescent="0.2">
      <c r="A62" s="261">
        <v>35</v>
      </c>
      <c r="B62" s="838"/>
      <c r="C62" s="839"/>
      <c r="D62" s="839"/>
      <c r="E62" s="839"/>
      <c r="F62" s="839"/>
      <c r="G62" s="839"/>
      <c r="H62" s="839"/>
      <c r="I62" s="839"/>
      <c r="J62" s="839"/>
      <c r="K62" s="839"/>
      <c r="L62" s="839"/>
      <c r="M62" s="839"/>
      <c r="N62" s="839"/>
      <c r="O62" s="839"/>
      <c r="P62" s="840"/>
      <c r="Q62" s="913"/>
      <c r="R62" s="914"/>
      <c r="S62" s="914"/>
      <c r="T62" s="914"/>
      <c r="U62" s="914"/>
      <c r="V62" s="914"/>
      <c r="W62" s="914"/>
      <c r="X62" s="914"/>
      <c r="Y62" s="914"/>
      <c r="Z62" s="914"/>
      <c r="AA62" s="914"/>
      <c r="AB62" s="914"/>
      <c r="AC62" s="914"/>
      <c r="AD62" s="914"/>
      <c r="AE62" s="915"/>
      <c r="AF62" s="844"/>
      <c r="AG62" s="845"/>
      <c r="AH62" s="845"/>
      <c r="AI62" s="845"/>
      <c r="AJ62" s="846"/>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51"/>
      <c r="BT62" s="852"/>
      <c r="BU62" s="852"/>
      <c r="BV62" s="852"/>
      <c r="BW62" s="852"/>
      <c r="BX62" s="852"/>
      <c r="BY62" s="852"/>
      <c r="BZ62" s="852"/>
      <c r="CA62" s="852"/>
      <c r="CB62" s="852"/>
      <c r="CC62" s="852"/>
      <c r="CD62" s="852"/>
      <c r="CE62" s="852"/>
      <c r="CF62" s="852"/>
      <c r="CG62" s="853"/>
      <c r="CH62" s="854"/>
      <c r="CI62" s="855"/>
      <c r="CJ62" s="855"/>
      <c r="CK62" s="855"/>
      <c r="CL62" s="856"/>
      <c r="CM62" s="854"/>
      <c r="CN62" s="855"/>
      <c r="CO62" s="855"/>
      <c r="CP62" s="855"/>
      <c r="CQ62" s="856"/>
      <c r="CR62" s="854"/>
      <c r="CS62" s="855"/>
      <c r="CT62" s="855"/>
      <c r="CU62" s="855"/>
      <c r="CV62" s="856"/>
      <c r="CW62" s="854"/>
      <c r="CX62" s="855"/>
      <c r="CY62" s="855"/>
      <c r="CZ62" s="855"/>
      <c r="DA62" s="856"/>
      <c r="DB62" s="854"/>
      <c r="DC62" s="855"/>
      <c r="DD62" s="855"/>
      <c r="DE62" s="855"/>
      <c r="DF62" s="856"/>
      <c r="DG62" s="854"/>
      <c r="DH62" s="855"/>
      <c r="DI62" s="855"/>
      <c r="DJ62" s="855"/>
      <c r="DK62" s="856"/>
      <c r="DL62" s="854"/>
      <c r="DM62" s="855"/>
      <c r="DN62" s="855"/>
      <c r="DO62" s="855"/>
      <c r="DP62" s="856"/>
      <c r="DQ62" s="854"/>
      <c r="DR62" s="855"/>
      <c r="DS62" s="855"/>
      <c r="DT62" s="855"/>
      <c r="DU62" s="856"/>
      <c r="DV62" s="861"/>
      <c r="DW62" s="862"/>
      <c r="DX62" s="862"/>
      <c r="DY62" s="862"/>
      <c r="DZ62" s="863"/>
      <c r="EA62" s="247"/>
    </row>
    <row r="63" spans="1:131" s="248" customFormat="1" ht="26.25" customHeight="1" thickBot="1" x14ac:dyDescent="0.25">
      <c r="A63" s="264" t="s">
        <v>392</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16844</v>
      </c>
      <c r="AG63" s="922"/>
      <c r="AH63" s="922"/>
      <c r="AI63" s="922"/>
      <c r="AJ63" s="923"/>
      <c r="AK63" s="924"/>
      <c r="AL63" s="919"/>
      <c r="AM63" s="919"/>
      <c r="AN63" s="919"/>
      <c r="AO63" s="919"/>
      <c r="AP63" s="922">
        <v>102050</v>
      </c>
      <c r="AQ63" s="922"/>
      <c r="AR63" s="922"/>
      <c r="AS63" s="922"/>
      <c r="AT63" s="922"/>
      <c r="AU63" s="922">
        <v>36597</v>
      </c>
      <c r="AV63" s="922"/>
      <c r="AW63" s="922"/>
      <c r="AX63" s="922"/>
      <c r="AY63" s="922"/>
      <c r="AZ63" s="926"/>
      <c r="BA63" s="926"/>
      <c r="BB63" s="926"/>
      <c r="BC63" s="926"/>
      <c r="BD63" s="926"/>
      <c r="BE63" s="927"/>
      <c r="BF63" s="927"/>
      <c r="BG63" s="927"/>
      <c r="BH63" s="927"/>
      <c r="BI63" s="928"/>
      <c r="BJ63" s="929" t="s">
        <v>414</v>
      </c>
      <c r="BK63" s="930"/>
      <c r="BL63" s="930"/>
      <c r="BM63" s="930"/>
      <c r="BN63" s="931"/>
      <c r="BO63" s="265"/>
      <c r="BP63" s="265"/>
      <c r="BQ63" s="262">
        <v>57</v>
      </c>
      <c r="BR63" s="263"/>
      <c r="BS63" s="851"/>
      <c r="BT63" s="852"/>
      <c r="BU63" s="852"/>
      <c r="BV63" s="852"/>
      <c r="BW63" s="852"/>
      <c r="BX63" s="852"/>
      <c r="BY63" s="852"/>
      <c r="BZ63" s="852"/>
      <c r="CA63" s="852"/>
      <c r="CB63" s="852"/>
      <c r="CC63" s="852"/>
      <c r="CD63" s="852"/>
      <c r="CE63" s="852"/>
      <c r="CF63" s="852"/>
      <c r="CG63" s="853"/>
      <c r="CH63" s="854"/>
      <c r="CI63" s="855"/>
      <c r="CJ63" s="855"/>
      <c r="CK63" s="855"/>
      <c r="CL63" s="856"/>
      <c r="CM63" s="854"/>
      <c r="CN63" s="855"/>
      <c r="CO63" s="855"/>
      <c r="CP63" s="855"/>
      <c r="CQ63" s="856"/>
      <c r="CR63" s="854"/>
      <c r="CS63" s="855"/>
      <c r="CT63" s="855"/>
      <c r="CU63" s="855"/>
      <c r="CV63" s="856"/>
      <c r="CW63" s="854"/>
      <c r="CX63" s="855"/>
      <c r="CY63" s="855"/>
      <c r="CZ63" s="855"/>
      <c r="DA63" s="856"/>
      <c r="DB63" s="854"/>
      <c r="DC63" s="855"/>
      <c r="DD63" s="855"/>
      <c r="DE63" s="855"/>
      <c r="DF63" s="856"/>
      <c r="DG63" s="854"/>
      <c r="DH63" s="855"/>
      <c r="DI63" s="855"/>
      <c r="DJ63" s="855"/>
      <c r="DK63" s="856"/>
      <c r="DL63" s="854"/>
      <c r="DM63" s="855"/>
      <c r="DN63" s="855"/>
      <c r="DO63" s="855"/>
      <c r="DP63" s="856"/>
      <c r="DQ63" s="854"/>
      <c r="DR63" s="855"/>
      <c r="DS63" s="855"/>
      <c r="DT63" s="855"/>
      <c r="DU63" s="856"/>
      <c r="DV63" s="861"/>
      <c r="DW63" s="862"/>
      <c r="DX63" s="862"/>
      <c r="DY63" s="862"/>
      <c r="DZ63" s="863"/>
      <c r="EA63" s="247"/>
    </row>
    <row r="64" spans="1:131" s="248"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1"/>
      <c r="BT64" s="852"/>
      <c r="BU64" s="852"/>
      <c r="BV64" s="852"/>
      <c r="BW64" s="852"/>
      <c r="BX64" s="852"/>
      <c r="BY64" s="852"/>
      <c r="BZ64" s="852"/>
      <c r="CA64" s="852"/>
      <c r="CB64" s="852"/>
      <c r="CC64" s="852"/>
      <c r="CD64" s="852"/>
      <c r="CE64" s="852"/>
      <c r="CF64" s="852"/>
      <c r="CG64" s="853"/>
      <c r="CH64" s="854"/>
      <c r="CI64" s="855"/>
      <c r="CJ64" s="855"/>
      <c r="CK64" s="855"/>
      <c r="CL64" s="856"/>
      <c r="CM64" s="854"/>
      <c r="CN64" s="855"/>
      <c r="CO64" s="855"/>
      <c r="CP64" s="855"/>
      <c r="CQ64" s="856"/>
      <c r="CR64" s="854"/>
      <c r="CS64" s="855"/>
      <c r="CT64" s="855"/>
      <c r="CU64" s="855"/>
      <c r="CV64" s="856"/>
      <c r="CW64" s="854"/>
      <c r="CX64" s="855"/>
      <c r="CY64" s="855"/>
      <c r="CZ64" s="855"/>
      <c r="DA64" s="856"/>
      <c r="DB64" s="854"/>
      <c r="DC64" s="855"/>
      <c r="DD64" s="855"/>
      <c r="DE64" s="855"/>
      <c r="DF64" s="856"/>
      <c r="DG64" s="854"/>
      <c r="DH64" s="855"/>
      <c r="DI64" s="855"/>
      <c r="DJ64" s="855"/>
      <c r="DK64" s="856"/>
      <c r="DL64" s="854"/>
      <c r="DM64" s="855"/>
      <c r="DN64" s="855"/>
      <c r="DO64" s="855"/>
      <c r="DP64" s="856"/>
      <c r="DQ64" s="854"/>
      <c r="DR64" s="855"/>
      <c r="DS64" s="855"/>
      <c r="DT64" s="855"/>
      <c r="DU64" s="856"/>
      <c r="DV64" s="861"/>
      <c r="DW64" s="862"/>
      <c r="DX64" s="862"/>
      <c r="DY64" s="862"/>
      <c r="DZ64" s="863"/>
      <c r="EA64" s="247"/>
    </row>
    <row r="65" spans="1:131" s="248" customFormat="1" ht="26.25" customHeight="1" thickBot="1" x14ac:dyDescent="0.25">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5"/>
      <c r="BF65" s="265"/>
      <c r="BG65" s="265"/>
      <c r="BH65" s="265"/>
      <c r="BI65" s="265"/>
      <c r="BJ65" s="265"/>
      <c r="BK65" s="265"/>
      <c r="BL65" s="265"/>
      <c r="BM65" s="265"/>
      <c r="BN65" s="265"/>
      <c r="BO65" s="265"/>
      <c r="BP65" s="265"/>
      <c r="BQ65" s="262">
        <v>59</v>
      </c>
      <c r="BR65" s="263"/>
      <c r="BS65" s="851"/>
      <c r="BT65" s="852"/>
      <c r="BU65" s="852"/>
      <c r="BV65" s="852"/>
      <c r="BW65" s="852"/>
      <c r="BX65" s="852"/>
      <c r="BY65" s="852"/>
      <c r="BZ65" s="852"/>
      <c r="CA65" s="852"/>
      <c r="CB65" s="852"/>
      <c r="CC65" s="852"/>
      <c r="CD65" s="852"/>
      <c r="CE65" s="852"/>
      <c r="CF65" s="852"/>
      <c r="CG65" s="853"/>
      <c r="CH65" s="854"/>
      <c r="CI65" s="855"/>
      <c r="CJ65" s="855"/>
      <c r="CK65" s="855"/>
      <c r="CL65" s="856"/>
      <c r="CM65" s="854"/>
      <c r="CN65" s="855"/>
      <c r="CO65" s="855"/>
      <c r="CP65" s="855"/>
      <c r="CQ65" s="856"/>
      <c r="CR65" s="854"/>
      <c r="CS65" s="855"/>
      <c r="CT65" s="855"/>
      <c r="CU65" s="855"/>
      <c r="CV65" s="856"/>
      <c r="CW65" s="854"/>
      <c r="CX65" s="855"/>
      <c r="CY65" s="855"/>
      <c r="CZ65" s="855"/>
      <c r="DA65" s="856"/>
      <c r="DB65" s="854"/>
      <c r="DC65" s="855"/>
      <c r="DD65" s="855"/>
      <c r="DE65" s="855"/>
      <c r="DF65" s="856"/>
      <c r="DG65" s="854"/>
      <c r="DH65" s="855"/>
      <c r="DI65" s="855"/>
      <c r="DJ65" s="855"/>
      <c r="DK65" s="856"/>
      <c r="DL65" s="854"/>
      <c r="DM65" s="855"/>
      <c r="DN65" s="855"/>
      <c r="DO65" s="855"/>
      <c r="DP65" s="856"/>
      <c r="DQ65" s="854"/>
      <c r="DR65" s="855"/>
      <c r="DS65" s="855"/>
      <c r="DT65" s="855"/>
      <c r="DU65" s="856"/>
      <c r="DV65" s="861"/>
      <c r="DW65" s="862"/>
      <c r="DX65" s="862"/>
      <c r="DY65" s="862"/>
      <c r="DZ65" s="863"/>
      <c r="EA65" s="247"/>
    </row>
    <row r="66" spans="1:131" s="248" customFormat="1" ht="26.25" customHeight="1" x14ac:dyDescent="0.2">
      <c r="A66" s="823" t="s">
        <v>416</v>
      </c>
      <c r="B66" s="824"/>
      <c r="C66" s="824"/>
      <c r="D66" s="824"/>
      <c r="E66" s="824"/>
      <c r="F66" s="824"/>
      <c r="G66" s="824"/>
      <c r="H66" s="824"/>
      <c r="I66" s="824"/>
      <c r="J66" s="824"/>
      <c r="K66" s="824"/>
      <c r="L66" s="824"/>
      <c r="M66" s="824"/>
      <c r="N66" s="824"/>
      <c r="O66" s="824"/>
      <c r="P66" s="825"/>
      <c r="Q66" s="800" t="s">
        <v>417</v>
      </c>
      <c r="R66" s="801"/>
      <c r="S66" s="801"/>
      <c r="T66" s="801"/>
      <c r="U66" s="802"/>
      <c r="V66" s="800" t="s">
        <v>418</v>
      </c>
      <c r="W66" s="801"/>
      <c r="X66" s="801"/>
      <c r="Y66" s="801"/>
      <c r="Z66" s="802"/>
      <c r="AA66" s="800" t="s">
        <v>419</v>
      </c>
      <c r="AB66" s="801"/>
      <c r="AC66" s="801"/>
      <c r="AD66" s="801"/>
      <c r="AE66" s="802"/>
      <c r="AF66" s="932" t="s">
        <v>420</v>
      </c>
      <c r="AG66" s="893"/>
      <c r="AH66" s="893"/>
      <c r="AI66" s="893"/>
      <c r="AJ66" s="933"/>
      <c r="AK66" s="800" t="s">
        <v>421</v>
      </c>
      <c r="AL66" s="824"/>
      <c r="AM66" s="824"/>
      <c r="AN66" s="824"/>
      <c r="AO66" s="825"/>
      <c r="AP66" s="800" t="s">
        <v>422</v>
      </c>
      <c r="AQ66" s="801"/>
      <c r="AR66" s="801"/>
      <c r="AS66" s="801"/>
      <c r="AT66" s="802"/>
      <c r="AU66" s="800" t="s">
        <v>423</v>
      </c>
      <c r="AV66" s="801"/>
      <c r="AW66" s="801"/>
      <c r="AX66" s="801"/>
      <c r="AY66" s="802"/>
      <c r="AZ66" s="800" t="s">
        <v>377</v>
      </c>
      <c r="BA66" s="801"/>
      <c r="BB66" s="801"/>
      <c r="BC66" s="801"/>
      <c r="BD66" s="812"/>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7"/>
    </row>
    <row r="67" spans="1:131" s="248" customFormat="1" ht="26.25" customHeight="1" thickBot="1" x14ac:dyDescent="0.25">
      <c r="A67" s="826"/>
      <c r="B67" s="827"/>
      <c r="C67" s="827"/>
      <c r="D67" s="827"/>
      <c r="E67" s="827"/>
      <c r="F67" s="827"/>
      <c r="G67" s="827"/>
      <c r="H67" s="827"/>
      <c r="I67" s="827"/>
      <c r="J67" s="827"/>
      <c r="K67" s="827"/>
      <c r="L67" s="827"/>
      <c r="M67" s="827"/>
      <c r="N67" s="827"/>
      <c r="O67" s="827"/>
      <c r="P67" s="828"/>
      <c r="Q67" s="803"/>
      <c r="R67" s="804"/>
      <c r="S67" s="804"/>
      <c r="T67" s="804"/>
      <c r="U67" s="805"/>
      <c r="V67" s="803"/>
      <c r="W67" s="804"/>
      <c r="X67" s="804"/>
      <c r="Y67" s="804"/>
      <c r="Z67" s="805"/>
      <c r="AA67" s="803"/>
      <c r="AB67" s="804"/>
      <c r="AC67" s="804"/>
      <c r="AD67" s="804"/>
      <c r="AE67" s="805"/>
      <c r="AF67" s="934"/>
      <c r="AG67" s="896"/>
      <c r="AH67" s="896"/>
      <c r="AI67" s="896"/>
      <c r="AJ67" s="935"/>
      <c r="AK67" s="936"/>
      <c r="AL67" s="827"/>
      <c r="AM67" s="827"/>
      <c r="AN67" s="827"/>
      <c r="AO67" s="828"/>
      <c r="AP67" s="803"/>
      <c r="AQ67" s="804"/>
      <c r="AR67" s="804"/>
      <c r="AS67" s="804"/>
      <c r="AT67" s="805"/>
      <c r="AU67" s="803"/>
      <c r="AV67" s="804"/>
      <c r="AW67" s="804"/>
      <c r="AX67" s="804"/>
      <c r="AY67" s="805"/>
      <c r="AZ67" s="803"/>
      <c r="BA67" s="804"/>
      <c r="BB67" s="804"/>
      <c r="BC67" s="804"/>
      <c r="BD67" s="813"/>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7"/>
    </row>
    <row r="68" spans="1:131" s="248" customFormat="1" ht="26.25" customHeight="1" thickTop="1" x14ac:dyDescent="0.2">
      <c r="A68" s="259">
        <v>1</v>
      </c>
      <c r="B68" s="949" t="s">
        <v>585</v>
      </c>
      <c r="C68" s="950"/>
      <c r="D68" s="950"/>
      <c r="E68" s="950"/>
      <c r="F68" s="950"/>
      <c r="G68" s="950"/>
      <c r="H68" s="950"/>
      <c r="I68" s="950"/>
      <c r="J68" s="950"/>
      <c r="K68" s="950"/>
      <c r="L68" s="950"/>
      <c r="M68" s="950"/>
      <c r="N68" s="950"/>
      <c r="O68" s="950"/>
      <c r="P68" s="951"/>
      <c r="Q68" s="952">
        <v>49409</v>
      </c>
      <c r="R68" s="946"/>
      <c r="S68" s="946"/>
      <c r="T68" s="946"/>
      <c r="U68" s="946"/>
      <c r="V68" s="946">
        <v>65227</v>
      </c>
      <c r="W68" s="946"/>
      <c r="X68" s="946"/>
      <c r="Y68" s="946"/>
      <c r="Z68" s="946"/>
      <c r="AA68" s="946">
        <v>-15818</v>
      </c>
      <c r="AB68" s="946"/>
      <c r="AC68" s="946"/>
      <c r="AD68" s="946"/>
      <c r="AE68" s="946"/>
      <c r="AF68" s="946">
        <v>12784</v>
      </c>
      <c r="AG68" s="946"/>
      <c r="AH68" s="946"/>
      <c r="AI68" s="946"/>
      <c r="AJ68" s="946"/>
      <c r="AK68" s="946" t="s">
        <v>589</v>
      </c>
      <c r="AL68" s="946"/>
      <c r="AM68" s="946"/>
      <c r="AN68" s="946"/>
      <c r="AO68" s="946"/>
      <c r="AP68" s="946">
        <v>103733</v>
      </c>
      <c r="AQ68" s="946"/>
      <c r="AR68" s="946"/>
      <c r="AS68" s="946"/>
      <c r="AT68" s="946"/>
      <c r="AU68" s="946">
        <v>19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7"/>
    </row>
    <row r="69" spans="1:131" s="248" customFormat="1" ht="26.25" customHeight="1" x14ac:dyDescent="0.2">
      <c r="A69" s="261">
        <v>2</v>
      </c>
      <c r="B69" s="953" t="s">
        <v>586</v>
      </c>
      <c r="C69" s="954"/>
      <c r="D69" s="954"/>
      <c r="E69" s="954"/>
      <c r="F69" s="954"/>
      <c r="G69" s="954"/>
      <c r="H69" s="954"/>
      <c r="I69" s="954"/>
      <c r="J69" s="954"/>
      <c r="K69" s="954"/>
      <c r="L69" s="954"/>
      <c r="M69" s="954"/>
      <c r="N69" s="954"/>
      <c r="O69" s="954"/>
      <c r="P69" s="955"/>
      <c r="Q69" s="956">
        <v>4886</v>
      </c>
      <c r="R69" s="911"/>
      <c r="S69" s="911"/>
      <c r="T69" s="911"/>
      <c r="U69" s="911"/>
      <c r="V69" s="911">
        <v>3849</v>
      </c>
      <c r="W69" s="911"/>
      <c r="X69" s="911"/>
      <c r="Y69" s="911"/>
      <c r="Z69" s="911"/>
      <c r="AA69" s="911">
        <v>1038</v>
      </c>
      <c r="AB69" s="911"/>
      <c r="AC69" s="911"/>
      <c r="AD69" s="911"/>
      <c r="AE69" s="911"/>
      <c r="AF69" s="911">
        <v>1038</v>
      </c>
      <c r="AG69" s="911"/>
      <c r="AH69" s="911"/>
      <c r="AI69" s="911"/>
      <c r="AJ69" s="911"/>
      <c r="AK69" s="911" t="s">
        <v>589</v>
      </c>
      <c r="AL69" s="911"/>
      <c r="AM69" s="911"/>
      <c r="AN69" s="911"/>
      <c r="AO69" s="911"/>
      <c r="AP69" s="911" t="s">
        <v>589</v>
      </c>
      <c r="AQ69" s="911"/>
      <c r="AR69" s="911"/>
      <c r="AS69" s="911"/>
      <c r="AT69" s="911"/>
      <c r="AU69" s="911" t="s">
        <v>589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7"/>
    </row>
    <row r="70" spans="1:131" s="248" customFormat="1" ht="26.25" customHeight="1" x14ac:dyDescent="0.2">
      <c r="A70" s="261">
        <v>3</v>
      </c>
      <c r="B70" s="953" t="s">
        <v>587</v>
      </c>
      <c r="C70" s="954"/>
      <c r="D70" s="954"/>
      <c r="E70" s="954"/>
      <c r="F70" s="954"/>
      <c r="G70" s="954"/>
      <c r="H70" s="954"/>
      <c r="I70" s="954"/>
      <c r="J70" s="954"/>
      <c r="K70" s="954"/>
      <c r="L70" s="954"/>
      <c r="M70" s="954"/>
      <c r="N70" s="954"/>
      <c r="O70" s="954"/>
      <c r="P70" s="955"/>
      <c r="Q70" s="956">
        <v>943518</v>
      </c>
      <c r="R70" s="911"/>
      <c r="S70" s="911"/>
      <c r="T70" s="911"/>
      <c r="U70" s="911"/>
      <c r="V70" s="911">
        <v>933423</v>
      </c>
      <c r="W70" s="911"/>
      <c r="X70" s="911"/>
      <c r="Y70" s="911"/>
      <c r="Z70" s="911"/>
      <c r="AA70" s="911">
        <v>10095</v>
      </c>
      <c r="AB70" s="911"/>
      <c r="AC70" s="911"/>
      <c r="AD70" s="911"/>
      <c r="AE70" s="911"/>
      <c r="AF70" s="911">
        <v>10095</v>
      </c>
      <c r="AG70" s="911"/>
      <c r="AH70" s="911"/>
      <c r="AI70" s="911"/>
      <c r="AJ70" s="911"/>
      <c r="AK70" s="911">
        <v>4560</v>
      </c>
      <c r="AL70" s="911"/>
      <c r="AM70" s="911"/>
      <c r="AN70" s="911"/>
      <c r="AO70" s="911"/>
      <c r="AP70" s="911" t="s">
        <v>589</v>
      </c>
      <c r="AQ70" s="911"/>
      <c r="AR70" s="911"/>
      <c r="AS70" s="911"/>
      <c r="AT70" s="911"/>
      <c r="AU70" s="911" t="s">
        <v>589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7"/>
    </row>
    <row r="71" spans="1:131" s="248" customFormat="1" ht="26.25" customHeight="1" x14ac:dyDescent="0.2">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7"/>
    </row>
    <row r="72" spans="1:131" s="248" customFormat="1" ht="26.25" customHeight="1" x14ac:dyDescent="0.2">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7"/>
    </row>
    <row r="73" spans="1:131" s="248" customFormat="1" ht="26.25" customHeight="1" x14ac:dyDescent="0.2">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t="s">
        <v>588</v>
      </c>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7"/>
    </row>
    <row r="74" spans="1:131" s="248" customFormat="1" ht="26.25" customHeight="1" x14ac:dyDescent="0.2">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7"/>
    </row>
    <row r="75" spans="1:131" s="248" customFormat="1" ht="26.25" customHeight="1" x14ac:dyDescent="0.2">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7"/>
    </row>
    <row r="76" spans="1:131" s="248"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7"/>
    </row>
    <row r="77" spans="1:131" s="248"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7"/>
    </row>
    <row r="78" spans="1:131" s="248"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7"/>
    </row>
    <row r="79" spans="1:131" s="248"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7"/>
    </row>
    <row r="80" spans="1:131" s="248"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7"/>
    </row>
    <row r="81" spans="1:131" s="248"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7"/>
    </row>
    <row r="82" spans="1:131" s="248"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7"/>
    </row>
    <row r="83" spans="1:131" s="248"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7"/>
    </row>
    <row r="84" spans="1:131" s="248"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7"/>
    </row>
    <row r="85" spans="1:131" s="248"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7"/>
    </row>
    <row r="86" spans="1:131" s="248"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7"/>
    </row>
    <row r="87" spans="1:131" s="248"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7"/>
    </row>
    <row r="88" spans="1:131" s="248" customFormat="1" ht="26.25" customHeight="1" thickBot="1" x14ac:dyDescent="0.25">
      <c r="A88" s="264" t="s">
        <v>392</v>
      </c>
      <c r="B88" s="870" t="s">
        <v>424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23917</v>
      </c>
      <c r="AG88" s="922"/>
      <c r="AH88" s="922"/>
      <c r="AI88" s="922"/>
      <c r="AJ88" s="922"/>
      <c r="AK88" s="919"/>
      <c r="AL88" s="919"/>
      <c r="AM88" s="919"/>
      <c r="AN88" s="919"/>
      <c r="AO88" s="919"/>
      <c r="AP88" s="922">
        <v>103733</v>
      </c>
      <c r="AQ88" s="922"/>
      <c r="AR88" s="922"/>
      <c r="AS88" s="922"/>
      <c r="AT88" s="922"/>
      <c r="AU88" s="922">
        <v>19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7"/>
    </row>
    <row r="89" spans="1:131" s="248"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7"/>
    </row>
    <row r="90" spans="1:131" s="248"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7"/>
    </row>
    <row r="91" spans="1:131" s="248"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7"/>
    </row>
    <row r="92" spans="1:131" s="248"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7"/>
    </row>
    <row r="93" spans="1:131" s="248"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7"/>
    </row>
    <row r="94" spans="1:131" s="248"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7"/>
    </row>
    <row r="95" spans="1:131" s="248"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7"/>
    </row>
    <row r="96" spans="1:131" s="248"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7"/>
    </row>
    <row r="97" spans="1:131" s="248"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7"/>
    </row>
    <row r="98" spans="1:131" s="248"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7"/>
    </row>
    <row r="99" spans="1:131" s="248"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7"/>
    </row>
    <row r="100" spans="1:131" s="248"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7"/>
    </row>
    <row r="101" spans="1:131" s="248"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7"/>
    </row>
    <row r="102" spans="1:131" s="248"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425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2151</v>
      </c>
      <c r="CS102" s="930"/>
      <c r="CT102" s="930"/>
      <c r="CU102" s="930"/>
      <c r="CV102" s="973"/>
      <c r="CW102" s="972">
        <v>88</v>
      </c>
      <c r="CX102" s="930"/>
      <c r="CY102" s="930"/>
      <c r="CZ102" s="930"/>
      <c r="DA102" s="973"/>
      <c r="DB102" s="972">
        <v>50</v>
      </c>
      <c r="DC102" s="930"/>
      <c r="DD102" s="930"/>
      <c r="DE102" s="930"/>
      <c r="DF102" s="973"/>
      <c r="DG102" s="972">
        <v>2380</v>
      </c>
      <c r="DH102" s="930"/>
      <c r="DI102" s="930"/>
      <c r="DJ102" s="930"/>
      <c r="DK102" s="973"/>
      <c r="DL102" s="972" t="s">
        <v>589</v>
      </c>
      <c r="DM102" s="930"/>
      <c r="DN102" s="930"/>
      <c r="DO102" s="930"/>
      <c r="DP102" s="973"/>
      <c r="DQ102" s="972">
        <v>577</v>
      </c>
      <c r="DR102" s="930"/>
      <c r="DS102" s="930"/>
      <c r="DT102" s="930"/>
      <c r="DU102" s="973"/>
      <c r="DV102" s="996"/>
      <c r="DW102" s="997"/>
      <c r="DX102" s="997"/>
      <c r="DY102" s="997"/>
      <c r="DZ102" s="998"/>
      <c r="EA102" s="247"/>
    </row>
    <row r="103" spans="1:131" s="248"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7"/>
    </row>
    <row r="104" spans="1:131" s="248"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7"/>
    </row>
    <row r="105" spans="1:131" s="248"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7"/>
    </row>
    <row r="106" spans="1:131" s="248"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7"/>
    </row>
    <row r="107" spans="1:131" s="247" customFormat="1" ht="26.25" customHeight="1" thickBot="1" x14ac:dyDescent="0.25">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7" customFormat="1" ht="26.25" customHeight="1" x14ac:dyDescent="0.2">
      <c r="A108" s="1001" t="s">
        <v>430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7" customFormat="1" ht="26.25" customHeight="1" x14ac:dyDescent="0.2">
      <c r="A109" s="994" t="s">
        <v>432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433</v>
      </c>
      <c r="AB109" s="975"/>
      <c r="AC109" s="975"/>
      <c r="AD109" s="975"/>
      <c r="AE109" s="976"/>
      <c r="AF109" s="974" t="s">
        <v>307</v>
      </c>
      <c r="AG109" s="975"/>
      <c r="AH109" s="975"/>
      <c r="AI109" s="975"/>
      <c r="AJ109" s="976"/>
      <c r="AK109" s="974" t="s">
        <v>306</v>
      </c>
      <c r="AL109" s="975"/>
      <c r="AM109" s="975"/>
      <c r="AN109" s="975"/>
      <c r="AO109" s="976"/>
      <c r="AP109" s="974" t="s">
        <v>434</v>
      </c>
      <c r="AQ109" s="975"/>
      <c r="AR109" s="975"/>
      <c r="AS109" s="975"/>
      <c r="AT109" s="977"/>
      <c r="AU109" s="994" t="s">
        <v>432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433</v>
      </c>
      <c r="BR109" s="975"/>
      <c r="BS109" s="975"/>
      <c r="BT109" s="975"/>
      <c r="BU109" s="976"/>
      <c r="BV109" s="974" t="s">
        <v>307</v>
      </c>
      <c r="BW109" s="975"/>
      <c r="BX109" s="975"/>
      <c r="BY109" s="975"/>
      <c r="BZ109" s="976"/>
      <c r="CA109" s="974" t="s">
        <v>306</v>
      </c>
      <c r="CB109" s="975"/>
      <c r="CC109" s="975"/>
      <c r="CD109" s="975"/>
      <c r="CE109" s="976"/>
      <c r="CF109" s="995" t="s">
        <v>434</v>
      </c>
      <c r="CG109" s="995"/>
      <c r="CH109" s="995"/>
      <c r="CI109" s="995"/>
      <c r="CJ109" s="995"/>
      <c r="CK109" s="974" t="s">
        <v>435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433</v>
      </c>
      <c r="DH109" s="975"/>
      <c r="DI109" s="975"/>
      <c r="DJ109" s="975"/>
      <c r="DK109" s="976"/>
      <c r="DL109" s="974" t="s">
        <v>307</v>
      </c>
      <c r="DM109" s="975"/>
      <c r="DN109" s="975"/>
      <c r="DO109" s="975"/>
      <c r="DP109" s="976"/>
      <c r="DQ109" s="974" t="s">
        <v>306</v>
      </c>
      <c r="DR109" s="975"/>
      <c r="DS109" s="975"/>
      <c r="DT109" s="975"/>
      <c r="DU109" s="976"/>
      <c r="DV109" s="974" t="s">
        <v>434</v>
      </c>
      <c r="DW109" s="975"/>
      <c r="DX109" s="975"/>
      <c r="DY109" s="975"/>
      <c r="DZ109" s="977"/>
    </row>
    <row r="110" spans="1:131" s="247" customFormat="1" ht="26.25" customHeight="1" x14ac:dyDescent="0.2">
      <c r="A110" s="978" t="s">
        <v>436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16423470</v>
      </c>
      <c r="AB110" s="982"/>
      <c r="AC110" s="982"/>
      <c r="AD110" s="982"/>
      <c r="AE110" s="983"/>
      <c r="AF110" s="984">
        <v>17010721</v>
      </c>
      <c r="AG110" s="982"/>
      <c r="AH110" s="982"/>
      <c r="AI110" s="982"/>
      <c r="AJ110" s="983"/>
      <c r="AK110" s="984">
        <v>17122943</v>
      </c>
      <c r="AL110" s="982"/>
      <c r="AM110" s="982"/>
      <c r="AN110" s="982"/>
      <c r="AO110" s="983"/>
      <c r="AP110" s="985">
        <v>24</v>
      </c>
      <c r="AQ110" s="986"/>
      <c r="AR110" s="986"/>
      <c r="AS110" s="986"/>
      <c r="AT110" s="987"/>
      <c r="AU110" s="988" t="s">
        <v>73</v>
      </c>
      <c r="AV110" s="989"/>
      <c r="AW110" s="989"/>
      <c r="AX110" s="989"/>
      <c r="AY110" s="989"/>
      <c r="AZ110" s="1030" t="s">
        <v>437</v>
      </c>
      <c r="BA110" s="979"/>
      <c r="BB110" s="979"/>
      <c r="BC110" s="979"/>
      <c r="BD110" s="979"/>
      <c r="BE110" s="979"/>
      <c r="BF110" s="979"/>
      <c r="BG110" s="979"/>
      <c r="BH110" s="979"/>
      <c r="BI110" s="979"/>
      <c r="BJ110" s="979"/>
      <c r="BK110" s="979"/>
      <c r="BL110" s="979"/>
      <c r="BM110" s="979"/>
      <c r="BN110" s="979"/>
      <c r="BO110" s="979"/>
      <c r="BP110" s="980"/>
      <c r="BQ110" s="1016">
        <v>174809415</v>
      </c>
      <c r="BR110" s="1017"/>
      <c r="BS110" s="1017"/>
      <c r="BT110" s="1017"/>
      <c r="BU110" s="1017"/>
      <c r="BV110" s="1017">
        <v>179394312</v>
      </c>
      <c r="BW110" s="1017"/>
      <c r="BX110" s="1017"/>
      <c r="BY110" s="1017"/>
      <c r="BZ110" s="1017"/>
      <c r="CA110" s="1017">
        <v>186766605</v>
      </c>
      <c r="CB110" s="1017"/>
      <c r="CC110" s="1017"/>
      <c r="CD110" s="1017"/>
      <c r="CE110" s="1017"/>
      <c r="CF110" s="1031">
        <v>261.39999999999998</v>
      </c>
      <c r="CG110" s="1032"/>
      <c r="CH110" s="1032"/>
      <c r="CI110" s="1032"/>
      <c r="CJ110" s="1032"/>
      <c r="CK110" s="1033" t="s">
        <v>438</v>
      </c>
      <c r="CL110" s="1034"/>
      <c r="CM110" s="1013" t="s">
        <v>439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232</v>
      </c>
      <c r="DH110" s="1017"/>
      <c r="DI110" s="1017"/>
      <c r="DJ110" s="1017"/>
      <c r="DK110" s="1017"/>
      <c r="DL110" s="1017" t="s">
        <v>232</v>
      </c>
      <c r="DM110" s="1017"/>
      <c r="DN110" s="1017"/>
      <c r="DO110" s="1017"/>
      <c r="DP110" s="1017"/>
      <c r="DQ110" s="1017" t="s">
        <v>232</v>
      </c>
      <c r="DR110" s="1017"/>
      <c r="DS110" s="1017"/>
      <c r="DT110" s="1017"/>
      <c r="DU110" s="1017"/>
      <c r="DV110" s="1018" t="s">
        <v>232</v>
      </c>
      <c r="DW110" s="1018"/>
      <c r="DX110" s="1018"/>
      <c r="DY110" s="1018"/>
      <c r="DZ110" s="1019"/>
    </row>
    <row r="111" spans="1:131" s="247" customFormat="1" ht="26.25" customHeight="1" x14ac:dyDescent="0.2">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232</v>
      </c>
      <c r="AB111" s="1024"/>
      <c r="AC111" s="1024"/>
      <c r="AD111" s="1024"/>
      <c r="AE111" s="1025"/>
      <c r="AF111" s="1026" t="s">
        <v>232</v>
      </c>
      <c r="AG111" s="1024"/>
      <c r="AH111" s="1024"/>
      <c r="AI111" s="1024"/>
      <c r="AJ111" s="1025"/>
      <c r="AK111" s="1026" t="s">
        <v>441</v>
      </c>
      <c r="AL111" s="1024"/>
      <c r="AM111" s="1024"/>
      <c r="AN111" s="1024"/>
      <c r="AO111" s="1025"/>
      <c r="AP111" s="1027" t="s">
        <v>414</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1001822</v>
      </c>
      <c r="BR111" s="1010"/>
      <c r="BS111" s="1010"/>
      <c r="BT111" s="1010"/>
      <c r="BU111" s="1010"/>
      <c r="BV111" s="1010">
        <v>939342</v>
      </c>
      <c r="BW111" s="1010"/>
      <c r="BX111" s="1010"/>
      <c r="BY111" s="1010"/>
      <c r="BZ111" s="1010"/>
      <c r="CA111" s="1010">
        <v>875705</v>
      </c>
      <c r="CB111" s="1010"/>
      <c r="CC111" s="1010"/>
      <c r="CD111" s="1010"/>
      <c r="CE111" s="1010"/>
      <c r="CF111" s="1004">
        <v>1.2</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414</v>
      </c>
      <c r="DH111" s="1010"/>
      <c r="DI111" s="1010"/>
      <c r="DJ111" s="1010"/>
      <c r="DK111" s="1010"/>
      <c r="DL111" s="1010" t="s">
        <v>232</v>
      </c>
      <c r="DM111" s="1010"/>
      <c r="DN111" s="1010"/>
      <c r="DO111" s="1010"/>
      <c r="DP111" s="1010"/>
      <c r="DQ111" s="1010" t="s">
        <v>232</v>
      </c>
      <c r="DR111" s="1010"/>
      <c r="DS111" s="1010"/>
      <c r="DT111" s="1010"/>
      <c r="DU111" s="1010"/>
      <c r="DV111" s="1011" t="s">
        <v>232</v>
      </c>
      <c r="DW111" s="1011"/>
      <c r="DX111" s="1011"/>
      <c r="DY111" s="1011"/>
      <c r="DZ111" s="1012"/>
    </row>
    <row r="112" spans="1:131" s="247" customFormat="1" ht="26.25" customHeight="1" x14ac:dyDescent="0.2">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232</v>
      </c>
      <c r="AB112" s="1049"/>
      <c r="AC112" s="1049"/>
      <c r="AD112" s="1049"/>
      <c r="AE112" s="1050"/>
      <c r="AF112" s="1051" t="s">
        <v>414</v>
      </c>
      <c r="AG112" s="1049"/>
      <c r="AH112" s="1049"/>
      <c r="AI112" s="1049"/>
      <c r="AJ112" s="1050"/>
      <c r="AK112" s="1051" t="s">
        <v>232</v>
      </c>
      <c r="AL112" s="1049"/>
      <c r="AM112" s="1049"/>
      <c r="AN112" s="1049"/>
      <c r="AO112" s="1050"/>
      <c r="AP112" s="1052" t="s">
        <v>232</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41396032</v>
      </c>
      <c r="BR112" s="1010"/>
      <c r="BS112" s="1010"/>
      <c r="BT112" s="1010"/>
      <c r="BU112" s="1010"/>
      <c r="BV112" s="1010">
        <v>38197451</v>
      </c>
      <c r="BW112" s="1010"/>
      <c r="BX112" s="1010"/>
      <c r="BY112" s="1010"/>
      <c r="BZ112" s="1010"/>
      <c r="CA112" s="1010">
        <v>36597328</v>
      </c>
      <c r="CB112" s="1010"/>
      <c r="CC112" s="1010"/>
      <c r="CD112" s="1010"/>
      <c r="CE112" s="1010"/>
      <c r="CF112" s="1004">
        <v>51.2</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441</v>
      </c>
      <c r="DH112" s="1010"/>
      <c r="DI112" s="1010"/>
      <c r="DJ112" s="1010"/>
      <c r="DK112" s="1010"/>
      <c r="DL112" s="1010" t="s">
        <v>232</v>
      </c>
      <c r="DM112" s="1010"/>
      <c r="DN112" s="1010"/>
      <c r="DO112" s="1010"/>
      <c r="DP112" s="1010"/>
      <c r="DQ112" s="1010" t="s">
        <v>232</v>
      </c>
      <c r="DR112" s="1010"/>
      <c r="DS112" s="1010"/>
      <c r="DT112" s="1010"/>
      <c r="DU112" s="1010"/>
      <c r="DV112" s="1011" t="s">
        <v>232</v>
      </c>
      <c r="DW112" s="1011"/>
      <c r="DX112" s="1011"/>
      <c r="DY112" s="1011"/>
      <c r="DZ112" s="1012"/>
    </row>
    <row r="113" spans="1:130" s="247" customFormat="1" ht="26.25" customHeight="1" x14ac:dyDescent="0.2">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3540144</v>
      </c>
      <c r="AB113" s="1024"/>
      <c r="AC113" s="1024"/>
      <c r="AD113" s="1024"/>
      <c r="AE113" s="1025"/>
      <c r="AF113" s="1026">
        <v>3131731</v>
      </c>
      <c r="AG113" s="1024"/>
      <c r="AH113" s="1024"/>
      <c r="AI113" s="1024"/>
      <c r="AJ113" s="1025"/>
      <c r="AK113" s="1026">
        <v>3069694</v>
      </c>
      <c r="AL113" s="1024"/>
      <c r="AM113" s="1024"/>
      <c r="AN113" s="1024"/>
      <c r="AO113" s="1025"/>
      <c r="AP113" s="1027">
        <v>4.3</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54000</v>
      </c>
      <c r="BR113" s="1010"/>
      <c r="BS113" s="1010"/>
      <c r="BT113" s="1010"/>
      <c r="BU113" s="1010"/>
      <c r="BV113" s="1010">
        <v>19000</v>
      </c>
      <c r="BW113" s="1010"/>
      <c r="BX113" s="1010"/>
      <c r="BY113" s="1010"/>
      <c r="BZ113" s="1010"/>
      <c r="CA113" s="1010">
        <v>19000</v>
      </c>
      <c r="CB113" s="1010"/>
      <c r="CC113" s="1010"/>
      <c r="CD113" s="1010"/>
      <c r="CE113" s="1010"/>
      <c r="CF113" s="1004">
        <v>0</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232</v>
      </c>
      <c r="DH113" s="1049"/>
      <c r="DI113" s="1049"/>
      <c r="DJ113" s="1049"/>
      <c r="DK113" s="1050"/>
      <c r="DL113" s="1051" t="s">
        <v>232</v>
      </c>
      <c r="DM113" s="1049"/>
      <c r="DN113" s="1049"/>
      <c r="DO113" s="1049"/>
      <c r="DP113" s="1050"/>
      <c r="DQ113" s="1051" t="s">
        <v>414</v>
      </c>
      <c r="DR113" s="1049"/>
      <c r="DS113" s="1049"/>
      <c r="DT113" s="1049"/>
      <c r="DU113" s="1050"/>
      <c r="DV113" s="1052" t="s">
        <v>232</v>
      </c>
      <c r="DW113" s="1053"/>
      <c r="DX113" s="1053"/>
      <c r="DY113" s="1053"/>
      <c r="DZ113" s="1054"/>
    </row>
    <row r="114" spans="1:130" s="247" customFormat="1" ht="26.25" customHeight="1" x14ac:dyDescent="0.2">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232</v>
      </c>
      <c r="AB114" s="1049"/>
      <c r="AC114" s="1049"/>
      <c r="AD114" s="1049"/>
      <c r="AE114" s="1050"/>
      <c r="AF114" s="1051" t="s">
        <v>232</v>
      </c>
      <c r="AG114" s="1049"/>
      <c r="AH114" s="1049"/>
      <c r="AI114" s="1049"/>
      <c r="AJ114" s="1050"/>
      <c r="AK114" s="1051" t="s">
        <v>232</v>
      </c>
      <c r="AL114" s="1049"/>
      <c r="AM114" s="1049"/>
      <c r="AN114" s="1049"/>
      <c r="AO114" s="1050"/>
      <c r="AP114" s="1052" t="s">
        <v>232</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21469884</v>
      </c>
      <c r="BR114" s="1010"/>
      <c r="BS114" s="1010"/>
      <c r="BT114" s="1010"/>
      <c r="BU114" s="1010"/>
      <c r="BV114" s="1010">
        <v>19970507</v>
      </c>
      <c r="BW114" s="1010"/>
      <c r="BX114" s="1010"/>
      <c r="BY114" s="1010"/>
      <c r="BZ114" s="1010"/>
      <c r="CA114" s="1010">
        <v>20037341</v>
      </c>
      <c r="CB114" s="1010"/>
      <c r="CC114" s="1010"/>
      <c r="CD114" s="1010"/>
      <c r="CE114" s="1010"/>
      <c r="CF114" s="1004">
        <v>28</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232</v>
      </c>
      <c r="DH114" s="1049"/>
      <c r="DI114" s="1049"/>
      <c r="DJ114" s="1049"/>
      <c r="DK114" s="1050"/>
      <c r="DL114" s="1051" t="s">
        <v>454</v>
      </c>
      <c r="DM114" s="1049"/>
      <c r="DN114" s="1049"/>
      <c r="DO114" s="1049"/>
      <c r="DP114" s="1050"/>
      <c r="DQ114" s="1051" t="s">
        <v>232</v>
      </c>
      <c r="DR114" s="1049"/>
      <c r="DS114" s="1049"/>
      <c r="DT114" s="1049"/>
      <c r="DU114" s="1050"/>
      <c r="DV114" s="1052" t="s">
        <v>414</v>
      </c>
      <c r="DW114" s="1053"/>
      <c r="DX114" s="1053"/>
      <c r="DY114" s="1053"/>
      <c r="DZ114" s="1054"/>
    </row>
    <row r="115" spans="1:130" s="247" customFormat="1" ht="26.25" customHeight="1" x14ac:dyDescent="0.2">
      <c r="A115" s="1044"/>
      <c r="B115" s="1045"/>
      <c r="C115" s="1040" t="s">
        <v>455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34846</v>
      </c>
      <c r="AB115" s="1024"/>
      <c r="AC115" s="1024"/>
      <c r="AD115" s="1024"/>
      <c r="AE115" s="1025"/>
      <c r="AF115" s="1026">
        <v>66149</v>
      </c>
      <c r="AG115" s="1024"/>
      <c r="AH115" s="1024"/>
      <c r="AI115" s="1024"/>
      <c r="AJ115" s="1025"/>
      <c r="AK115" s="1026">
        <v>65210</v>
      </c>
      <c r="AL115" s="1024"/>
      <c r="AM115" s="1024"/>
      <c r="AN115" s="1024"/>
      <c r="AO115" s="1025"/>
      <c r="AP115" s="1027">
        <v>0.1</v>
      </c>
      <c r="AQ115" s="1028"/>
      <c r="AR115" s="1028"/>
      <c r="AS115" s="1028"/>
      <c r="AT115" s="1029"/>
      <c r="AU115" s="990"/>
      <c r="AV115" s="991"/>
      <c r="AW115" s="991"/>
      <c r="AX115" s="991"/>
      <c r="AY115" s="991"/>
      <c r="AZ115" s="1039" t="s">
        <v>456</v>
      </c>
      <c r="BA115" s="1040"/>
      <c r="BB115" s="1040"/>
      <c r="BC115" s="1040"/>
      <c r="BD115" s="1040"/>
      <c r="BE115" s="1040"/>
      <c r="BF115" s="1040"/>
      <c r="BG115" s="1040"/>
      <c r="BH115" s="1040"/>
      <c r="BI115" s="1040"/>
      <c r="BJ115" s="1040"/>
      <c r="BK115" s="1040"/>
      <c r="BL115" s="1040"/>
      <c r="BM115" s="1040"/>
      <c r="BN115" s="1040"/>
      <c r="BO115" s="1040"/>
      <c r="BP115" s="1041"/>
      <c r="BQ115" s="1009">
        <v>577003</v>
      </c>
      <c r="BR115" s="1010"/>
      <c r="BS115" s="1010"/>
      <c r="BT115" s="1010"/>
      <c r="BU115" s="1010"/>
      <c r="BV115" s="1010">
        <v>582048</v>
      </c>
      <c r="BW115" s="1010"/>
      <c r="BX115" s="1010"/>
      <c r="BY115" s="1010"/>
      <c r="BZ115" s="1010"/>
      <c r="CA115" s="1010">
        <v>577474</v>
      </c>
      <c r="CB115" s="1010"/>
      <c r="CC115" s="1010"/>
      <c r="CD115" s="1010"/>
      <c r="CE115" s="1010"/>
      <c r="CF115" s="1004">
        <v>0.8</v>
      </c>
      <c r="CG115" s="1005"/>
      <c r="CH115" s="1005"/>
      <c r="CI115" s="1005"/>
      <c r="CJ115" s="1005"/>
      <c r="CK115" s="1035"/>
      <c r="CL115" s="1036"/>
      <c r="CM115" s="1039" t="s">
        <v>457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532535</v>
      </c>
      <c r="DH115" s="1049"/>
      <c r="DI115" s="1049"/>
      <c r="DJ115" s="1049"/>
      <c r="DK115" s="1050"/>
      <c r="DL115" s="1051">
        <v>528695</v>
      </c>
      <c r="DM115" s="1049"/>
      <c r="DN115" s="1049"/>
      <c r="DO115" s="1049"/>
      <c r="DP115" s="1050"/>
      <c r="DQ115" s="1051">
        <v>523698</v>
      </c>
      <c r="DR115" s="1049"/>
      <c r="DS115" s="1049"/>
      <c r="DT115" s="1049"/>
      <c r="DU115" s="1050"/>
      <c r="DV115" s="1052">
        <v>0.7</v>
      </c>
      <c r="DW115" s="1053"/>
      <c r="DX115" s="1053"/>
      <c r="DY115" s="1053"/>
      <c r="DZ115" s="1054"/>
    </row>
    <row r="116" spans="1:130" s="247" customFormat="1" ht="26.25" customHeight="1" x14ac:dyDescent="0.2">
      <c r="A116" s="1046"/>
      <c r="B116" s="1047"/>
      <c r="C116" s="1055" t="s">
        <v>458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232</v>
      </c>
      <c r="AB116" s="1049"/>
      <c r="AC116" s="1049"/>
      <c r="AD116" s="1049"/>
      <c r="AE116" s="1050"/>
      <c r="AF116" s="1051" t="s">
        <v>232</v>
      </c>
      <c r="AG116" s="1049"/>
      <c r="AH116" s="1049"/>
      <c r="AI116" s="1049"/>
      <c r="AJ116" s="1050"/>
      <c r="AK116" s="1051" t="s">
        <v>232</v>
      </c>
      <c r="AL116" s="1049"/>
      <c r="AM116" s="1049"/>
      <c r="AN116" s="1049"/>
      <c r="AO116" s="1050"/>
      <c r="AP116" s="1052" t="s">
        <v>232</v>
      </c>
      <c r="AQ116" s="1053"/>
      <c r="AR116" s="1053"/>
      <c r="AS116" s="1053"/>
      <c r="AT116" s="1054"/>
      <c r="AU116" s="990"/>
      <c r="AV116" s="991"/>
      <c r="AW116" s="991"/>
      <c r="AX116" s="991"/>
      <c r="AY116" s="991"/>
      <c r="AZ116" s="1057" t="s">
        <v>459</v>
      </c>
      <c r="BA116" s="1058"/>
      <c r="BB116" s="1058"/>
      <c r="BC116" s="1058"/>
      <c r="BD116" s="1058"/>
      <c r="BE116" s="1058"/>
      <c r="BF116" s="1058"/>
      <c r="BG116" s="1058"/>
      <c r="BH116" s="1058"/>
      <c r="BI116" s="1058"/>
      <c r="BJ116" s="1058"/>
      <c r="BK116" s="1058"/>
      <c r="BL116" s="1058"/>
      <c r="BM116" s="1058"/>
      <c r="BN116" s="1058"/>
      <c r="BO116" s="1058"/>
      <c r="BP116" s="1059"/>
      <c r="BQ116" s="1009" t="s">
        <v>232</v>
      </c>
      <c r="BR116" s="1010"/>
      <c r="BS116" s="1010"/>
      <c r="BT116" s="1010"/>
      <c r="BU116" s="1010"/>
      <c r="BV116" s="1010" t="s">
        <v>232</v>
      </c>
      <c r="BW116" s="1010"/>
      <c r="BX116" s="1010"/>
      <c r="BY116" s="1010"/>
      <c r="BZ116" s="1010"/>
      <c r="CA116" s="1010" t="s">
        <v>232</v>
      </c>
      <c r="CB116" s="1010"/>
      <c r="CC116" s="1010"/>
      <c r="CD116" s="1010"/>
      <c r="CE116" s="1010"/>
      <c r="CF116" s="1004" t="s">
        <v>441</v>
      </c>
      <c r="CG116" s="1005"/>
      <c r="CH116" s="1005"/>
      <c r="CI116" s="1005"/>
      <c r="CJ116" s="1005"/>
      <c r="CK116" s="1035"/>
      <c r="CL116" s="1036"/>
      <c r="CM116" s="1006" t="s">
        <v>460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414</v>
      </c>
      <c r="DH116" s="1049"/>
      <c r="DI116" s="1049"/>
      <c r="DJ116" s="1049"/>
      <c r="DK116" s="1050"/>
      <c r="DL116" s="1051" t="s">
        <v>414</v>
      </c>
      <c r="DM116" s="1049"/>
      <c r="DN116" s="1049"/>
      <c r="DO116" s="1049"/>
      <c r="DP116" s="1050"/>
      <c r="DQ116" s="1051" t="s">
        <v>232</v>
      </c>
      <c r="DR116" s="1049"/>
      <c r="DS116" s="1049"/>
      <c r="DT116" s="1049"/>
      <c r="DU116" s="1050"/>
      <c r="DV116" s="1052" t="s">
        <v>232</v>
      </c>
      <c r="DW116" s="1053"/>
      <c r="DX116" s="1053"/>
      <c r="DY116" s="1053"/>
      <c r="DZ116" s="1054"/>
    </row>
    <row r="117" spans="1:130" s="247" customFormat="1" ht="26.25" customHeight="1" x14ac:dyDescent="0.2">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461</v>
      </c>
      <c r="Z117" s="976"/>
      <c r="AA117" s="1066">
        <v>19998460</v>
      </c>
      <c r="AB117" s="1067"/>
      <c r="AC117" s="1067"/>
      <c r="AD117" s="1067"/>
      <c r="AE117" s="1068"/>
      <c r="AF117" s="1069">
        <v>20208601</v>
      </c>
      <c r="AG117" s="1067"/>
      <c r="AH117" s="1067"/>
      <c r="AI117" s="1067"/>
      <c r="AJ117" s="1068"/>
      <c r="AK117" s="1069">
        <v>20257847</v>
      </c>
      <c r="AL117" s="1067"/>
      <c r="AM117" s="1067"/>
      <c r="AN117" s="1067"/>
      <c r="AO117" s="1068"/>
      <c r="AP117" s="1070"/>
      <c r="AQ117" s="1071"/>
      <c r="AR117" s="1071"/>
      <c r="AS117" s="1071"/>
      <c r="AT117" s="1072"/>
      <c r="AU117" s="990"/>
      <c r="AV117" s="991"/>
      <c r="AW117" s="991"/>
      <c r="AX117" s="991"/>
      <c r="AY117" s="991"/>
      <c r="AZ117" s="1057" t="s">
        <v>462</v>
      </c>
      <c r="BA117" s="1058"/>
      <c r="BB117" s="1058"/>
      <c r="BC117" s="1058"/>
      <c r="BD117" s="1058"/>
      <c r="BE117" s="1058"/>
      <c r="BF117" s="1058"/>
      <c r="BG117" s="1058"/>
      <c r="BH117" s="1058"/>
      <c r="BI117" s="1058"/>
      <c r="BJ117" s="1058"/>
      <c r="BK117" s="1058"/>
      <c r="BL117" s="1058"/>
      <c r="BM117" s="1058"/>
      <c r="BN117" s="1058"/>
      <c r="BO117" s="1058"/>
      <c r="BP117" s="1059"/>
      <c r="BQ117" s="1009" t="s">
        <v>232</v>
      </c>
      <c r="BR117" s="1010"/>
      <c r="BS117" s="1010"/>
      <c r="BT117" s="1010"/>
      <c r="BU117" s="1010"/>
      <c r="BV117" s="1010" t="s">
        <v>232</v>
      </c>
      <c r="BW117" s="1010"/>
      <c r="BX117" s="1010"/>
      <c r="BY117" s="1010"/>
      <c r="BZ117" s="1010"/>
      <c r="CA117" s="1010" t="s">
        <v>441</v>
      </c>
      <c r="CB117" s="1010"/>
      <c r="CC117" s="1010"/>
      <c r="CD117" s="1010"/>
      <c r="CE117" s="1010"/>
      <c r="CF117" s="1004" t="s">
        <v>232</v>
      </c>
      <c r="CG117" s="1005"/>
      <c r="CH117" s="1005"/>
      <c r="CI117" s="1005"/>
      <c r="CJ117" s="1005"/>
      <c r="CK117" s="1035"/>
      <c r="CL117" s="1036"/>
      <c r="CM117" s="1006" t="s">
        <v>463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414</v>
      </c>
      <c r="DH117" s="1049"/>
      <c r="DI117" s="1049"/>
      <c r="DJ117" s="1049"/>
      <c r="DK117" s="1050"/>
      <c r="DL117" s="1051" t="s">
        <v>414</v>
      </c>
      <c r="DM117" s="1049"/>
      <c r="DN117" s="1049"/>
      <c r="DO117" s="1049"/>
      <c r="DP117" s="1050"/>
      <c r="DQ117" s="1051" t="s">
        <v>232</v>
      </c>
      <c r="DR117" s="1049"/>
      <c r="DS117" s="1049"/>
      <c r="DT117" s="1049"/>
      <c r="DU117" s="1050"/>
      <c r="DV117" s="1052" t="s">
        <v>232</v>
      </c>
      <c r="DW117" s="1053"/>
      <c r="DX117" s="1053"/>
      <c r="DY117" s="1053"/>
      <c r="DZ117" s="1054"/>
    </row>
    <row r="118" spans="1:130" s="247" customFormat="1" ht="26.25" customHeight="1" x14ac:dyDescent="0.2">
      <c r="A118" s="994" t="s">
        <v>435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433</v>
      </c>
      <c r="AB118" s="975"/>
      <c r="AC118" s="975"/>
      <c r="AD118" s="975"/>
      <c r="AE118" s="976"/>
      <c r="AF118" s="974" t="s">
        <v>307</v>
      </c>
      <c r="AG118" s="975"/>
      <c r="AH118" s="975"/>
      <c r="AI118" s="975"/>
      <c r="AJ118" s="976"/>
      <c r="AK118" s="974" t="s">
        <v>306</v>
      </c>
      <c r="AL118" s="975"/>
      <c r="AM118" s="975"/>
      <c r="AN118" s="975"/>
      <c r="AO118" s="976"/>
      <c r="AP118" s="1061" t="s">
        <v>434</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232</v>
      </c>
      <c r="BR118" s="1088"/>
      <c r="BS118" s="1088"/>
      <c r="BT118" s="1088"/>
      <c r="BU118" s="1088"/>
      <c r="BV118" s="1088" t="s">
        <v>232</v>
      </c>
      <c r="BW118" s="1088"/>
      <c r="BX118" s="1088"/>
      <c r="BY118" s="1088"/>
      <c r="BZ118" s="1088"/>
      <c r="CA118" s="1088" t="s">
        <v>232</v>
      </c>
      <c r="CB118" s="1088"/>
      <c r="CC118" s="1088"/>
      <c r="CD118" s="1088"/>
      <c r="CE118" s="1088"/>
      <c r="CF118" s="1004" t="s">
        <v>454</v>
      </c>
      <c r="CG118" s="1005"/>
      <c r="CH118" s="1005"/>
      <c r="CI118" s="1005"/>
      <c r="CJ118" s="1005"/>
      <c r="CK118" s="1035"/>
      <c r="CL118" s="1036"/>
      <c r="CM118" s="1006" t="s">
        <v>465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232</v>
      </c>
      <c r="DH118" s="1049"/>
      <c r="DI118" s="1049"/>
      <c r="DJ118" s="1049"/>
      <c r="DK118" s="1050"/>
      <c r="DL118" s="1051" t="s">
        <v>232</v>
      </c>
      <c r="DM118" s="1049"/>
      <c r="DN118" s="1049"/>
      <c r="DO118" s="1049"/>
      <c r="DP118" s="1050"/>
      <c r="DQ118" s="1051" t="s">
        <v>232</v>
      </c>
      <c r="DR118" s="1049"/>
      <c r="DS118" s="1049"/>
      <c r="DT118" s="1049"/>
      <c r="DU118" s="1050"/>
      <c r="DV118" s="1052" t="s">
        <v>232</v>
      </c>
      <c r="DW118" s="1053"/>
      <c r="DX118" s="1053"/>
      <c r="DY118" s="1053"/>
      <c r="DZ118" s="1054"/>
    </row>
    <row r="119" spans="1:130" s="247" customFormat="1" ht="26.25" customHeight="1" x14ac:dyDescent="0.2">
      <c r="A119" s="1148" t="s">
        <v>438</v>
      </c>
      <c r="B119" s="1034"/>
      <c r="C119" s="1013" t="s">
        <v>439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232</v>
      </c>
      <c r="AB119" s="982"/>
      <c r="AC119" s="982"/>
      <c r="AD119" s="982"/>
      <c r="AE119" s="983"/>
      <c r="AF119" s="984" t="s">
        <v>232</v>
      </c>
      <c r="AG119" s="982"/>
      <c r="AH119" s="982"/>
      <c r="AI119" s="982"/>
      <c r="AJ119" s="983"/>
      <c r="AK119" s="984" t="s">
        <v>466</v>
      </c>
      <c r="AL119" s="982"/>
      <c r="AM119" s="982"/>
      <c r="AN119" s="982"/>
      <c r="AO119" s="983"/>
      <c r="AP119" s="985" t="s">
        <v>232</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467</v>
      </c>
      <c r="BP119" s="1096"/>
      <c r="BQ119" s="1087">
        <v>239308156</v>
      </c>
      <c r="BR119" s="1088"/>
      <c r="BS119" s="1088"/>
      <c r="BT119" s="1088"/>
      <c r="BU119" s="1088"/>
      <c r="BV119" s="1088">
        <v>239102660</v>
      </c>
      <c r="BW119" s="1088"/>
      <c r="BX119" s="1088"/>
      <c r="BY119" s="1088"/>
      <c r="BZ119" s="1088"/>
      <c r="CA119" s="1088">
        <v>244873453</v>
      </c>
      <c r="CB119" s="1088"/>
      <c r="CC119" s="1088"/>
      <c r="CD119" s="1088"/>
      <c r="CE119" s="1088"/>
      <c r="CF119" s="1089"/>
      <c r="CG119" s="1090"/>
      <c r="CH119" s="1090"/>
      <c r="CI119" s="1090"/>
      <c r="CJ119" s="1091"/>
      <c r="CK119" s="1037"/>
      <c r="CL119" s="1038"/>
      <c r="CM119" s="1092" t="s">
        <v>468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469287</v>
      </c>
      <c r="DH119" s="1074"/>
      <c r="DI119" s="1074"/>
      <c r="DJ119" s="1074"/>
      <c r="DK119" s="1075"/>
      <c r="DL119" s="1073">
        <v>410647</v>
      </c>
      <c r="DM119" s="1074"/>
      <c r="DN119" s="1074"/>
      <c r="DO119" s="1074"/>
      <c r="DP119" s="1075"/>
      <c r="DQ119" s="1073">
        <v>352007</v>
      </c>
      <c r="DR119" s="1074"/>
      <c r="DS119" s="1074"/>
      <c r="DT119" s="1074"/>
      <c r="DU119" s="1075"/>
      <c r="DV119" s="1076">
        <v>0.5</v>
      </c>
      <c r="DW119" s="1077"/>
      <c r="DX119" s="1077"/>
      <c r="DY119" s="1077"/>
      <c r="DZ119" s="1078"/>
    </row>
    <row r="120" spans="1:130" s="247" customFormat="1" ht="26.25" customHeight="1" x14ac:dyDescent="0.2">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232</v>
      </c>
      <c r="AB120" s="1049"/>
      <c r="AC120" s="1049"/>
      <c r="AD120" s="1049"/>
      <c r="AE120" s="1050"/>
      <c r="AF120" s="1051" t="s">
        <v>232</v>
      </c>
      <c r="AG120" s="1049"/>
      <c r="AH120" s="1049"/>
      <c r="AI120" s="1049"/>
      <c r="AJ120" s="1050"/>
      <c r="AK120" s="1051" t="s">
        <v>232</v>
      </c>
      <c r="AL120" s="1049"/>
      <c r="AM120" s="1049"/>
      <c r="AN120" s="1049"/>
      <c r="AO120" s="1050"/>
      <c r="AP120" s="1052" t="s">
        <v>232</v>
      </c>
      <c r="AQ120" s="1053"/>
      <c r="AR120" s="1053"/>
      <c r="AS120" s="1053"/>
      <c r="AT120" s="1054"/>
      <c r="AU120" s="1079" t="s">
        <v>469</v>
      </c>
      <c r="AV120" s="1080"/>
      <c r="AW120" s="1080"/>
      <c r="AX120" s="1080"/>
      <c r="AY120" s="1081"/>
      <c r="AZ120" s="1030" t="s">
        <v>470</v>
      </c>
      <c r="BA120" s="979"/>
      <c r="BB120" s="979"/>
      <c r="BC120" s="979"/>
      <c r="BD120" s="979"/>
      <c r="BE120" s="979"/>
      <c r="BF120" s="979"/>
      <c r="BG120" s="979"/>
      <c r="BH120" s="979"/>
      <c r="BI120" s="979"/>
      <c r="BJ120" s="979"/>
      <c r="BK120" s="979"/>
      <c r="BL120" s="979"/>
      <c r="BM120" s="979"/>
      <c r="BN120" s="979"/>
      <c r="BO120" s="979"/>
      <c r="BP120" s="980"/>
      <c r="BQ120" s="1016">
        <v>15831698</v>
      </c>
      <c r="BR120" s="1017"/>
      <c r="BS120" s="1017"/>
      <c r="BT120" s="1017"/>
      <c r="BU120" s="1017"/>
      <c r="BV120" s="1017">
        <v>17331024</v>
      </c>
      <c r="BW120" s="1017"/>
      <c r="BX120" s="1017"/>
      <c r="BY120" s="1017"/>
      <c r="BZ120" s="1017"/>
      <c r="CA120" s="1017">
        <v>16238062</v>
      </c>
      <c r="CB120" s="1017"/>
      <c r="CC120" s="1017"/>
      <c r="CD120" s="1017"/>
      <c r="CE120" s="1017"/>
      <c r="CF120" s="1031">
        <v>22.7</v>
      </c>
      <c r="CG120" s="1032"/>
      <c r="CH120" s="1032"/>
      <c r="CI120" s="1032"/>
      <c r="CJ120" s="1032"/>
      <c r="CK120" s="1097" t="s">
        <v>471</v>
      </c>
      <c r="CL120" s="1098"/>
      <c r="CM120" s="1098"/>
      <c r="CN120" s="1098"/>
      <c r="CO120" s="1099"/>
      <c r="CP120" s="1105" t="s">
        <v>409</v>
      </c>
      <c r="CQ120" s="1106"/>
      <c r="CR120" s="1106"/>
      <c r="CS120" s="1106"/>
      <c r="CT120" s="1106"/>
      <c r="CU120" s="1106"/>
      <c r="CV120" s="1106"/>
      <c r="CW120" s="1106"/>
      <c r="CX120" s="1106"/>
      <c r="CY120" s="1106"/>
      <c r="CZ120" s="1106"/>
      <c r="DA120" s="1106"/>
      <c r="DB120" s="1106"/>
      <c r="DC120" s="1106"/>
      <c r="DD120" s="1106"/>
      <c r="DE120" s="1106"/>
      <c r="DF120" s="1107"/>
      <c r="DG120" s="1016">
        <v>37369420</v>
      </c>
      <c r="DH120" s="1017"/>
      <c r="DI120" s="1017"/>
      <c r="DJ120" s="1017"/>
      <c r="DK120" s="1017"/>
      <c r="DL120" s="1017">
        <v>34261557</v>
      </c>
      <c r="DM120" s="1017"/>
      <c r="DN120" s="1017"/>
      <c r="DO120" s="1017"/>
      <c r="DP120" s="1017"/>
      <c r="DQ120" s="1017">
        <v>32833813</v>
      </c>
      <c r="DR120" s="1017"/>
      <c r="DS120" s="1017"/>
      <c r="DT120" s="1017"/>
      <c r="DU120" s="1017"/>
      <c r="DV120" s="1018">
        <v>46</v>
      </c>
      <c r="DW120" s="1018"/>
      <c r="DX120" s="1018"/>
      <c r="DY120" s="1018"/>
      <c r="DZ120" s="1019"/>
    </row>
    <row r="121" spans="1:130" s="247" customFormat="1" ht="26.25" customHeight="1" x14ac:dyDescent="0.2">
      <c r="A121" s="1149"/>
      <c r="B121" s="1036"/>
      <c r="C121" s="1057" t="s">
        <v>472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454</v>
      </c>
      <c r="AB121" s="1049"/>
      <c r="AC121" s="1049"/>
      <c r="AD121" s="1049"/>
      <c r="AE121" s="1050"/>
      <c r="AF121" s="1051" t="s">
        <v>232</v>
      </c>
      <c r="AG121" s="1049"/>
      <c r="AH121" s="1049"/>
      <c r="AI121" s="1049"/>
      <c r="AJ121" s="1050"/>
      <c r="AK121" s="1051" t="s">
        <v>232</v>
      </c>
      <c r="AL121" s="1049"/>
      <c r="AM121" s="1049"/>
      <c r="AN121" s="1049"/>
      <c r="AO121" s="1050"/>
      <c r="AP121" s="1052" t="s">
        <v>232</v>
      </c>
      <c r="AQ121" s="1053"/>
      <c r="AR121" s="1053"/>
      <c r="AS121" s="1053"/>
      <c r="AT121" s="1054"/>
      <c r="AU121" s="1082"/>
      <c r="AV121" s="1083"/>
      <c r="AW121" s="1083"/>
      <c r="AX121" s="1083"/>
      <c r="AY121" s="1084"/>
      <c r="AZ121" s="1039" t="s">
        <v>473</v>
      </c>
      <c r="BA121" s="1040"/>
      <c r="BB121" s="1040"/>
      <c r="BC121" s="1040"/>
      <c r="BD121" s="1040"/>
      <c r="BE121" s="1040"/>
      <c r="BF121" s="1040"/>
      <c r="BG121" s="1040"/>
      <c r="BH121" s="1040"/>
      <c r="BI121" s="1040"/>
      <c r="BJ121" s="1040"/>
      <c r="BK121" s="1040"/>
      <c r="BL121" s="1040"/>
      <c r="BM121" s="1040"/>
      <c r="BN121" s="1040"/>
      <c r="BO121" s="1040"/>
      <c r="BP121" s="1041"/>
      <c r="BQ121" s="1009">
        <v>53975645</v>
      </c>
      <c r="BR121" s="1010"/>
      <c r="BS121" s="1010"/>
      <c r="BT121" s="1010"/>
      <c r="BU121" s="1010"/>
      <c r="BV121" s="1010">
        <v>56785182</v>
      </c>
      <c r="BW121" s="1010"/>
      <c r="BX121" s="1010"/>
      <c r="BY121" s="1010"/>
      <c r="BZ121" s="1010"/>
      <c r="CA121" s="1010">
        <v>64779841</v>
      </c>
      <c r="CB121" s="1010"/>
      <c r="CC121" s="1010"/>
      <c r="CD121" s="1010"/>
      <c r="CE121" s="1010"/>
      <c r="CF121" s="1004">
        <v>90.7</v>
      </c>
      <c r="CG121" s="1005"/>
      <c r="CH121" s="1005"/>
      <c r="CI121" s="1005"/>
      <c r="CJ121" s="1005"/>
      <c r="CK121" s="1100"/>
      <c r="CL121" s="1101"/>
      <c r="CM121" s="1101"/>
      <c r="CN121" s="1101"/>
      <c r="CO121" s="1102"/>
      <c r="CP121" s="1110" t="s">
        <v>474</v>
      </c>
      <c r="CQ121" s="1111"/>
      <c r="CR121" s="1111"/>
      <c r="CS121" s="1111"/>
      <c r="CT121" s="1111"/>
      <c r="CU121" s="1111"/>
      <c r="CV121" s="1111"/>
      <c r="CW121" s="1111"/>
      <c r="CX121" s="1111"/>
      <c r="CY121" s="1111"/>
      <c r="CZ121" s="1111"/>
      <c r="DA121" s="1111"/>
      <c r="DB121" s="1111"/>
      <c r="DC121" s="1111"/>
      <c r="DD121" s="1111"/>
      <c r="DE121" s="1111"/>
      <c r="DF121" s="1112"/>
      <c r="DG121" s="1009">
        <v>3816899</v>
      </c>
      <c r="DH121" s="1010"/>
      <c r="DI121" s="1010"/>
      <c r="DJ121" s="1010"/>
      <c r="DK121" s="1010"/>
      <c r="DL121" s="1010">
        <v>3707785</v>
      </c>
      <c r="DM121" s="1010"/>
      <c r="DN121" s="1010"/>
      <c r="DO121" s="1010"/>
      <c r="DP121" s="1010"/>
      <c r="DQ121" s="1010">
        <v>3523242</v>
      </c>
      <c r="DR121" s="1010"/>
      <c r="DS121" s="1010"/>
      <c r="DT121" s="1010"/>
      <c r="DU121" s="1010"/>
      <c r="DV121" s="1011">
        <v>4.9000000000000004</v>
      </c>
      <c r="DW121" s="1011"/>
      <c r="DX121" s="1011"/>
      <c r="DY121" s="1011"/>
      <c r="DZ121" s="1012"/>
    </row>
    <row r="122" spans="1:130" s="247" customFormat="1" ht="26.25" customHeight="1" x14ac:dyDescent="0.2">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232</v>
      </c>
      <c r="AB122" s="1049"/>
      <c r="AC122" s="1049"/>
      <c r="AD122" s="1049"/>
      <c r="AE122" s="1050"/>
      <c r="AF122" s="1051" t="s">
        <v>232</v>
      </c>
      <c r="AG122" s="1049"/>
      <c r="AH122" s="1049"/>
      <c r="AI122" s="1049"/>
      <c r="AJ122" s="1050"/>
      <c r="AK122" s="1051" t="s">
        <v>232</v>
      </c>
      <c r="AL122" s="1049"/>
      <c r="AM122" s="1049"/>
      <c r="AN122" s="1049"/>
      <c r="AO122" s="1050"/>
      <c r="AP122" s="1052" t="s">
        <v>441</v>
      </c>
      <c r="AQ122" s="1053"/>
      <c r="AR122" s="1053"/>
      <c r="AS122" s="1053"/>
      <c r="AT122" s="1054"/>
      <c r="AU122" s="1082"/>
      <c r="AV122" s="1083"/>
      <c r="AW122" s="1083"/>
      <c r="AX122" s="1083"/>
      <c r="AY122" s="1084"/>
      <c r="AZ122" s="1064" t="s">
        <v>475</v>
      </c>
      <c r="BA122" s="1055"/>
      <c r="BB122" s="1055"/>
      <c r="BC122" s="1055"/>
      <c r="BD122" s="1055"/>
      <c r="BE122" s="1055"/>
      <c r="BF122" s="1055"/>
      <c r="BG122" s="1055"/>
      <c r="BH122" s="1055"/>
      <c r="BI122" s="1055"/>
      <c r="BJ122" s="1055"/>
      <c r="BK122" s="1055"/>
      <c r="BL122" s="1055"/>
      <c r="BM122" s="1055"/>
      <c r="BN122" s="1055"/>
      <c r="BO122" s="1055"/>
      <c r="BP122" s="1056"/>
      <c r="BQ122" s="1087">
        <v>137360759</v>
      </c>
      <c r="BR122" s="1088"/>
      <c r="BS122" s="1088"/>
      <c r="BT122" s="1088"/>
      <c r="BU122" s="1088"/>
      <c r="BV122" s="1088">
        <v>138795704</v>
      </c>
      <c r="BW122" s="1088"/>
      <c r="BX122" s="1088"/>
      <c r="BY122" s="1088"/>
      <c r="BZ122" s="1088"/>
      <c r="CA122" s="1088">
        <v>141396060</v>
      </c>
      <c r="CB122" s="1088"/>
      <c r="CC122" s="1088"/>
      <c r="CD122" s="1088"/>
      <c r="CE122" s="1088"/>
      <c r="CF122" s="1108">
        <v>197.9</v>
      </c>
      <c r="CG122" s="1109"/>
      <c r="CH122" s="1109"/>
      <c r="CI122" s="1109"/>
      <c r="CJ122" s="1109"/>
      <c r="CK122" s="1100"/>
      <c r="CL122" s="1101"/>
      <c r="CM122" s="1101"/>
      <c r="CN122" s="1101"/>
      <c r="CO122" s="1102"/>
      <c r="CP122" s="1110" t="s">
        <v>476</v>
      </c>
      <c r="CQ122" s="1111"/>
      <c r="CR122" s="1111"/>
      <c r="CS122" s="1111"/>
      <c r="CT122" s="1111"/>
      <c r="CU122" s="1111"/>
      <c r="CV122" s="1111"/>
      <c r="CW122" s="1111"/>
      <c r="CX122" s="1111"/>
      <c r="CY122" s="1111"/>
      <c r="CZ122" s="1111"/>
      <c r="DA122" s="1111"/>
      <c r="DB122" s="1111"/>
      <c r="DC122" s="1111"/>
      <c r="DD122" s="1111"/>
      <c r="DE122" s="1111"/>
      <c r="DF122" s="1112"/>
      <c r="DG122" s="1009">
        <v>209713</v>
      </c>
      <c r="DH122" s="1010"/>
      <c r="DI122" s="1010"/>
      <c r="DJ122" s="1010"/>
      <c r="DK122" s="1010"/>
      <c r="DL122" s="1010">
        <v>228109</v>
      </c>
      <c r="DM122" s="1010"/>
      <c r="DN122" s="1010"/>
      <c r="DO122" s="1010"/>
      <c r="DP122" s="1010"/>
      <c r="DQ122" s="1010">
        <v>240273</v>
      </c>
      <c r="DR122" s="1010"/>
      <c r="DS122" s="1010"/>
      <c r="DT122" s="1010"/>
      <c r="DU122" s="1010"/>
      <c r="DV122" s="1011">
        <v>0.3</v>
      </c>
      <c r="DW122" s="1011"/>
      <c r="DX122" s="1011"/>
      <c r="DY122" s="1011"/>
      <c r="DZ122" s="1012"/>
    </row>
    <row r="123" spans="1:130" s="247" customFormat="1" ht="26.25" customHeight="1" x14ac:dyDescent="0.2">
      <c r="A123" s="1149"/>
      <c r="B123" s="1036"/>
      <c r="C123" s="1006" t="s">
        <v>460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232</v>
      </c>
      <c r="AB123" s="1049"/>
      <c r="AC123" s="1049"/>
      <c r="AD123" s="1049"/>
      <c r="AE123" s="1050"/>
      <c r="AF123" s="1051" t="s">
        <v>441</v>
      </c>
      <c r="AG123" s="1049"/>
      <c r="AH123" s="1049"/>
      <c r="AI123" s="1049"/>
      <c r="AJ123" s="1050"/>
      <c r="AK123" s="1051" t="s">
        <v>466</v>
      </c>
      <c r="AL123" s="1049"/>
      <c r="AM123" s="1049"/>
      <c r="AN123" s="1049"/>
      <c r="AO123" s="1050"/>
      <c r="AP123" s="1052" t="s">
        <v>232</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477</v>
      </c>
      <c r="BP123" s="1096"/>
      <c r="BQ123" s="1155">
        <v>207168102</v>
      </c>
      <c r="BR123" s="1156"/>
      <c r="BS123" s="1156"/>
      <c r="BT123" s="1156"/>
      <c r="BU123" s="1156"/>
      <c r="BV123" s="1156">
        <v>212911910</v>
      </c>
      <c r="BW123" s="1156"/>
      <c r="BX123" s="1156"/>
      <c r="BY123" s="1156"/>
      <c r="BZ123" s="1156"/>
      <c r="CA123" s="1156">
        <v>222413963</v>
      </c>
      <c r="CB123" s="1156"/>
      <c r="CC123" s="1156"/>
      <c r="CD123" s="1156"/>
      <c r="CE123" s="1156"/>
      <c r="CF123" s="1089"/>
      <c r="CG123" s="1090"/>
      <c r="CH123" s="1090"/>
      <c r="CI123" s="1090"/>
      <c r="CJ123" s="1091"/>
      <c r="CK123" s="1100"/>
      <c r="CL123" s="1101"/>
      <c r="CM123" s="1101"/>
      <c r="CN123" s="1101"/>
      <c r="CO123" s="1102"/>
      <c r="CP123" s="1110" t="s">
        <v>478</v>
      </c>
      <c r="CQ123" s="1111"/>
      <c r="CR123" s="1111"/>
      <c r="CS123" s="1111"/>
      <c r="CT123" s="1111"/>
      <c r="CU123" s="1111"/>
      <c r="CV123" s="1111"/>
      <c r="CW123" s="1111"/>
      <c r="CX123" s="1111"/>
      <c r="CY123" s="1111"/>
      <c r="CZ123" s="1111"/>
      <c r="DA123" s="1111"/>
      <c r="DB123" s="1111"/>
      <c r="DC123" s="1111"/>
      <c r="DD123" s="1111"/>
      <c r="DE123" s="1111"/>
      <c r="DF123" s="1112"/>
      <c r="DG123" s="1048" t="s">
        <v>454</v>
      </c>
      <c r="DH123" s="1049"/>
      <c r="DI123" s="1049"/>
      <c r="DJ123" s="1049"/>
      <c r="DK123" s="1050"/>
      <c r="DL123" s="1051" t="s">
        <v>232</v>
      </c>
      <c r="DM123" s="1049"/>
      <c r="DN123" s="1049"/>
      <c r="DO123" s="1049"/>
      <c r="DP123" s="1050"/>
      <c r="DQ123" s="1051" t="s">
        <v>232</v>
      </c>
      <c r="DR123" s="1049"/>
      <c r="DS123" s="1049"/>
      <c r="DT123" s="1049"/>
      <c r="DU123" s="1050"/>
      <c r="DV123" s="1052" t="s">
        <v>232</v>
      </c>
      <c r="DW123" s="1053"/>
      <c r="DX123" s="1053"/>
      <c r="DY123" s="1053"/>
      <c r="DZ123" s="1054"/>
    </row>
    <row r="124" spans="1:130" s="247" customFormat="1" ht="26.25" customHeight="1" thickBot="1" x14ac:dyDescent="0.25">
      <c r="A124" s="1149"/>
      <c r="B124" s="1036"/>
      <c r="C124" s="1006" t="s">
        <v>463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454</v>
      </c>
      <c r="AB124" s="1049"/>
      <c r="AC124" s="1049"/>
      <c r="AD124" s="1049"/>
      <c r="AE124" s="1050"/>
      <c r="AF124" s="1051" t="s">
        <v>466</v>
      </c>
      <c r="AG124" s="1049"/>
      <c r="AH124" s="1049"/>
      <c r="AI124" s="1049"/>
      <c r="AJ124" s="1050"/>
      <c r="AK124" s="1051" t="s">
        <v>232</v>
      </c>
      <c r="AL124" s="1049"/>
      <c r="AM124" s="1049"/>
      <c r="AN124" s="1049"/>
      <c r="AO124" s="1050"/>
      <c r="AP124" s="1052" t="s">
        <v>466</v>
      </c>
      <c r="AQ124" s="1053"/>
      <c r="AR124" s="1053"/>
      <c r="AS124" s="1053"/>
      <c r="AT124" s="1054"/>
      <c r="AU124" s="1151" t="s">
        <v>479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45.5</v>
      </c>
      <c r="BR124" s="1118"/>
      <c r="BS124" s="1118"/>
      <c r="BT124" s="1118"/>
      <c r="BU124" s="1118"/>
      <c r="BV124" s="1118">
        <v>36.5</v>
      </c>
      <c r="BW124" s="1118"/>
      <c r="BX124" s="1118"/>
      <c r="BY124" s="1118"/>
      <c r="BZ124" s="1118"/>
      <c r="CA124" s="1118">
        <v>31.4</v>
      </c>
      <c r="CB124" s="1118"/>
      <c r="CC124" s="1118"/>
      <c r="CD124" s="1118"/>
      <c r="CE124" s="1118"/>
      <c r="CF124" s="1119"/>
      <c r="CG124" s="1120"/>
      <c r="CH124" s="1120"/>
      <c r="CI124" s="1120"/>
      <c r="CJ124" s="1121"/>
      <c r="CK124" s="1103"/>
      <c r="CL124" s="1103"/>
      <c r="CM124" s="1103"/>
      <c r="CN124" s="1103"/>
      <c r="CO124" s="1104"/>
      <c r="CP124" s="1110" t="s">
        <v>480</v>
      </c>
      <c r="CQ124" s="1111"/>
      <c r="CR124" s="1111"/>
      <c r="CS124" s="1111"/>
      <c r="CT124" s="1111"/>
      <c r="CU124" s="1111"/>
      <c r="CV124" s="1111"/>
      <c r="CW124" s="1111"/>
      <c r="CX124" s="1111"/>
      <c r="CY124" s="1111"/>
      <c r="CZ124" s="1111"/>
      <c r="DA124" s="1111"/>
      <c r="DB124" s="1111"/>
      <c r="DC124" s="1111"/>
      <c r="DD124" s="1111"/>
      <c r="DE124" s="1111"/>
      <c r="DF124" s="1112"/>
      <c r="DG124" s="1095" t="s">
        <v>232</v>
      </c>
      <c r="DH124" s="1074"/>
      <c r="DI124" s="1074"/>
      <c r="DJ124" s="1074"/>
      <c r="DK124" s="1075"/>
      <c r="DL124" s="1073" t="s">
        <v>454</v>
      </c>
      <c r="DM124" s="1074"/>
      <c r="DN124" s="1074"/>
      <c r="DO124" s="1074"/>
      <c r="DP124" s="1075"/>
      <c r="DQ124" s="1073" t="s">
        <v>232</v>
      </c>
      <c r="DR124" s="1074"/>
      <c r="DS124" s="1074"/>
      <c r="DT124" s="1074"/>
      <c r="DU124" s="1075"/>
      <c r="DV124" s="1076" t="s">
        <v>232</v>
      </c>
      <c r="DW124" s="1077"/>
      <c r="DX124" s="1077"/>
      <c r="DY124" s="1077"/>
      <c r="DZ124" s="1078"/>
    </row>
    <row r="125" spans="1:130" s="247" customFormat="1" ht="26.25" customHeight="1" x14ac:dyDescent="0.2">
      <c r="A125" s="1149"/>
      <c r="B125" s="1036"/>
      <c r="C125" s="1006" t="s">
        <v>465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232</v>
      </c>
      <c r="AB125" s="1049"/>
      <c r="AC125" s="1049"/>
      <c r="AD125" s="1049"/>
      <c r="AE125" s="1050"/>
      <c r="AF125" s="1051" t="s">
        <v>232</v>
      </c>
      <c r="AG125" s="1049"/>
      <c r="AH125" s="1049"/>
      <c r="AI125" s="1049"/>
      <c r="AJ125" s="1050"/>
      <c r="AK125" s="1051" t="s">
        <v>232</v>
      </c>
      <c r="AL125" s="1049"/>
      <c r="AM125" s="1049"/>
      <c r="AN125" s="1049"/>
      <c r="AO125" s="1050"/>
      <c r="AP125" s="1052" t="s">
        <v>232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454</v>
      </c>
      <c r="DH125" s="1017"/>
      <c r="DI125" s="1017"/>
      <c r="DJ125" s="1017"/>
      <c r="DK125" s="1017"/>
      <c r="DL125" s="1017" t="s">
        <v>232</v>
      </c>
      <c r="DM125" s="1017"/>
      <c r="DN125" s="1017"/>
      <c r="DO125" s="1017"/>
      <c r="DP125" s="1017"/>
      <c r="DQ125" s="1017" t="s">
        <v>466</v>
      </c>
      <c r="DR125" s="1017"/>
      <c r="DS125" s="1017"/>
      <c r="DT125" s="1017"/>
      <c r="DU125" s="1017"/>
      <c r="DV125" s="1018" t="s">
        <v>454</v>
      </c>
      <c r="DW125" s="1018"/>
      <c r="DX125" s="1018"/>
      <c r="DY125" s="1018"/>
      <c r="DZ125" s="1019"/>
    </row>
    <row r="126" spans="1:130" s="247" customFormat="1" ht="26.25" customHeight="1" thickBot="1" x14ac:dyDescent="0.25">
      <c r="A126" s="1149"/>
      <c r="B126" s="1036"/>
      <c r="C126" s="1006" t="s">
        <v>468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34846</v>
      </c>
      <c r="AB126" s="1049"/>
      <c r="AC126" s="1049"/>
      <c r="AD126" s="1049"/>
      <c r="AE126" s="1050"/>
      <c r="AF126" s="1051">
        <v>66149</v>
      </c>
      <c r="AG126" s="1049"/>
      <c r="AH126" s="1049"/>
      <c r="AI126" s="1049"/>
      <c r="AJ126" s="1050"/>
      <c r="AK126" s="1051">
        <v>65210</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v>577003</v>
      </c>
      <c r="DH126" s="1010"/>
      <c r="DI126" s="1010"/>
      <c r="DJ126" s="1010"/>
      <c r="DK126" s="1010"/>
      <c r="DL126" s="1010">
        <v>582048</v>
      </c>
      <c r="DM126" s="1010"/>
      <c r="DN126" s="1010"/>
      <c r="DO126" s="1010"/>
      <c r="DP126" s="1010"/>
      <c r="DQ126" s="1010">
        <v>577474</v>
      </c>
      <c r="DR126" s="1010"/>
      <c r="DS126" s="1010"/>
      <c r="DT126" s="1010"/>
      <c r="DU126" s="1010"/>
      <c r="DV126" s="1011">
        <v>0.8</v>
      </c>
      <c r="DW126" s="1011"/>
      <c r="DX126" s="1011"/>
      <c r="DY126" s="1011"/>
      <c r="DZ126" s="1012"/>
    </row>
    <row r="127" spans="1:130" s="247" customFormat="1" ht="26.25" customHeight="1" x14ac:dyDescent="0.2">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454</v>
      </c>
      <c r="AB127" s="1049"/>
      <c r="AC127" s="1049"/>
      <c r="AD127" s="1049"/>
      <c r="AE127" s="1050"/>
      <c r="AF127" s="1051" t="s">
        <v>454</v>
      </c>
      <c r="AG127" s="1049"/>
      <c r="AH127" s="1049"/>
      <c r="AI127" s="1049"/>
      <c r="AJ127" s="1050"/>
      <c r="AK127" s="1051" t="s">
        <v>232</v>
      </c>
      <c r="AL127" s="1049"/>
      <c r="AM127" s="1049"/>
      <c r="AN127" s="1049"/>
      <c r="AO127" s="1050"/>
      <c r="AP127" s="1052" t="s">
        <v>466</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454</v>
      </c>
      <c r="DH127" s="1010"/>
      <c r="DI127" s="1010"/>
      <c r="DJ127" s="1010"/>
      <c r="DK127" s="1010"/>
      <c r="DL127" s="1010" t="s">
        <v>232</v>
      </c>
      <c r="DM127" s="1010"/>
      <c r="DN127" s="1010"/>
      <c r="DO127" s="1010"/>
      <c r="DP127" s="1010"/>
      <c r="DQ127" s="1010" t="s">
        <v>454</v>
      </c>
      <c r="DR127" s="1010"/>
      <c r="DS127" s="1010"/>
      <c r="DT127" s="1010"/>
      <c r="DU127" s="1010"/>
      <c r="DV127" s="1011" t="s">
        <v>454</v>
      </c>
      <c r="DW127" s="1011"/>
      <c r="DX127" s="1011"/>
      <c r="DY127" s="1011"/>
      <c r="DZ127" s="1012"/>
    </row>
    <row r="128" spans="1:130" s="247" customFormat="1" ht="26.25" customHeight="1" thickBot="1" x14ac:dyDescent="0.25">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v>4170342</v>
      </c>
      <c r="AB128" s="1138"/>
      <c r="AC128" s="1138"/>
      <c r="AD128" s="1138"/>
      <c r="AE128" s="1139"/>
      <c r="AF128" s="1140">
        <v>4194878</v>
      </c>
      <c r="AG128" s="1138"/>
      <c r="AH128" s="1138"/>
      <c r="AI128" s="1138"/>
      <c r="AJ128" s="1139"/>
      <c r="AK128" s="1140">
        <v>4252168</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232</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t="s">
        <v>232</v>
      </c>
      <c r="DH128" s="1130"/>
      <c r="DI128" s="1130"/>
      <c r="DJ128" s="1130"/>
      <c r="DK128" s="1130"/>
      <c r="DL128" s="1130" t="s">
        <v>232</v>
      </c>
      <c r="DM128" s="1130"/>
      <c r="DN128" s="1130"/>
      <c r="DO128" s="1130"/>
      <c r="DP128" s="1130"/>
      <c r="DQ128" s="1130" t="s">
        <v>232</v>
      </c>
      <c r="DR128" s="1130"/>
      <c r="DS128" s="1130"/>
      <c r="DT128" s="1130"/>
      <c r="DU128" s="1130"/>
      <c r="DV128" s="1131" t="s">
        <v>232</v>
      </c>
      <c r="DW128" s="1131"/>
      <c r="DX128" s="1131"/>
      <c r="DY128" s="1131"/>
      <c r="DZ128" s="1132"/>
    </row>
    <row r="129" spans="1:131" s="247"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81800506</v>
      </c>
      <c r="AB129" s="1049"/>
      <c r="AC129" s="1049"/>
      <c r="AD129" s="1049"/>
      <c r="AE129" s="1050"/>
      <c r="AF129" s="1051">
        <v>82820418</v>
      </c>
      <c r="AG129" s="1049"/>
      <c r="AH129" s="1049"/>
      <c r="AI129" s="1049"/>
      <c r="AJ129" s="1050"/>
      <c r="AK129" s="1051">
        <v>82779959</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232</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4"/>
      <c r="DQ129" s="254"/>
      <c r="DR129" s="254"/>
      <c r="DS129" s="254"/>
      <c r="DT129" s="254"/>
      <c r="DU129" s="254"/>
      <c r="DV129" s="254"/>
      <c r="DW129" s="254"/>
      <c r="DX129" s="254"/>
      <c r="DY129" s="254"/>
      <c r="DZ129" s="258"/>
    </row>
    <row r="130" spans="1:131" s="247" customFormat="1" ht="26.25" customHeight="1" x14ac:dyDescent="0.2">
      <c r="A130" s="1020" t="s">
        <v>496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497</v>
      </c>
      <c r="X130" s="1164"/>
      <c r="Y130" s="1164"/>
      <c r="Z130" s="1165"/>
      <c r="AA130" s="1048">
        <v>11180755</v>
      </c>
      <c r="AB130" s="1049"/>
      <c r="AC130" s="1049"/>
      <c r="AD130" s="1049"/>
      <c r="AE130" s="1050"/>
      <c r="AF130" s="1051">
        <v>11199466</v>
      </c>
      <c r="AG130" s="1049"/>
      <c r="AH130" s="1049"/>
      <c r="AI130" s="1049"/>
      <c r="AJ130" s="1050"/>
      <c r="AK130" s="1051">
        <v>11341895</v>
      </c>
      <c r="AL130" s="1049"/>
      <c r="AM130" s="1049"/>
      <c r="AN130" s="1049"/>
      <c r="AO130" s="1050"/>
      <c r="AP130" s="1166"/>
      <c r="AQ130" s="1167"/>
      <c r="AR130" s="1167"/>
      <c r="AS130" s="1167"/>
      <c r="AT130" s="1168"/>
      <c r="AU130" s="284"/>
      <c r="AV130" s="284"/>
      <c r="AW130" s="284"/>
      <c r="AX130" s="1157" t="s">
        <v>498</v>
      </c>
      <c r="AY130" s="1040"/>
      <c r="AZ130" s="1040"/>
      <c r="BA130" s="1040"/>
      <c r="BB130" s="1040"/>
      <c r="BC130" s="1040"/>
      <c r="BD130" s="1040"/>
      <c r="BE130" s="1041"/>
      <c r="BF130" s="1194">
        <v>6.6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4"/>
      <c r="DQ130" s="254"/>
      <c r="DR130" s="254"/>
      <c r="DS130" s="254"/>
      <c r="DT130" s="254"/>
      <c r="DU130" s="254"/>
      <c r="DV130" s="254"/>
      <c r="DW130" s="254"/>
      <c r="DX130" s="254"/>
      <c r="DY130" s="254"/>
      <c r="DZ130" s="258"/>
    </row>
    <row r="131" spans="1:131" s="247"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499</v>
      </c>
      <c r="X131" s="1202"/>
      <c r="Y131" s="1202"/>
      <c r="Z131" s="1203"/>
      <c r="AA131" s="1095">
        <v>70619751</v>
      </c>
      <c r="AB131" s="1074"/>
      <c r="AC131" s="1074"/>
      <c r="AD131" s="1074"/>
      <c r="AE131" s="1075"/>
      <c r="AF131" s="1073">
        <v>71620952</v>
      </c>
      <c r="AG131" s="1074"/>
      <c r="AH131" s="1074"/>
      <c r="AI131" s="1074"/>
      <c r="AJ131" s="1075"/>
      <c r="AK131" s="1073">
        <v>71438064</v>
      </c>
      <c r="AL131" s="1074"/>
      <c r="AM131" s="1074"/>
      <c r="AN131" s="1074"/>
      <c r="AO131" s="1075"/>
      <c r="AP131" s="1204"/>
      <c r="AQ131" s="1205"/>
      <c r="AR131" s="1205"/>
      <c r="AS131" s="1205"/>
      <c r="AT131" s="1206"/>
      <c r="AU131" s="284"/>
      <c r="AV131" s="284"/>
      <c r="AW131" s="284"/>
      <c r="AX131" s="1176" t="s">
        <v>500</v>
      </c>
      <c r="AY131" s="1127"/>
      <c r="AZ131" s="1127"/>
      <c r="BA131" s="1127"/>
      <c r="BB131" s="1127"/>
      <c r="BC131" s="1127"/>
      <c r="BD131" s="1127"/>
      <c r="BE131" s="1128"/>
      <c r="BF131" s="1177">
        <v>31.4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4"/>
      <c r="DQ131" s="254"/>
      <c r="DR131" s="254"/>
      <c r="DS131" s="254"/>
      <c r="DT131" s="254"/>
      <c r="DU131" s="254"/>
      <c r="DV131" s="254"/>
      <c r="DW131" s="254"/>
      <c r="DX131" s="254"/>
      <c r="DY131" s="254"/>
      <c r="DZ131" s="258"/>
    </row>
    <row r="132" spans="1:131" s="247" customFormat="1" ht="26.25" customHeight="1" x14ac:dyDescent="0.2">
      <c r="A132" s="1183" t="s">
        <v>501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502</v>
      </c>
      <c r="W132" s="1187"/>
      <c r="X132" s="1187"/>
      <c r="Y132" s="1187"/>
      <c r="Z132" s="1188"/>
      <c r="AA132" s="1189">
        <v>6.5808260919999997</v>
      </c>
      <c r="AB132" s="1190"/>
      <c r="AC132" s="1190"/>
      <c r="AD132" s="1190"/>
      <c r="AE132" s="1191"/>
      <c r="AF132" s="1192">
        <v>6.7218556380000001</v>
      </c>
      <c r="AG132" s="1190"/>
      <c r="AH132" s="1190"/>
      <c r="AI132" s="1190"/>
      <c r="AJ132" s="1191"/>
      <c r="AK132" s="1192">
        <v>6.528429998</v>
      </c>
      <c r="AL132" s="1190"/>
      <c r="AM132" s="1190"/>
      <c r="AN132" s="1190"/>
      <c r="AO132" s="1191"/>
      <c r="AP132" s="1089"/>
      <c r="AQ132" s="1090"/>
      <c r="AR132" s="1090"/>
      <c r="AS132" s="1090"/>
      <c r="AT132" s="1193"/>
      <c r="AU132" s="286"/>
      <c r="AV132" s="287"/>
      <c r="AW132" s="287"/>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8"/>
      <c r="DQ132" s="258"/>
      <c r="DR132" s="258"/>
      <c r="DS132" s="258"/>
      <c r="DT132" s="258"/>
      <c r="DU132" s="258"/>
      <c r="DV132" s="258"/>
      <c r="DW132" s="258"/>
      <c r="DX132" s="258"/>
      <c r="DY132" s="258"/>
      <c r="DZ132" s="258"/>
    </row>
    <row r="133" spans="1:131" s="247"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503</v>
      </c>
      <c r="W133" s="1170"/>
      <c r="X133" s="1170"/>
      <c r="Y133" s="1170"/>
      <c r="Z133" s="1171"/>
      <c r="AA133" s="1172">
        <v>6.3</v>
      </c>
      <c r="AB133" s="1173"/>
      <c r="AC133" s="1173"/>
      <c r="AD133" s="1173"/>
      <c r="AE133" s="1174"/>
      <c r="AF133" s="1172">
        <v>6.4</v>
      </c>
      <c r="AG133" s="1173"/>
      <c r="AH133" s="1173"/>
      <c r="AI133" s="1173"/>
      <c r="AJ133" s="1174"/>
      <c r="AK133" s="1172">
        <v>6.6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8"/>
      <c r="DQ133" s="258"/>
      <c r="DR133" s="258"/>
      <c r="DS133" s="258"/>
      <c r="DT133" s="258"/>
      <c r="DU133" s="258"/>
      <c r="DV133" s="258"/>
      <c r="DW133" s="258"/>
      <c r="DX133" s="258"/>
      <c r="DY133" s="258"/>
      <c r="DZ133" s="258"/>
    </row>
    <row r="134" spans="1:131" s="248"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8"/>
      <c r="DQ134" s="258"/>
      <c r="DR134" s="258"/>
      <c r="DS134" s="258"/>
      <c r="DT134" s="258"/>
      <c r="DU134" s="258"/>
      <c r="DV134" s="258"/>
      <c r="DW134" s="258"/>
      <c r="DX134" s="258"/>
      <c r="DY134" s="258"/>
      <c r="DZ134" s="258"/>
      <c r="EA134" s="247"/>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emE4INWxz5VYbuIlhDwOgsCzDEio+gE1IG9qMCYYiJ+1Kz6kZw1ePf/93uOz3Qu9RvEINyWSoAwRwVWoru+gRg==" saltValue="h7fPtxkbEA/1G1nh7IDf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504</v>
      </c>
    </row>
    <row r="98" spans="24:120" ht="13" hidden="1" x14ac:dyDescent="0.2">
      <c r="CS98" s="290"/>
      <c r="CX98" s="290"/>
      <c r="DC98" s="290"/>
      <c r="DH98" s="290"/>
    </row>
    <row r="99" spans="24:120" ht="13" hidden="1" x14ac:dyDescent="0.2">
      <c r="CS99" s="290"/>
      <c r="CX99" s="290"/>
      <c r="DC99" s="290"/>
      <c r="DH99" s="290"/>
    </row>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sheetData>
  <sheetProtection algorithmName="SHA-512" hashValue="tVIvtc3QpL0/5YEcFq5rvr0sP617e8LeUO+HxX/aO8FqM004AHgt74+zUn1lGLJWkzxxjXS5Tc8sGA+p5gCIVw==" saltValue="sIn2KAEuA9y5b+N928hoa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6ddRAfY6mGDEl/uMgJPuWxjcsysFevS85s2PADuG5CGGTKuz8KdS7o3RXudZPzRH/KBgk4q700IzngaZx0ySjw==" saltValue="OZBKpY1WM31Hx0gLatj3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507</v>
      </c>
      <c r="AP7" s="303"/>
      <c r="AQ7" s="304" t="s">
        <v>508</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509</v>
      </c>
      <c r="AQ8" s="310" t="s">
        <v>510</v>
      </c>
      <c r="AR8" s="311" t="s">
        <v>511</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512</v>
      </c>
      <c r="AL9" s="1213"/>
      <c r="AM9" s="1213"/>
      <c r="AN9" s="1214"/>
      <c r="AO9" s="312">
        <v>28140685</v>
      </c>
      <c r="AP9" s="312">
        <v>70168</v>
      </c>
      <c r="AQ9" s="313">
        <v>58073</v>
      </c>
      <c r="AR9" s="314">
        <v>20.8</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513</v>
      </c>
      <c r="AL10" s="1213"/>
      <c r="AM10" s="1213"/>
      <c r="AN10" s="1214"/>
      <c r="AO10" s="315">
        <v>699544</v>
      </c>
      <c r="AP10" s="315">
        <v>1744</v>
      </c>
      <c r="AQ10" s="316">
        <v>2762</v>
      </c>
      <c r="AR10" s="317">
        <v>-36.9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514</v>
      </c>
      <c r="AL11" s="1213"/>
      <c r="AM11" s="1213"/>
      <c r="AN11" s="1214"/>
      <c r="AO11" s="315">
        <v>103</v>
      </c>
      <c r="AP11" s="315">
        <v>0</v>
      </c>
      <c r="AQ11" s="316">
        <v>1714</v>
      </c>
      <c r="AR11" s="317">
        <v>-100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515</v>
      </c>
      <c r="AL12" s="1213"/>
      <c r="AM12" s="1213"/>
      <c r="AN12" s="1214"/>
      <c r="AO12" s="315">
        <v>372800</v>
      </c>
      <c r="AP12" s="315">
        <v>930</v>
      </c>
      <c r="AQ12" s="316">
        <v>632</v>
      </c>
      <c r="AR12" s="317">
        <v>47.2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517</v>
      </c>
      <c r="AP13" s="315" t="s">
        <v>517</v>
      </c>
      <c r="AQ13" s="316">
        <v>9</v>
      </c>
      <c r="AR13" s="317" t="s">
        <v>517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518</v>
      </c>
      <c r="AL14" s="1213"/>
      <c r="AM14" s="1213"/>
      <c r="AN14" s="1214"/>
      <c r="AO14" s="315">
        <v>978686</v>
      </c>
      <c r="AP14" s="315">
        <v>2440</v>
      </c>
      <c r="AQ14" s="316">
        <v>1980</v>
      </c>
      <c r="AR14" s="317">
        <v>23.2</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519</v>
      </c>
      <c r="AL15" s="1213"/>
      <c r="AM15" s="1213"/>
      <c r="AN15" s="1214"/>
      <c r="AO15" s="315">
        <v>401074</v>
      </c>
      <c r="AP15" s="315">
        <v>1000</v>
      </c>
      <c r="AQ15" s="316">
        <v>1379</v>
      </c>
      <c r="AR15" s="317">
        <v>-27.5</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520</v>
      </c>
      <c r="AL16" s="1216"/>
      <c r="AM16" s="1216"/>
      <c r="AN16" s="1217"/>
      <c r="AO16" s="315">
        <v>-1977464</v>
      </c>
      <c r="AP16" s="315">
        <v>-4931</v>
      </c>
      <c r="AQ16" s="316">
        <v>-3914</v>
      </c>
      <c r="AR16" s="317">
        <v>26</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28615428</v>
      </c>
      <c r="AP17" s="315">
        <v>71351</v>
      </c>
      <c r="AQ17" s="316">
        <v>62636</v>
      </c>
      <c r="AR17" s="317">
        <v>13.9</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525</v>
      </c>
      <c r="AL21" s="1208"/>
      <c r="AM21" s="1208"/>
      <c r="AN21" s="1209"/>
      <c r="AO21" s="327">
        <v>7.24</v>
      </c>
      <c r="AP21" s="328">
        <v>6.32</v>
      </c>
      <c r="AQ21" s="329">
        <v>0.92</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526</v>
      </c>
      <c r="AL22" s="1208"/>
      <c r="AM22" s="1208"/>
      <c r="AN22" s="1209"/>
      <c r="AO22" s="332">
        <v>100.6</v>
      </c>
      <c r="AP22" s="333">
        <v>99.9</v>
      </c>
      <c r="AQ22" s="334">
        <v>0.7</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507</v>
      </c>
      <c r="AP30" s="303"/>
      <c r="AQ30" s="304" t="s">
        <v>508</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509</v>
      </c>
      <c r="AQ31" s="310" t="s">
        <v>510</v>
      </c>
      <c r="AR31" s="311" t="s">
        <v>511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530</v>
      </c>
      <c r="AL32" s="1224"/>
      <c r="AM32" s="1224"/>
      <c r="AN32" s="1225"/>
      <c r="AO32" s="342">
        <v>17122943</v>
      </c>
      <c r="AP32" s="342">
        <v>42695</v>
      </c>
      <c r="AQ32" s="343">
        <v>36995</v>
      </c>
      <c r="AR32" s="344">
        <v>15.4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531</v>
      </c>
      <c r="AL33" s="1224"/>
      <c r="AM33" s="1224"/>
      <c r="AN33" s="1225"/>
      <c r="AO33" s="342" t="s">
        <v>517</v>
      </c>
      <c r="AP33" s="342" t="s">
        <v>517</v>
      </c>
      <c r="AQ33" s="343">
        <v>3</v>
      </c>
      <c r="AR33" s="344" t="s">
        <v>517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532</v>
      </c>
      <c r="AL34" s="1224"/>
      <c r="AM34" s="1224"/>
      <c r="AN34" s="1225"/>
      <c r="AO34" s="342" t="s">
        <v>517</v>
      </c>
      <c r="AP34" s="342" t="s">
        <v>517</v>
      </c>
      <c r="AQ34" s="343">
        <v>81</v>
      </c>
      <c r="AR34" s="344" t="s">
        <v>517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533</v>
      </c>
      <c r="AL35" s="1224"/>
      <c r="AM35" s="1224"/>
      <c r="AN35" s="1225"/>
      <c r="AO35" s="342">
        <v>3069694</v>
      </c>
      <c r="AP35" s="342">
        <v>7654</v>
      </c>
      <c r="AQ35" s="343">
        <v>8919</v>
      </c>
      <c r="AR35" s="344">
        <v>-14.2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534</v>
      </c>
      <c r="AL36" s="1224"/>
      <c r="AM36" s="1224"/>
      <c r="AN36" s="1225"/>
      <c r="AO36" s="342" t="s">
        <v>517</v>
      </c>
      <c r="AP36" s="342" t="s">
        <v>517</v>
      </c>
      <c r="AQ36" s="343">
        <v>380</v>
      </c>
      <c r="AR36" s="344" t="s">
        <v>517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535</v>
      </c>
      <c r="AL37" s="1224"/>
      <c r="AM37" s="1224"/>
      <c r="AN37" s="1225"/>
      <c r="AO37" s="342">
        <v>65210</v>
      </c>
      <c r="AP37" s="342">
        <v>163</v>
      </c>
      <c r="AQ37" s="343">
        <v>886</v>
      </c>
      <c r="AR37" s="344">
        <v>-81.599999999999994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536</v>
      </c>
      <c r="AL38" s="1227"/>
      <c r="AM38" s="1227"/>
      <c r="AN38" s="1228"/>
      <c r="AO38" s="345" t="s">
        <v>517</v>
      </c>
      <c r="AP38" s="345" t="s">
        <v>517</v>
      </c>
      <c r="AQ38" s="346">
        <v>1</v>
      </c>
      <c r="AR38" s="334" t="s">
        <v>517</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537</v>
      </c>
      <c r="AL39" s="1227"/>
      <c r="AM39" s="1227"/>
      <c r="AN39" s="1228"/>
      <c r="AO39" s="342">
        <v>-4252168</v>
      </c>
      <c r="AP39" s="342">
        <v>-10603</v>
      </c>
      <c r="AQ39" s="343">
        <v>-8108</v>
      </c>
      <c r="AR39" s="344">
        <v>30.8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538</v>
      </c>
      <c r="AL40" s="1224"/>
      <c r="AM40" s="1224"/>
      <c r="AN40" s="1225"/>
      <c r="AO40" s="342">
        <v>-11341895</v>
      </c>
      <c r="AP40" s="342">
        <v>-28281</v>
      </c>
      <c r="AQ40" s="343">
        <v>-28743</v>
      </c>
      <c r="AR40" s="344">
        <v>-1.6</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4663784</v>
      </c>
      <c r="AP41" s="342">
        <v>11629</v>
      </c>
      <c r="AQ41" s="343">
        <v>10414</v>
      </c>
      <c r="AR41" s="344">
        <v>11.7</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507</v>
      </c>
      <c r="AN49" s="1220" t="s">
        <v>542</v>
      </c>
      <c r="AO49" s="1221"/>
      <c r="AP49" s="1221"/>
      <c r="AQ49" s="1221"/>
      <c r="AR49" s="1222"/>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543</v>
      </c>
      <c r="AO50" s="359" t="s">
        <v>544</v>
      </c>
      <c r="AP50" s="360" t="s">
        <v>545</v>
      </c>
      <c r="AQ50" s="361" t="s">
        <v>546</v>
      </c>
      <c r="AR50" s="362" t="s">
        <v>547</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11822551</v>
      </c>
      <c r="AN51" s="364">
        <v>28511</v>
      </c>
      <c r="AO51" s="365">
        <v>-6.1</v>
      </c>
      <c r="AP51" s="366">
        <v>50880</v>
      </c>
      <c r="AQ51" s="367">
        <v>-1.4</v>
      </c>
      <c r="AR51" s="368">
        <v>-4.7</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6673202</v>
      </c>
      <c r="AN52" s="372">
        <v>16093</v>
      </c>
      <c r="AO52" s="373">
        <v>-7.8</v>
      </c>
      <c r="AP52" s="374">
        <v>27819</v>
      </c>
      <c r="AQ52" s="375">
        <v>7.5</v>
      </c>
      <c r="AR52" s="376">
        <v>-15.3</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9623825</v>
      </c>
      <c r="AN53" s="364">
        <v>23357</v>
      </c>
      <c r="AO53" s="365">
        <v>-18.100000000000001</v>
      </c>
      <c r="AP53" s="366">
        <v>46395</v>
      </c>
      <c r="AQ53" s="367">
        <v>-8.8000000000000007</v>
      </c>
      <c r="AR53" s="368">
        <v>-9.3000000000000007</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6004422</v>
      </c>
      <c r="AN54" s="372">
        <v>14573</v>
      </c>
      <c r="AO54" s="373">
        <v>-9.4</v>
      </c>
      <c r="AP54" s="374">
        <v>26304</v>
      </c>
      <c r="AQ54" s="375">
        <v>-5.4</v>
      </c>
      <c r="AR54" s="376">
        <v>-4</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12706527</v>
      </c>
      <c r="AN55" s="364">
        <v>31087</v>
      </c>
      <c r="AO55" s="365">
        <v>33.1</v>
      </c>
      <c r="AP55" s="366">
        <v>48088</v>
      </c>
      <c r="AQ55" s="367">
        <v>3.6</v>
      </c>
      <c r="AR55" s="368">
        <v>29.5</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7280126</v>
      </c>
      <c r="AN56" s="372">
        <v>17811</v>
      </c>
      <c r="AO56" s="373">
        <v>22.2</v>
      </c>
      <c r="AP56" s="374">
        <v>25183</v>
      </c>
      <c r="AQ56" s="375">
        <v>-4.3</v>
      </c>
      <c r="AR56" s="376">
        <v>26.5</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19221365</v>
      </c>
      <c r="AN57" s="364">
        <v>47432</v>
      </c>
      <c r="AO57" s="365">
        <v>52.6</v>
      </c>
      <c r="AP57" s="366">
        <v>46457</v>
      </c>
      <c r="AQ57" s="367">
        <v>-3.4</v>
      </c>
      <c r="AR57" s="368">
        <v>56</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7834232</v>
      </c>
      <c r="AN58" s="372">
        <v>19332</v>
      </c>
      <c r="AO58" s="373">
        <v>8.5</v>
      </c>
      <c r="AP58" s="374">
        <v>24020</v>
      </c>
      <c r="AQ58" s="375">
        <v>-4.5999999999999996</v>
      </c>
      <c r="AR58" s="376">
        <v>13.1</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25975667</v>
      </c>
      <c r="AN59" s="364">
        <v>64769</v>
      </c>
      <c r="AO59" s="365">
        <v>36.6</v>
      </c>
      <c r="AP59" s="366">
        <v>51849</v>
      </c>
      <c r="AQ59" s="367">
        <v>11.6</v>
      </c>
      <c r="AR59" s="368">
        <v>25</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11958398</v>
      </c>
      <c r="AN60" s="372">
        <v>29818</v>
      </c>
      <c r="AO60" s="373">
        <v>54.2</v>
      </c>
      <c r="AP60" s="374">
        <v>26326</v>
      </c>
      <c r="AQ60" s="375">
        <v>9.6</v>
      </c>
      <c r="AR60" s="376">
        <v>44.6</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15869987</v>
      </c>
      <c r="AN61" s="379">
        <v>39031</v>
      </c>
      <c r="AO61" s="380">
        <v>19.600000000000001</v>
      </c>
      <c r="AP61" s="381">
        <v>48734</v>
      </c>
      <c r="AQ61" s="382">
        <v>0.3</v>
      </c>
      <c r="AR61" s="368">
        <v>19.3</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7950076</v>
      </c>
      <c r="AN62" s="372">
        <v>19525</v>
      </c>
      <c r="AO62" s="373">
        <v>13.5</v>
      </c>
      <c r="AP62" s="374">
        <v>25930</v>
      </c>
      <c r="AQ62" s="375">
        <v>0.6</v>
      </c>
      <c r="AR62" s="376">
        <v>12.9</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EUl4rqJ7p6nIAmAYfCbs1xK/pmuFhz/hWe4mABNqBg+aE34BSotB++M/aliQxzY+y8a3i2+YBaX5oJmeyqKh7A==" saltValue="MtEPicBJyOP/m2gYq4Ms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556</v>
      </c>
    </row>
    <row r="120" spans="125:125" ht="13.5" hidden="1" customHeight="1" x14ac:dyDescent="0.2"/>
    <row r="121" spans="125:125" ht="13.5" hidden="1" customHeight="1" x14ac:dyDescent="0.2">
      <c r="DU121" s="290"/>
    </row>
  </sheetData>
  <sheetProtection algorithmName="SHA-512" hashValue="Ry6qdBZWpqBKkQwfPVUeUuYoPuNmILTY17KXLCJmfi2C0fhuyjcvpj0eAje35W3z5DAlyvD4Gr5QdNg8rCy4tw==" saltValue="Emc4x+NuWpqRVjAYuny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557</v>
      </c>
    </row>
  </sheetData>
  <sheetProtection algorithmName="SHA-512" hashValue="nLIZL46S2aAXhbIsMFk15uSwNfwwZr1EjtO9Lzex1nQK4JAwp7Tk9LOARr8iQ0RixFRxMIe7PXzbNy3qG2fnwA==" saltValue="bCATt4qyQoj9EsnXA4l4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232" t="s">
        <v>3</v>
      </c>
      <c r="D47" s="1232"/>
      <c r="E47" s="1233"/>
      <c r="F47" s="11">
        <v>16.43</v>
      </c>
      <c r="G47" s="12">
        <v>13.99</v>
      </c>
      <c r="H47" s="12">
        <v>13.76</v>
      </c>
      <c r="I47" s="12">
        <v>14.03</v>
      </c>
      <c r="J47" s="13">
        <v>12.47</v>
      </c>
    </row>
    <row r="48" spans="2:10" ht="57.75" customHeight="1" x14ac:dyDescent="0.2">
      <c r="B48" s="14"/>
      <c r="C48" s="1234" t="s">
        <v>4</v>
      </c>
      <c r="D48" s="1234"/>
      <c r="E48" s="1235"/>
      <c r="F48" s="15">
        <v>4.0599999999999996</v>
      </c>
      <c r="G48" s="16">
        <v>3.97</v>
      </c>
      <c r="H48" s="16">
        <v>3.71</v>
      </c>
      <c r="I48" s="16">
        <v>4.29</v>
      </c>
      <c r="J48" s="17">
        <v>3.39</v>
      </c>
    </row>
    <row r="49" spans="2:10" ht="57.75" customHeight="1" thickBot="1" x14ac:dyDescent="0.25">
      <c r="B49" s="18"/>
      <c r="C49" s="1236" t="s">
        <v>5</v>
      </c>
      <c r="D49" s="1236"/>
      <c r="E49" s="1237"/>
      <c r="F49" s="19" t="s">
        <v>563</v>
      </c>
      <c r="G49" s="20" t="s">
        <v>564</v>
      </c>
      <c r="H49" s="20" t="s">
        <v>565</v>
      </c>
      <c r="I49" s="20" t="s">
        <v>566</v>
      </c>
      <c r="J49" s="21" t="s">
        <v>567</v>
      </c>
    </row>
    <row r="50" spans="2:10" ht="13.5" customHeight="1" x14ac:dyDescent="0.2"/>
  </sheetData>
  <sheetProtection algorithmName="SHA-512" hashValue="Q+UJj8xVZk5Ib5gAOdYUQ++DW6jVGq+KPmwNjfroulyV17xT50y2mKgZ48jmoNd6NriQeOylk/UYeY53UTARuQ==" saltValue="GmSxXcXd+vlJsUuxO5ff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2021-10-20T06:04:00Z</cp:lastPrinted>
  <dcterms:created xsi:type="dcterms:W3CDTF">2021-02-05T02:07:31Z</dcterms:created>
  <dcterms:modified xsi:type="dcterms:W3CDTF">2021-10-26T08:27:48Z</dcterms:modified>
  <cp:category/>
</cp:coreProperties>
</file>