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" windowWidth="1533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<sst xmlns="http://schemas.openxmlformats.org/spreadsheetml/2006/main" count="93" uniqueCount="53">
  <si>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</si>
  <si>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</si>
  <si>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</si>
  <si>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</si>
  <si>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</si>
  <si>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</si>
  <si>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</si>
  <si>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</si>
  <si>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</si>
  <si>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</si>
  <si>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62年皮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</si>
  <si>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</si>
  <si>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</si>
  <si>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</si>
  <si>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</si>
  <si>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</si>
  <si>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</si>
  <si>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</si>
  <si>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</si>
  <si>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D</t>
  </si>
  <si>
    <t>三春町</t>
  </si>
  <si>
    <t xml:space="preserve"> № 8</t>
  </si>
  <si>
    <t>馬堀海岸</t>
  </si>
  <si>
    <t>　大津町交差点</t>
  </si>
  <si>
    <t>根岸町</t>
  </si>
  <si>
    <t>三春町４丁目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</si>
  <si>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</si>
  <si>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</si>
  <si>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</si>
  <si>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</si>
  <si>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</si>
  <si>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</si>
  <si>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</si>
  <si>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</si>
  <si>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</si>
  <si>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</si>
  <si>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</si>
  <si>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</si>
  <si>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</si>
  <si>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大型貨物</t>
  </si>
  <si>
    <t>大型車    混入率  (％)</t>
  </si>
  <si>
    <t>(台)</t>
  </si>
  <si>
    <t>(台)</t>
  </si>
  <si>
    <t>三春町</t>
  </si>
  <si>
    <t xml:space="preserve"> № 8</t>
  </si>
  <si>
    <t>　大津交差点</t>
  </si>
  <si>
    <t>交通量調査結果総括表　（交差点観測地点）</t>
  </si>
  <si>
    <t>交通量の経年変化</t>
  </si>
  <si>
    <t>60年度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</si>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</sst>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16" sqref="A16:U16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47</v>
      </c>
      <c r="C1" s="3"/>
      <c r="P1" s="4" t="s">
        <v>0</v>
      </c>
    </row>
    <row r="2" spans="1:16" ht="16.5" customHeight="1">
      <c r="A2" s="47" t="s">
        <v>1</v>
      </c>
      <c r="B2" s="47" t="s">
        <v>2</v>
      </c>
      <c r="C2" s="47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48"/>
      <c r="B3" s="48"/>
      <c r="C3" s="48"/>
      <c r="D3" s="7" t="s">
        <v>7</v>
      </c>
      <c r="E3" s="8" t="s">
        <v>8</v>
      </c>
      <c r="F3" s="7" t="s">
        <v>9</v>
      </c>
      <c r="G3" s="8" t="s">
        <v>48</v>
      </c>
      <c r="H3" s="7" t="s">
        <v>10</v>
      </c>
      <c r="I3" s="8" t="s">
        <v>11</v>
      </c>
      <c r="J3" s="7" t="s">
        <v>12</v>
      </c>
      <c r="K3" s="8" t="s">
        <v>13</v>
      </c>
      <c r="L3" s="7" t="s">
        <v>49</v>
      </c>
      <c r="M3" s="8" t="s">
        <v>50</v>
      </c>
      <c r="N3" s="7" t="s">
        <v>14</v>
      </c>
      <c r="O3" s="7" t="s">
        <v>15</v>
      </c>
      <c r="P3" s="7" t="s">
        <v>51</v>
      </c>
    </row>
    <row r="4" spans="1:16" ht="16.5" customHeight="1">
      <c r="A4" s="9"/>
      <c r="B4" s="10" t="s">
        <v>20</v>
      </c>
      <c r="C4" s="11" t="s">
        <v>16</v>
      </c>
      <c r="D4" s="12">
        <v>21160</v>
      </c>
      <c r="E4" s="12">
        <v>21129</v>
      </c>
      <c r="F4" s="12">
        <v>21347</v>
      </c>
      <c r="G4" s="12">
        <v>22587</v>
      </c>
      <c r="H4" s="12">
        <v>23611</v>
      </c>
      <c r="I4" s="12">
        <v>23731</v>
      </c>
      <c r="J4" s="12">
        <v>22944</v>
      </c>
      <c r="K4" s="12">
        <v>24679</v>
      </c>
      <c r="L4" s="12">
        <v>24304</v>
      </c>
      <c r="M4" s="12">
        <v>20699</v>
      </c>
      <c r="N4" s="12">
        <v>22401</v>
      </c>
      <c r="O4" s="12">
        <v>20315</v>
      </c>
      <c r="P4" s="12">
        <v>22408</v>
      </c>
    </row>
    <row r="5" spans="1:16" ht="16.5" customHeight="1">
      <c r="A5" s="13" t="s">
        <v>21</v>
      </c>
      <c r="B5" s="14" t="s">
        <v>22</v>
      </c>
      <c r="C5" s="15" t="s">
        <v>17</v>
      </c>
      <c r="D5" s="16">
        <v>13047</v>
      </c>
      <c r="E5" s="16">
        <v>12869</v>
      </c>
      <c r="F5" s="16">
        <v>12627</v>
      </c>
      <c r="G5" s="16">
        <v>14919</v>
      </c>
      <c r="H5" s="16">
        <v>16185</v>
      </c>
      <c r="I5" s="16">
        <v>16489</v>
      </c>
      <c r="J5" s="16">
        <v>17149</v>
      </c>
      <c r="K5" s="16">
        <v>17221</v>
      </c>
      <c r="L5" s="16">
        <v>16585</v>
      </c>
      <c r="M5" s="16">
        <v>14480</v>
      </c>
      <c r="N5" s="16">
        <v>14224</v>
      </c>
      <c r="O5" s="16">
        <v>12240</v>
      </c>
      <c r="P5" s="16">
        <v>12648</v>
      </c>
    </row>
    <row r="6" spans="1:16" ht="16.5" customHeight="1">
      <c r="A6" s="17" t="s">
        <v>23</v>
      </c>
      <c r="B6" s="14" t="s">
        <v>24</v>
      </c>
      <c r="C6" s="15" t="s">
        <v>18</v>
      </c>
      <c r="D6" s="16">
        <v>18625</v>
      </c>
      <c r="E6" s="16">
        <v>19708</v>
      </c>
      <c r="F6" s="16">
        <v>18660</v>
      </c>
      <c r="G6" s="16">
        <v>19700</v>
      </c>
      <c r="H6" s="16">
        <v>19964</v>
      </c>
      <c r="I6" s="16">
        <v>21216</v>
      </c>
      <c r="J6" s="16">
        <v>19455</v>
      </c>
      <c r="K6" s="16">
        <v>22144</v>
      </c>
      <c r="L6" s="16">
        <v>21895</v>
      </c>
      <c r="M6" s="16">
        <v>19447</v>
      </c>
      <c r="N6" s="16">
        <v>25717</v>
      </c>
      <c r="O6" s="16">
        <v>24791</v>
      </c>
      <c r="P6" s="16">
        <v>25809</v>
      </c>
    </row>
    <row r="7" spans="1:16" ht="16.5" customHeight="1">
      <c r="A7" s="18"/>
      <c r="B7" s="19" t="s">
        <v>25</v>
      </c>
      <c r="C7" s="20" t="s">
        <v>19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>
        <v>11320</v>
      </c>
      <c r="O7" s="21">
        <v>11992</v>
      </c>
      <c r="P7" s="21">
        <v>12039</v>
      </c>
    </row>
    <row r="9" spans="1:21" s="22" customFormat="1" ht="16.5" customHeight="1">
      <c r="A9" s="1" t="s">
        <v>46</v>
      </c>
      <c r="D9" s="46" t="s">
        <v>52</v>
      </c>
      <c r="U9" s="23" t="s">
        <v>26</v>
      </c>
    </row>
    <row r="10" spans="1:21" s="22" customFormat="1" ht="16.5" customHeight="1">
      <c r="A10" s="47" t="s">
        <v>27</v>
      </c>
      <c r="B10" s="47" t="s">
        <v>28</v>
      </c>
      <c r="C10" s="24"/>
      <c r="D10" s="50" t="s">
        <v>29</v>
      </c>
      <c r="E10" s="51"/>
      <c r="F10" s="51"/>
      <c r="G10" s="51"/>
      <c r="H10" s="51"/>
      <c r="I10" s="52"/>
      <c r="J10" s="50" t="s">
        <v>30</v>
      </c>
      <c r="K10" s="51"/>
      <c r="L10" s="51"/>
      <c r="M10" s="51"/>
      <c r="N10" s="51"/>
      <c r="O10" s="52"/>
      <c r="P10" s="50" t="s">
        <v>31</v>
      </c>
      <c r="Q10" s="51"/>
      <c r="R10" s="51"/>
      <c r="S10" s="51"/>
      <c r="T10" s="51"/>
      <c r="U10" s="52"/>
    </row>
    <row r="11" spans="1:21" s="22" customFormat="1" ht="16.5" customHeight="1">
      <c r="A11" s="49"/>
      <c r="B11" s="49"/>
      <c r="C11" s="25" t="s">
        <v>32</v>
      </c>
      <c r="D11" s="26" t="s">
        <v>33</v>
      </c>
      <c r="E11" s="27" t="s">
        <v>34</v>
      </c>
      <c r="F11" s="27" t="s">
        <v>35</v>
      </c>
      <c r="G11" s="27" t="s">
        <v>36</v>
      </c>
      <c r="H11" s="27" t="s">
        <v>37</v>
      </c>
      <c r="I11" s="53" t="s">
        <v>38</v>
      </c>
      <c r="J11" s="26" t="s">
        <v>33</v>
      </c>
      <c r="K11" s="27" t="s">
        <v>34</v>
      </c>
      <c r="L11" s="27" t="s">
        <v>35</v>
      </c>
      <c r="M11" s="27" t="s">
        <v>39</v>
      </c>
      <c r="N11" s="27" t="s">
        <v>37</v>
      </c>
      <c r="O11" s="53" t="s">
        <v>40</v>
      </c>
      <c r="P11" s="26" t="s">
        <v>33</v>
      </c>
      <c r="Q11" s="27" t="s">
        <v>34</v>
      </c>
      <c r="R11" s="27" t="s">
        <v>35</v>
      </c>
      <c r="S11" s="27" t="s">
        <v>39</v>
      </c>
      <c r="T11" s="27" t="s">
        <v>37</v>
      </c>
      <c r="U11" s="53" t="s">
        <v>40</v>
      </c>
    </row>
    <row r="12" spans="1:21" s="22" customFormat="1" ht="16.5" customHeight="1">
      <c r="A12" s="48"/>
      <c r="B12" s="48"/>
      <c r="C12" s="28"/>
      <c r="D12" s="29" t="s">
        <v>41</v>
      </c>
      <c r="E12" s="30" t="s">
        <v>42</v>
      </c>
      <c r="F12" s="30" t="s">
        <v>42</v>
      </c>
      <c r="G12" s="30" t="s">
        <v>42</v>
      </c>
      <c r="H12" s="30" t="s">
        <v>42</v>
      </c>
      <c r="I12" s="54"/>
      <c r="J12" s="29" t="s">
        <v>42</v>
      </c>
      <c r="K12" s="30" t="s">
        <v>42</v>
      </c>
      <c r="L12" s="30" t="s">
        <v>42</v>
      </c>
      <c r="M12" s="30" t="s">
        <v>42</v>
      </c>
      <c r="N12" s="30" t="s">
        <v>42</v>
      </c>
      <c r="O12" s="54"/>
      <c r="P12" s="29" t="s">
        <v>42</v>
      </c>
      <c r="Q12" s="30" t="s">
        <v>42</v>
      </c>
      <c r="R12" s="30" t="s">
        <v>42</v>
      </c>
      <c r="S12" s="30" t="s">
        <v>42</v>
      </c>
      <c r="T12" s="30" t="s">
        <v>42</v>
      </c>
      <c r="U12" s="54"/>
    </row>
    <row r="13" spans="1:21" s="22" customFormat="1" ht="16.5" customHeight="1">
      <c r="A13" s="9"/>
      <c r="B13" s="31" t="s">
        <v>43</v>
      </c>
      <c r="C13" s="11" t="s">
        <v>16</v>
      </c>
      <c r="D13" s="32">
        <v>7926</v>
      </c>
      <c r="E13" s="33">
        <v>1856</v>
      </c>
      <c r="F13" s="33">
        <v>174</v>
      </c>
      <c r="G13" s="33">
        <v>777</v>
      </c>
      <c r="H13" s="33">
        <f>SUM(D13:G13)</f>
        <v>10733</v>
      </c>
      <c r="I13" s="34">
        <f>(SUM(F13:G13))/H13*100</f>
        <v>8.860523618745923</v>
      </c>
      <c r="J13" s="32">
        <v>8478</v>
      </c>
      <c r="K13" s="33">
        <v>2072</v>
      </c>
      <c r="L13" s="33">
        <v>157</v>
      </c>
      <c r="M13" s="35">
        <v>968</v>
      </c>
      <c r="N13" s="38">
        <f>SUM(J13:M13)</f>
        <v>11675</v>
      </c>
      <c r="O13" s="34">
        <f>(SUM(L13:M13))/N13*100</f>
        <v>9.635974304068522</v>
      </c>
      <c r="P13" s="32">
        <f aca="true" t="shared" si="0" ref="P13:S15">SUM(D13,J13)</f>
        <v>16404</v>
      </c>
      <c r="Q13" s="33">
        <f t="shared" si="0"/>
        <v>3928</v>
      </c>
      <c r="R13" s="33">
        <f t="shared" si="0"/>
        <v>331</v>
      </c>
      <c r="S13" s="35">
        <f t="shared" si="0"/>
        <v>1745</v>
      </c>
      <c r="T13" s="35">
        <f>SUM(P13:S13)</f>
        <v>22408</v>
      </c>
      <c r="U13" s="34">
        <f>(SUM(R13:S13))/T13*100</f>
        <v>9.264548375580151</v>
      </c>
    </row>
    <row r="14" spans="1:21" s="22" customFormat="1" ht="16.5" customHeight="1">
      <c r="A14" s="13" t="s">
        <v>44</v>
      </c>
      <c r="B14" s="36" t="s">
        <v>22</v>
      </c>
      <c r="C14" s="15" t="s">
        <v>17</v>
      </c>
      <c r="D14" s="37">
        <v>4998</v>
      </c>
      <c r="E14" s="38">
        <v>1200</v>
      </c>
      <c r="F14" s="38">
        <v>137</v>
      </c>
      <c r="G14" s="38">
        <v>287</v>
      </c>
      <c r="H14" s="38">
        <f>SUM(D14:G14)</f>
        <v>6622</v>
      </c>
      <c r="I14" s="39">
        <f>(SUM(F14:G14))/H14*100</f>
        <v>6.40289942615524</v>
      </c>
      <c r="J14" s="37">
        <v>4508</v>
      </c>
      <c r="K14" s="38">
        <v>1087</v>
      </c>
      <c r="L14" s="38">
        <v>126</v>
      </c>
      <c r="M14" s="40">
        <v>305</v>
      </c>
      <c r="N14" s="38">
        <f>SUM(J14:M14)</f>
        <v>6026</v>
      </c>
      <c r="O14" s="39">
        <f>(SUM(L14:M14))/N14*100</f>
        <v>7.15233986060405</v>
      </c>
      <c r="P14" s="37">
        <f t="shared" si="0"/>
        <v>9506</v>
      </c>
      <c r="Q14" s="38">
        <f t="shared" si="0"/>
        <v>2287</v>
      </c>
      <c r="R14" s="38">
        <f t="shared" si="0"/>
        <v>263</v>
      </c>
      <c r="S14" s="40">
        <f t="shared" si="0"/>
        <v>592</v>
      </c>
      <c r="T14" s="40">
        <f>SUM(P14:S14)</f>
        <v>12648</v>
      </c>
      <c r="U14" s="39">
        <f>(SUM(R14:S14))/T14*100</f>
        <v>6.759962049335863</v>
      </c>
    </row>
    <row r="15" spans="1:21" s="22" customFormat="1" ht="16.5" customHeight="1">
      <c r="A15" s="17" t="s">
        <v>45</v>
      </c>
      <c r="B15" s="36" t="s">
        <v>24</v>
      </c>
      <c r="C15" s="15" t="s">
        <v>18</v>
      </c>
      <c r="D15" s="37">
        <v>10436</v>
      </c>
      <c r="E15" s="38">
        <v>2391</v>
      </c>
      <c r="F15" s="38">
        <v>56</v>
      </c>
      <c r="G15" s="38">
        <v>892</v>
      </c>
      <c r="H15" s="38">
        <f>SUM(D15:G15)</f>
        <v>13775</v>
      </c>
      <c r="I15" s="39">
        <f>(SUM(F15:G15))/H15*100</f>
        <v>6.8820326678765875</v>
      </c>
      <c r="J15" s="37">
        <v>8899</v>
      </c>
      <c r="K15" s="38">
        <v>2139</v>
      </c>
      <c r="L15" s="38">
        <v>58</v>
      </c>
      <c r="M15" s="40">
        <v>938</v>
      </c>
      <c r="N15" s="38">
        <f>SUM(J15:M15)</f>
        <v>12034</v>
      </c>
      <c r="O15" s="39">
        <f>(SUM(L15:M15))/N15*100</f>
        <v>8.276549775635699</v>
      </c>
      <c r="P15" s="37">
        <f t="shared" si="0"/>
        <v>19335</v>
      </c>
      <c r="Q15" s="38">
        <f t="shared" si="0"/>
        <v>4530</v>
      </c>
      <c r="R15" s="38">
        <f t="shared" si="0"/>
        <v>114</v>
      </c>
      <c r="S15" s="40">
        <f t="shared" si="0"/>
        <v>1830</v>
      </c>
      <c r="T15" s="38">
        <f>SUM(P15:S15)</f>
        <v>25809</v>
      </c>
      <c r="U15" s="39">
        <f>(SUM(R15:S15))/T15*100</f>
        <v>7.5322561897012665</v>
      </c>
    </row>
    <row r="16" spans="1:21" s="22" customFormat="1" ht="16.5" customHeight="1">
      <c r="A16" s="18"/>
      <c r="B16" s="41" t="s">
        <v>25</v>
      </c>
      <c r="C16" s="20" t="s">
        <v>19</v>
      </c>
      <c r="D16" s="42">
        <v>3935</v>
      </c>
      <c r="E16" s="43">
        <v>761</v>
      </c>
      <c r="F16" s="43">
        <v>20</v>
      </c>
      <c r="G16" s="43">
        <v>606</v>
      </c>
      <c r="H16" s="43">
        <f>SUM(D16:G16)</f>
        <v>5322</v>
      </c>
      <c r="I16" s="44">
        <f>(SUM(F16:G16))/H16*100</f>
        <v>11.76249530251785</v>
      </c>
      <c r="J16" s="42">
        <v>5410</v>
      </c>
      <c r="K16" s="43">
        <v>910</v>
      </c>
      <c r="L16" s="43">
        <v>46</v>
      </c>
      <c r="M16" s="45">
        <v>351</v>
      </c>
      <c r="N16" s="43">
        <f>SUM(J16:M16)</f>
        <v>6717</v>
      </c>
      <c r="O16" s="44">
        <f>(SUM(L16:M16))/N16*100</f>
        <v>5.910376656245347</v>
      </c>
      <c r="P16" s="42">
        <f>SUM(D16,J16)</f>
        <v>9345</v>
      </c>
      <c r="Q16" s="43">
        <f>SUM(E16,K16)</f>
        <v>1671</v>
      </c>
      <c r="R16" s="43">
        <f>SUM(F16,L16)</f>
        <v>66</v>
      </c>
      <c r="S16" s="45">
        <f>SUM(G16,M16)</f>
        <v>957</v>
      </c>
      <c r="T16" s="43">
        <f>SUM(P16:S16)</f>
        <v>12039</v>
      </c>
      <c r="U16" s="44">
        <f>(SUM(R16:S16))/T16*100</f>
        <v>8.497383503613257</v>
      </c>
    </row>
  </sheetData>
  <mergeCells count="11">
    <mergeCell ref="D10:I10"/>
    <mergeCell ref="J10:O10"/>
    <mergeCell ref="P10:U10"/>
    <mergeCell ref="I11:I12"/>
    <mergeCell ref="O11:O12"/>
    <mergeCell ref="U11:U12"/>
    <mergeCell ref="A2:A3"/>
    <mergeCell ref="B2:B3"/>
    <mergeCell ref="C2:C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2007-03-16T02:27:23Z</cp:lastPrinted>
  <dcterms:created xsi:type="dcterms:W3CDTF">2002-05-16T04:07:37Z</dcterms:created>
  <dcterms:modified xsi:type="dcterms:W3CDTF">2007-03-16T02:27:24Z</dcterms:modified>
  <cp:category/>
  <cp:version/>
  <cp:contentType/>
  <cp:contentStatus/>
</cp:coreProperties>
</file>