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533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<sst xmlns="http://schemas.openxmlformats.org/spreadsheetml/2006/main" count="91" uniqueCount="55">
  <si>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</si>
  <si>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</si>
  <si>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</si>
  <si>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</si>
  <si>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</si>
  <si>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</si>
  <si>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</si>
  <si>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</si>
  <si>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</si>
  <si>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</si>
  <si>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</si>
  <si>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</si>
  <si>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</si>
  <si>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</si>
  <si>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</si>
  <si>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</si>
  <si>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</si>
  <si>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</si>
  <si>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</si>
  <si>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</si>
  <si>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</si>
  <si>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</si>
  <si>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</si>
  <si>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</si>
  <si>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</si>
  <si>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</si>
  <si>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</si>
  <si>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</si>
  <si>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</si>
  <si>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</si>
  <si>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</si>
  <si>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</si>
  <si>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19</t>
  </si>
  <si>
    <t xml:space="preserve"> № 19</t>
  </si>
  <si>
    <t>　佐原ｲﾝﾀｰ交差点</t>
  </si>
  <si>
    <t>　佐原ｲﾝﾀｰ交差点</t>
  </si>
  <si>
    <t>佐原交差点</t>
  </si>
  <si>
    <t>佐原交差点</t>
  </si>
  <si>
    <t>野比</t>
  </si>
  <si>
    <t>野比</t>
  </si>
  <si>
    <t>佐原ｲﾝﾀｰ</t>
  </si>
  <si>
    <t>佐原ｲﾝﾀｰ</t>
  </si>
  <si>
    <t>正覚寺</t>
  </si>
  <si>
    <t>正覚寺</t>
  </si>
  <si>
    <t>A</t>
  </si>
  <si>
    <t>C</t>
  </si>
  <si>
    <t>D</t>
  </si>
  <si>
    <t>B</t>
  </si>
  <si>
    <t>A</t>
  </si>
  <si>
    <t>60年度</t>
  </si>
  <si>
    <t>62年度</t>
  </si>
  <si>
    <t>７年度</t>
  </si>
  <si>
    <t>９年度</t>
  </si>
  <si>
    <t>16年度</t>
  </si>
  <si>
    <t>調査日2004.10.26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</si>
</sst>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S15" sqref="S15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53</v>
      </c>
    </row>
    <row r="4" spans="1:16" ht="16.5" customHeight="1">
      <c r="A4" s="9"/>
      <c r="B4" s="30" t="s">
        <v>36</v>
      </c>
      <c r="C4" s="10" t="s">
        <v>44</v>
      </c>
      <c r="D4" s="11"/>
      <c r="E4" s="11"/>
      <c r="F4" s="11"/>
      <c r="G4" s="11"/>
      <c r="H4" s="11"/>
      <c r="I4" s="11"/>
      <c r="J4" s="11">
        <v>22527</v>
      </c>
      <c r="K4" s="11">
        <v>23212</v>
      </c>
      <c r="L4" s="11">
        <v>24297</v>
      </c>
      <c r="M4" s="11">
        <v>23113</v>
      </c>
      <c r="N4" s="11">
        <v>25185</v>
      </c>
      <c r="O4" s="11">
        <v>25196</v>
      </c>
      <c r="P4" s="12"/>
    </row>
    <row r="5" spans="1:16" ht="16.5" customHeight="1">
      <c r="A5" s="13" t="s">
        <v>32</v>
      </c>
      <c r="B5" s="35" t="s">
        <v>38</v>
      </c>
      <c r="C5" s="14" t="s">
        <v>45</v>
      </c>
      <c r="D5" s="15"/>
      <c r="E5" s="15"/>
      <c r="F5" s="15"/>
      <c r="G5" s="15"/>
      <c r="H5" s="15"/>
      <c r="I5" s="15"/>
      <c r="J5" s="15">
        <v>18734</v>
      </c>
      <c r="K5" s="15">
        <v>19448</v>
      </c>
      <c r="L5" s="15">
        <v>19863</v>
      </c>
      <c r="M5" s="15">
        <v>19919</v>
      </c>
      <c r="N5" s="15">
        <v>21570</v>
      </c>
      <c r="O5" s="15">
        <v>21628</v>
      </c>
      <c r="P5" s="12"/>
    </row>
    <row r="6" spans="1:16" ht="16.5" customHeight="1">
      <c r="A6" s="16" t="s">
        <v>34</v>
      </c>
      <c r="B6" s="35" t="s">
        <v>40</v>
      </c>
      <c r="C6" s="14" t="s">
        <v>46</v>
      </c>
      <c r="D6" s="15"/>
      <c r="E6" s="15"/>
      <c r="F6" s="15"/>
      <c r="G6" s="15"/>
      <c r="H6" s="15"/>
      <c r="I6" s="15"/>
      <c r="J6" s="15">
        <v>10312</v>
      </c>
      <c r="K6" s="15">
        <v>11850</v>
      </c>
      <c r="L6" s="15">
        <v>13424</v>
      </c>
      <c r="M6" s="15">
        <v>12741</v>
      </c>
      <c r="N6" s="15">
        <v>12980</v>
      </c>
      <c r="O6" s="15">
        <v>12381</v>
      </c>
      <c r="P6" s="12"/>
    </row>
    <row r="7" spans="1:16" ht="16.5" customHeight="1">
      <c r="A7" s="17"/>
      <c r="B7" s="18" t="s">
        <v>42</v>
      </c>
      <c r="C7" s="19" t="s">
        <v>47</v>
      </c>
      <c r="D7" s="20"/>
      <c r="E7" s="20"/>
      <c r="F7" s="20"/>
      <c r="G7" s="20"/>
      <c r="H7" s="20"/>
      <c r="I7" s="20"/>
      <c r="J7" s="20">
        <v>115</v>
      </c>
      <c r="K7" s="20">
        <v>128</v>
      </c>
      <c r="L7" s="20">
        <v>112</v>
      </c>
      <c r="M7" s="20">
        <v>137</v>
      </c>
      <c r="N7" s="20">
        <v>221</v>
      </c>
      <c r="O7" s="20">
        <v>163</v>
      </c>
      <c r="P7" s="12"/>
    </row>
    <row r="9" spans="1:21" s="21" customFormat="1" ht="16.5" customHeight="1">
      <c r="A9" s="1" t="s">
        <v>30</v>
      </c>
      <c r="D9" s="44" t="s">
        <v>54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48</v>
      </c>
      <c r="D13" s="31">
        <v>8396</v>
      </c>
      <c r="E13" s="32">
        <v>3119</v>
      </c>
      <c r="F13" s="32">
        <v>96</v>
      </c>
      <c r="G13" s="32">
        <v>801</v>
      </c>
      <c r="H13" s="32">
        <f>SUM(D13:G13)</f>
        <v>12412</v>
      </c>
      <c r="I13" s="33">
        <f>(SUM(F13:G13))/H13*100</f>
        <v>7.226877215597809</v>
      </c>
      <c r="J13" s="31">
        <v>8364</v>
      </c>
      <c r="K13" s="32">
        <v>3408</v>
      </c>
      <c r="L13" s="32">
        <v>138</v>
      </c>
      <c r="M13" s="34">
        <v>874</v>
      </c>
      <c r="N13" s="32">
        <f>SUM(J13:M13)</f>
        <v>12784</v>
      </c>
      <c r="O13" s="33">
        <f>(SUM(L13:M13))/N13*100</f>
        <v>7.916145181476845</v>
      </c>
      <c r="P13" s="31">
        <f aca="true" t="shared" si="0" ref="P13:S15">SUM(D13,J13)</f>
        <v>16760</v>
      </c>
      <c r="Q13" s="32">
        <f t="shared" si="0"/>
        <v>6527</v>
      </c>
      <c r="R13" s="32">
        <f t="shared" si="0"/>
        <v>234</v>
      </c>
      <c r="S13" s="34">
        <f t="shared" si="0"/>
        <v>1675</v>
      </c>
      <c r="T13" s="34">
        <f>SUM(P13:S13)</f>
        <v>25196</v>
      </c>
      <c r="U13" s="33">
        <f>(SUM(R13:S13))/T13*100</f>
        <v>7.576599460231782</v>
      </c>
    </row>
    <row r="14" spans="1:21" s="21" customFormat="1" ht="16.5" customHeight="1">
      <c r="A14" s="13" t="s">
        <v>33</v>
      </c>
      <c r="B14" s="35" t="s">
        <v>39</v>
      </c>
      <c r="C14" s="14" t="s">
        <v>45</v>
      </c>
      <c r="D14" s="36">
        <v>7558</v>
      </c>
      <c r="E14" s="37">
        <v>2621</v>
      </c>
      <c r="F14" s="37">
        <v>139</v>
      </c>
      <c r="G14" s="37">
        <v>527</v>
      </c>
      <c r="H14" s="37">
        <f>SUM(D14:G14)</f>
        <v>10845</v>
      </c>
      <c r="I14" s="38">
        <f>(SUM(F14:G14))/H14*100</f>
        <v>6.141078838174273</v>
      </c>
      <c r="J14" s="36">
        <v>8061</v>
      </c>
      <c r="K14" s="37">
        <v>2220</v>
      </c>
      <c r="L14" s="37">
        <v>84</v>
      </c>
      <c r="M14" s="39">
        <v>418</v>
      </c>
      <c r="N14" s="37">
        <f>SUM(J14:M14)</f>
        <v>10783</v>
      </c>
      <c r="O14" s="38">
        <f>(SUM(L14:M14))/N14*100</f>
        <v>4.655476212556802</v>
      </c>
      <c r="P14" s="36">
        <f t="shared" si="0"/>
        <v>15619</v>
      </c>
      <c r="Q14" s="37">
        <f t="shared" si="0"/>
        <v>4841</v>
      </c>
      <c r="R14" s="37">
        <f t="shared" si="0"/>
        <v>223</v>
      </c>
      <c r="S14" s="39">
        <f t="shared" si="0"/>
        <v>945</v>
      </c>
      <c r="T14" s="39">
        <f>SUM(P14:S14)</f>
        <v>21628</v>
      </c>
      <c r="U14" s="38">
        <f>(SUM(R14:S14))/T14*100</f>
        <v>5.400406879970409</v>
      </c>
    </row>
    <row r="15" spans="1:21" s="21" customFormat="1" ht="16.5" customHeight="1">
      <c r="A15" s="16" t="s">
        <v>35</v>
      </c>
      <c r="B15" s="35" t="s">
        <v>41</v>
      </c>
      <c r="C15" s="14" t="s">
        <v>46</v>
      </c>
      <c r="D15" s="36">
        <v>3985</v>
      </c>
      <c r="E15" s="37">
        <v>1776</v>
      </c>
      <c r="F15" s="37">
        <v>15</v>
      </c>
      <c r="G15" s="37">
        <v>555</v>
      </c>
      <c r="H15" s="37">
        <f>SUM(D15:G15)</f>
        <v>6331</v>
      </c>
      <c r="I15" s="38">
        <f>(SUM(F15:G15))/H15*100</f>
        <v>9.003317011530564</v>
      </c>
      <c r="J15" s="36">
        <v>3539</v>
      </c>
      <c r="K15" s="37">
        <v>1892</v>
      </c>
      <c r="L15" s="37">
        <v>28</v>
      </c>
      <c r="M15" s="39">
        <v>591</v>
      </c>
      <c r="N15" s="37">
        <f>SUM(J15:M15)</f>
        <v>6050</v>
      </c>
      <c r="O15" s="38">
        <f>(SUM(L15:M15))/N15*100</f>
        <v>10.231404958677686</v>
      </c>
      <c r="P15" s="36">
        <f t="shared" si="0"/>
        <v>7524</v>
      </c>
      <c r="Q15" s="37">
        <f t="shared" si="0"/>
        <v>3668</v>
      </c>
      <c r="R15" s="37">
        <f t="shared" si="0"/>
        <v>43</v>
      </c>
      <c r="S15" s="39">
        <f t="shared" si="0"/>
        <v>1146</v>
      </c>
      <c r="T15" s="37">
        <f>SUM(P15:S15)</f>
        <v>12381</v>
      </c>
      <c r="U15" s="38">
        <f>(SUM(R15:S15))/T15*100</f>
        <v>9.60342460221307</v>
      </c>
    </row>
    <row r="16" spans="1:21" s="21" customFormat="1" ht="16.5" customHeight="1">
      <c r="A16" s="17"/>
      <c r="B16" s="18" t="s">
        <v>43</v>
      </c>
      <c r="C16" s="19" t="s">
        <v>47</v>
      </c>
      <c r="D16" s="40">
        <v>62</v>
      </c>
      <c r="E16" s="41">
        <v>28</v>
      </c>
      <c r="F16" s="41">
        <v>0</v>
      </c>
      <c r="G16" s="41">
        <v>6</v>
      </c>
      <c r="H16" s="41">
        <f>SUM(D16:G16)</f>
        <v>96</v>
      </c>
      <c r="I16" s="42">
        <f>(SUM(F16:G16))/H16*100</f>
        <v>6.25</v>
      </c>
      <c r="J16" s="40">
        <v>37</v>
      </c>
      <c r="K16" s="41">
        <v>24</v>
      </c>
      <c r="L16" s="41">
        <v>0</v>
      </c>
      <c r="M16" s="43">
        <v>6</v>
      </c>
      <c r="N16" s="41">
        <f>SUM(J16:M16)</f>
        <v>67</v>
      </c>
      <c r="O16" s="42">
        <f>(SUM(L16:M16))/N16*100</f>
        <v>8.955223880597014</v>
      </c>
      <c r="P16" s="40">
        <f>SUM(D16,J16)</f>
        <v>99</v>
      </c>
      <c r="Q16" s="41">
        <f>SUM(E16,K16)</f>
        <v>52</v>
      </c>
      <c r="R16" s="41">
        <f>SUM(F16,L16)</f>
        <v>0</v>
      </c>
      <c r="S16" s="43">
        <f>SUM(G16,M16)</f>
        <v>12</v>
      </c>
      <c r="T16" s="43">
        <f>SUM(P16:S16)</f>
        <v>163</v>
      </c>
      <c r="U16" s="42">
        <f>(SUM(R16:S16))/T16*100</f>
        <v>7.361963190184049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2007-03-14T23:28:22Z</dcterms:modified>
  <cp:category/>
  <cp:version/>
  <cp:contentType/>
  <cp:contentStatus/>
</cp:coreProperties>
</file>