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data" ContentType="application/vnd.openxmlformats-officedocument.model+data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Definition2.xml" ContentType="application/vnd.openxmlformats-officedocument.spreadsheetml.pivotCacheDefinition+xml"/>
  <Override PartName="/xl/pivotCache/pivotCacheDefinition3.xml" ContentType="application/vnd.openxmlformats-officedocument.spreadsheetml.pivotCacheDefinition+xml"/>
  <Override PartName="/xl/pivotCache/pivotCacheDefinition4.xml" ContentType="application/vnd.openxmlformats-officedocument.spreadsheetml.pivotCacheDefinition+xml"/>
  <Override PartName="/xl/slicerCaches/slicerCache1.xml" ContentType="application/vnd.ms-excel.slicerCache+xml"/>
  <Override PartName="/xl/slicerCaches/slicerCache2.xml" ContentType="application/vnd.ms-excel.slicerCache+xml"/>
  <Override PartName="/xl/slicerCaches/slicerCache3.xml" ContentType="application/vnd.ms-excel.slicerCache+xml"/>
  <Override PartName="/xl/slicerCaches/slicerCache4.xml" ContentType="application/vnd.ms-excel.slicerCache+xml"/>
  <Override PartName="/xl/slicerCaches/slicerCache5.xml" ContentType="application/vnd.ms-excel.slicerCache+xml"/>
  <Override PartName="/xl/slicerCaches/slicerCache6.xml" ContentType="application/vnd.ms-excel.slicerCache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slicers/slicer1.xml" ContentType="application/vnd.ms-excel.slicer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slicers/slicer2.xml" ContentType="application/vnd.ms-excel.slicer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xl/charts/chart14.xml" ContentType="application/vnd.openxmlformats-officedocument.drawingml.chart+xml"/>
  <Override PartName="/xl/charts/style14.xml" ContentType="application/vnd.ms-office.chartstyle+xml"/>
  <Override PartName="/xl/charts/colors14.xml" ContentType="application/vnd.ms-office.chartcolorstyle+xml"/>
  <Override PartName="/xl/charts/chart15.xml" ContentType="application/vnd.openxmlformats-officedocument.drawingml.chart+xml"/>
  <Override PartName="/xl/charts/style15.xml" ContentType="application/vnd.ms-office.chartstyle+xml"/>
  <Override PartName="/xl/charts/colors15.xml" ContentType="application/vnd.ms-office.chartcolorstyle+xml"/>
  <Override PartName="/xl/charts/chart16.xml" ContentType="application/vnd.openxmlformats-officedocument.drawingml.chart+xml"/>
  <Override PartName="/xl/charts/style16.xml" ContentType="application/vnd.ms-office.chartstyle+xml"/>
  <Override PartName="/xl/charts/colors16.xml" ContentType="application/vnd.ms-office.chartcolorstyle+xml"/>
  <Override PartName="/xl/charts/chart17.xml" ContentType="application/vnd.openxmlformats-officedocument.drawingml.chart+xml"/>
  <Override PartName="/xl/charts/style17.xml" ContentType="application/vnd.ms-office.chartstyle+xml"/>
  <Override PartName="/xl/charts/colors17.xml" ContentType="application/vnd.ms-office.chartcolorstyle+xml"/>
  <Override PartName="/xl/charts/chart18.xml" ContentType="application/vnd.openxmlformats-officedocument.drawingml.chart+xml"/>
  <Override PartName="/xl/charts/style18.xml" ContentType="application/vnd.ms-office.chartstyle+xml"/>
  <Override PartName="/xl/charts/colors18.xml" ContentType="application/vnd.ms-office.chartcolorstyle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/>
  <mc:AlternateContent xmlns:mc="http://schemas.openxmlformats.org/markup-compatibility/2006">
    <mc:Choice Requires="x15">
      <x15ac:absPath xmlns:x15ac="http://schemas.microsoft.com/office/spreadsheetml/2010/11/ac" url="\\jack\v3_fsroot\FS\都市戦略課共有\CS\25_R7\14_政策研究関係（人口推計・雑誌購入など）\01_見える化システム\見える化システム\02_5月作業\住民基本台帳「見える化システム」（一般公開用）\04_転居編\"/>
    </mc:Choice>
  </mc:AlternateContent>
  <xr:revisionPtr revIDLastSave="0" documentId="13_ncr:1_{3C397854-5D76-4078-B215-2C492662C38B}" xr6:coauthVersionLast="47" xr6:coauthVersionMax="47" xr10:uidLastSave="{00000000-0000-0000-0000-000000000000}"/>
  <bookViews>
    <workbookView xWindow="-120" yWindow="-120" windowWidth="29040" windowHeight="15720" xr2:uid="{9A5E8C8E-1673-4EC4-8308-4F560934FB0E}"/>
  </bookViews>
  <sheets>
    <sheet name="見える化（特定年月）" sheetId="14" r:id="rId1"/>
    <sheet name="見える化（時系列）" sheetId="19" r:id="rId2"/>
    <sheet name="データ（特定年月）" sheetId="11" r:id="rId3"/>
    <sheet name="データ（時系列）" sheetId="17" r:id="rId4"/>
    <sheet name="転居（特定年月）" sheetId="1" state="hidden" r:id="rId5"/>
    <sheet name="転居（時系列）" sheetId="15" state="hidden" r:id="rId6"/>
    <sheet name="性別" sheetId="4" state="hidden" r:id="rId7"/>
    <sheet name="性別（時系列）" sheetId="21" state="hidden" r:id="rId8"/>
    <sheet name="新行政センター" sheetId="6" state="hidden" r:id="rId9"/>
    <sheet name="新行政センター（時系列）" sheetId="25" state="hidden" r:id="rId10"/>
    <sheet name="旧行政センター" sheetId="7" state="hidden" r:id="rId11"/>
    <sheet name="旧行政センター（時系列）" sheetId="26" state="hidden" r:id="rId12"/>
    <sheet name="年" sheetId="9" state="hidden" r:id="rId13"/>
    <sheet name="年（時系列）" sheetId="23" state="hidden" r:id="rId14"/>
    <sheet name="月" sheetId="10" state="hidden" r:id="rId15"/>
    <sheet name="月（時系列）" sheetId="24" state="hidden" r:id="rId16"/>
  </sheets>
  <definedNames>
    <definedName name="_xlcn.年_時系列1" hidden="1">年_時系列[]</definedName>
    <definedName name="_xlcn.年1" hidden="1">年[]</definedName>
    <definedName name="_xlnm.Print_Area" localSheetId="1">'見える化（時系列）'!$A$1:$AH$185</definedName>
    <definedName name="スライサー_旧行政センター">#N/A</definedName>
    <definedName name="スライサー_旧行政センター1">#N/A</definedName>
    <definedName name="スライサー_月">#N/A</definedName>
    <definedName name="スライサー_新行政センター">#N/A</definedName>
    <definedName name="スライサー_新行政センター1">#N/A</definedName>
    <definedName name="スライサー_年">#N/A</definedName>
    <definedName name="データ_女性10歳未満" localSheetId="3">OFFSET('データ（時系列）'!$L$10,DATEDIF('データ（時系列）'!$A$10,'データ（時系列）'!$U$10,"m"),0,DATEDIF('データ（時系列）'!$U$10,'データ（時系列）'!$V$10,"m")+1)</definedName>
    <definedName name="データ_女性10代" localSheetId="3">OFFSET('データ（時系列）'!$M$10,DATEDIF('データ（時系列）'!$A$10,'データ（時系列）'!$U$10,"m"),0,DATEDIF('データ（時系列）'!$U$10,'データ（時系列）'!$V$10,"m")+1)</definedName>
    <definedName name="データ_女性20代" localSheetId="3">OFFSET('データ（時系列）'!$N$10,DATEDIF('データ（時系列）'!$A$10,'データ（時系列）'!$U$10,"m"),0,DATEDIF('データ（時系列）'!$U$10,'データ（時系列）'!$V$10,"m")+1)</definedName>
    <definedName name="データ_女性30代" localSheetId="3">OFFSET('データ（時系列）'!$O$10,DATEDIF('データ（時系列）'!$A$10,'データ（時系列）'!$U$10,"m"),0,DATEDIF('データ（時系列）'!$U$10,'データ（時系列）'!$V$10,"m")+1)</definedName>
    <definedName name="データ_女性40代" localSheetId="3">OFFSET('データ（時系列）'!$P$10,DATEDIF('データ（時系列）'!$A$10,'データ（時系列）'!$U$10,"m"),0,DATEDIF('データ（時系列）'!$U$10,'データ（時系列）'!$V$10,"m")+1)</definedName>
    <definedName name="データ_女性50代" localSheetId="3">OFFSET('データ（時系列）'!$Q$10,DATEDIF('データ（時系列）'!$A$10,'データ（時系列）'!$U$10,"m"),0,DATEDIF('データ（時系列）'!$U$10,'データ（時系列）'!$V$10,"m")+1)</definedName>
    <definedName name="データ_女性60代" localSheetId="3">OFFSET('データ（時系列）'!$R$10,DATEDIF('データ（時系列）'!$A$10,'データ（時系列）'!$U$10,"m"),0,DATEDIF('データ（時系列）'!$U$10,'データ（時系列）'!$V$10,"m")+1)</definedName>
    <definedName name="データ_女性70歳以上" localSheetId="3">OFFSET('データ（時系列）'!$S$10,DATEDIF('データ（時系列）'!$A$10,'データ（時系列）'!$U$10,"m"),0,DATEDIF('データ（時系列）'!$U$10,'データ（時系列）'!$V$10,"m")+1)</definedName>
    <definedName name="データ_男性10歳未満" localSheetId="3">OFFSET('データ（時系列）'!$B$10,DATEDIF('データ（時系列）'!$A$10,'データ（時系列）'!$U$10,"m"),0,DATEDIF('データ（時系列）'!$U$10,'データ（時系列）'!$V$10,"m")+1)</definedName>
    <definedName name="データ_男性10代" localSheetId="3">OFFSET('データ（時系列）'!$C$10,DATEDIF('データ（時系列）'!$A$10,'データ（時系列）'!$U$10,"m"),0,DATEDIF('データ（時系列）'!$U$10,'データ（時系列）'!$V$10,"m")+1)</definedName>
    <definedName name="データ_男性20代" localSheetId="3">OFFSET('データ（時系列）'!$D$10,DATEDIF('データ（時系列）'!$A$10,'データ（時系列）'!$U$10,"m"),0,DATEDIF('データ（時系列）'!$U$10,'データ（時系列）'!$V$10,"m")+1)</definedName>
    <definedName name="データ_男性30代" localSheetId="3">OFFSET('データ（時系列）'!$E$10,DATEDIF('データ（時系列）'!$A$10,'データ（時系列）'!$U$10,"m"),0,DATEDIF('データ（時系列）'!$U$10,'データ（時系列）'!$V$10,"m")+1)</definedName>
    <definedName name="データ_男性40代" localSheetId="3">OFFSET('データ（時系列）'!$F$10,DATEDIF('データ（時系列）'!$A$10,'データ（時系列）'!$U$10,"m"),0,DATEDIF('データ（時系列）'!$U$10,'データ（時系列）'!$V$10,"m")+1)</definedName>
    <definedName name="データ_男性50代" localSheetId="3">OFFSET('データ（時系列）'!$G$10,DATEDIF('データ（時系列）'!$A$10,'データ（時系列）'!$U$10,"m"),0,DATEDIF('データ（時系列）'!$U$10,'データ（時系列）'!$V$10,"m")+1)</definedName>
    <definedName name="データ_男性60代" localSheetId="3">OFFSET('データ（時系列）'!$H$10,DATEDIF('データ（時系列）'!$A$10,'データ（時系列）'!$U$10,"m"),0,DATEDIF('データ（時系列）'!$U$10,'データ（時系列）'!$V$10,"m")+1)</definedName>
    <definedName name="データ_男性70歳以上" localSheetId="3">OFFSET('データ（時系列）'!$I$10,DATEDIF('データ（時系列）'!$A$10,'データ（時系列）'!$U$10,"m"),0,DATEDIF('データ（時系列）'!$U$10,'データ（時系列）'!$V$10,"m")+1)</definedName>
    <definedName name="項目" localSheetId="3">OFFSET('データ（時系列）'!$A$10,DATEDIF('データ（時系列）'!$A$10,'データ（時系列）'!$U$10,"m"),0,DATEDIF('データ（時系列）'!$U$10,'データ（時系列）'!$V$10,"m")+1)</definedName>
  </definedNames>
  <calcPr calcId="191029"/>
  <pivotCaches>
    <pivotCache cacheId="0" r:id="rId17"/>
    <pivotCache cacheId="1" r:id="rId18"/>
  </pivotCaches>
  <extLst>
    <ext xmlns:x14="http://schemas.microsoft.com/office/spreadsheetml/2009/9/main" uri="{876F7934-8845-4945-9796-88D515C7AA90}">
      <x14:pivotCaches>
        <pivotCache cacheId="2" r:id="rId19"/>
        <pivotCache cacheId="3" r:id="rId20"/>
      </x14:pivotCaches>
    </ext>
    <ext xmlns:x14="http://schemas.microsoft.com/office/spreadsheetml/2009/9/main" uri="{BBE1A952-AA13-448e-AADC-164F8A28A991}">
      <x14:slicerCaches>
        <x14:slicerCache r:id="rId21"/>
        <x14:slicerCache r:id="rId22"/>
        <x14:slicerCache r:id="rId23"/>
        <x14:slicerCache r:id="rId24"/>
        <x14:slicerCache r:id="rId25"/>
        <x14:slicerCache r:id="rId26"/>
      </x14:slicerCaches>
    </ext>
    <ext xmlns:x14="http://schemas.microsoft.com/office/spreadsheetml/2009/9/main" uri="{79F54976-1DA5-4618-B147-4CDE4B953A38}">
      <x14:workbookPr/>
    </ext>
    <ext xmlns:x15="http://schemas.microsoft.com/office/spreadsheetml/2010/11/main" uri="{140A7094-0E35-4892-8432-C4D2E57EDEB5}">
      <x15:workbookPr chartTrackingRefBase="1"/>
    </ext>
    <ext xmlns:x15="http://schemas.microsoft.com/office/spreadsheetml/2010/11/main" uri="{FCE2AD5D-F65C-4FA6-A056-5C36A1767C68}">
      <x15:dataModel>
        <x15:modelTables>
          <x15:modelTable id="マスターデータ_4d44a86f-b4cd-4dae-a5db-0e553fbcef8a" name="マスターデータ" connection="クエリ - マスターデータ"/>
          <x15:modelTable id="年_時系列" name="年_時系列" connection="年_時系列"/>
          <x15:modelTable id="年" name="年" connection="年"/>
          <x15:modelTable id="性別_時系列" name="性別_時系列" connection="性別_時系列"/>
          <x15:modelTable id="性別" name="性別" connection="性別"/>
          <x15:modelTable id="新行政センター_時系列" name="新行政センター_時系列" connection="新行政センター_時系列"/>
          <x15:modelTable id="新行政センター" name="新行政センター" connection="新行政センター"/>
          <x15:modelTable id="月_時系列" name="月_時系列" connection="月_時系列"/>
          <x15:modelTable id="月" name="月" connection="月"/>
          <x15:modelTable id="旧行政センター_時系列" name="旧行政センター_時系列" connection="旧行政センター_時系列"/>
          <x15:modelTable id="旧行政センター" name="旧行政センター" connection="旧行政センター"/>
        </x15:modelTables>
        <x15:modelRelationships>
          <x15:modelRelationship fromTable="マスターデータ" fromColumn="性別" toTable="性別" toColumn="性別"/>
          <x15:modelRelationship fromTable="マスターデータ" fromColumn="新行政区" toTable="新行政センター" toColumn="新行政センター"/>
          <x15:modelRelationship fromTable="マスターデータ" fromColumn="旧行政区" toTable="旧行政センター" toColumn="旧行政センター"/>
          <x15:modelRelationship fromTable="マスターデータ" fromColumn="月" toTable="月" toColumn="月"/>
          <x15:modelRelationship fromTable="マスターデータ" fromColumn="性別" toTable="性別_時系列" toColumn="性別"/>
          <x15:modelRelationship fromTable="マスターデータ" fromColumn="新行政区" toTable="新行政センター_時系列" toColumn="新行政センター"/>
          <x15:modelRelationship fromTable="マスターデータ" fromColumn="旧行政区" toTable="旧行政センター_時系列" toColumn="旧行政センター"/>
          <x15:modelRelationship fromTable="マスターデータ" fromColumn="月" toTable="月_時系列" toColumn="月"/>
          <x15:modelRelationship fromTable="マスターデータ" fromColumn="年" toTable="年" toColumn="年"/>
          <x15:modelRelationship fromTable="マスターデータ" fromColumn="年" toTable="年_時系列" toColumn="年"/>
        </x15:modelRelationships>
      </x15:dataModel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S10" i="17" l="1"/>
  <c r="R10" i="17"/>
  <c r="Q10" i="17"/>
  <c r="P10" i="17"/>
  <c r="O10" i="17"/>
  <c r="N10" i="17"/>
  <c r="M10" i="17"/>
  <c r="L10" i="17"/>
  <c r="I10" i="17"/>
  <c r="H10" i="17"/>
  <c r="G10" i="17"/>
  <c r="F10" i="17"/>
  <c r="E10" i="17"/>
  <c r="D10" i="17"/>
  <c r="C10" i="17"/>
  <c r="B10" i="17"/>
  <c r="E11" i="11"/>
  <c r="E12" i="11"/>
  <c r="E13" i="11"/>
  <c r="E14" i="11"/>
  <c r="E15" i="11"/>
  <c r="E16" i="11"/>
  <c r="E17" i="11"/>
  <c r="E10" i="11"/>
  <c r="B11" i="11"/>
  <c r="B12" i="11"/>
  <c r="B13" i="11"/>
  <c r="B14" i="11"/>
  <c r="B15" i="11"/>
  <c r="B16" i="11"/>
  <c r="B17" i="11"/>
  <c r="B10" i="11"/>
  <c r="V10" i="17" l="1"/>
  <c r="U10" i="17"/>
  <c r="S74" i="17"/>
  <c r="M95" i="17"/>
  <c r="O156" i="17"/>
  <c r="C136" i="17"/>
  <c r="R86" i="17"/>
  <c r="C34" i="17"/>
  <c r="R77" i="17"/>
  <c r="R37" i="17"/>
  <c r="N137" i="17"/>
  <c r="Q28" i="17"/>
  <c r="P136" i="17"/>
  <c r="F139" i="17"/>
  <c r="P156" i="17"/>
  <c r="Q17" i="17"/>
  <c r="G73" i="17"/>
  <c r="M51" i="17"/>
  <c r="I132" i="17"/>
  <c r="H26" i="17"/>
  <c r="D85" i="17"/>
  <c r="P122" i="17"/>
  <c r="D133" i="17"/>
  <c r="P24" i="17"/>
  <c r="L156" i="17"/>
  <c r="I95" i="17"/>
  <c r="R97" i="17"/>
  <c r="M30" i="17"/>
  <c r="O102" i="17"/>
  <c r="N151" i="17"/>
  <c r="S122" i="17"/>
  <c r="D33" i="17"/>
  <c r="R68" i="17"/>
  <c r="Q46" i="17"/>
  <c r="G92" i="17"/>
  <c r="R34" i="17"/>
  <c r="C71" i="17"/>
  <c r="L106" i="17"/>
  <c r="G40" i="17"/>
  <c r="B132" i="17"/>
  <c r="D135" i="17"/>
  <c r="E56" i="17"/>
  <c r="H152" i="17"/>
  <c r="S41" i="17"/>
  <c r="Q137" i="17"/>
  <c r="D134" i="17"/>
  <c r="I158" i="17"/>
  <c r="N134" i="17"/>
  <c r="P32" i="17"/>
  <c r="P18" i="17"/>
  <c r="G113" i="17"/>
  <c r="N57" i="17"/>
  <c r="E80" i="17"/>
  <c r="M69" i="17"/>
  <c r="R43" i="17"/>
  <c r="L45" i="17"/>
  <c r="F72" i="17"/>
  <c r="R113" i="17"/>
  <c r="S96" i="17"/>
  <c r="H88" i="17"/>
  <c r="R106" i="17"/>
  <c r="F44" i="17"/>
  <c r="P109" i="17"/>
  <c r="C167" i="17"/>
  <c r="C31" i="17"/>
  <c r="O142" i="17"/>
  <c r="B156" i="17"/>
  <c r="C28" i="17"/>
  <c r="N76" i="17"/>
  <c r="Q112" i="17"/>
  <c r="B146" i="17"/>
  <c r="N154" i="17"/>
  <c r="G146" i="17"/>
  <c r="O90" i="17"/>
  <c r="H63" i="17"/>
  <c r="G35" i="17"/>
  <c r="N147" i="17"/>
  <c r="B105" i="17"/>
  <c r="Q101" i="17"/>
  <c r="R136" i="17"/>
  <c r="F41" i="17"/>
  <c r="P39" i="17"/>
  <c r="S110" i="17"/>
  <c r="D103" i="17"/>
  <c r="C170" i="17"/>
  <c r="M45" i="17"/>
  <c r="I147" i="17"/>
  <c r="H66" i="17"/>
  <c r="F93" i="17"/>
  <c r="M80" i="17"/>
  <c r="S108" i="17"/>
  <c r="L52" i="17"/>
  <c r="R18" i="17"/>
  <c r="B99" i="17"/>
  <c r="E108" i="17"/>
  <c r="D157" i="17"/>
  <c r="S55" i="17"/>
  <c r="D150" i="17"/>
  <c r="O75" i="17"/>
  <c r="P65" i="17"/>
  <c r="E146" i="17"/>
  <c r="R101" i="17"/>
  <c r="D153" i="17"/>
  <c r="O85" i="17"/>
  <c r="E144" i="17"/>
  <c r="L20" i="17"/>
  <c r="P69" i="17"/>
  <c r="D163" i="17"/>
  <c r="L89" i="17"/>
  <c r="O44" i="17"/>
  <c r="I84" i="17"/>
  <c r="G132" i="17"/>
  <c r="F12" i="17"/>
  <c r="I160" i="17"/>
  <c r="C65" i="17"/>
  <c r="S69" i="17"/>
  <c r="I99" i="17"/>
  <c r="D169" i="17"/>
  <c r="F109" i="17"/>
  <c r="C45" i="17"/>
  <c r="R131" i="17"/>
  <c r="D113" i="17"/>
  <c r="H71" i="17"/>
  <c r="Q15" i="17"/>
  <c r="S88" i="17"/>
  <c r="E153" i="17"/>
  <c r="O160" i="17"/>
  <c r="D121" i="17"/>
  <c r="L138" i="17"/>
  <c r="R73" i="17"/>
  <c r="M48" i="17"/>
  <c r="S71" i="17"/>
  <c r="B113" i="17"/>
  <c r="O109" i="17"/>
  <c r="O33" i="17"/>
  <c r="D120" i="17"/>
  <c r="B163" i="17"/>
  <c r="D36" i="17"/>
  <c r="D118" i="17"/>
  <c r="E160" i="17"/>
  <c r="L140" i="17"/>
  <c r="N155" i="17"/>
  <c r="R39" i="17"/>
  <c r="H24" i="17"/>
  <c r="C35" i="17"/>
  <c r="G11" i="17"/>
  <c r="D67" i="17"/>
  <c r="N110" i="17"/>
  <c r="E66" i="17"/>
  <c r="P12" i="17"/>
  <c r="L135" i="17"/>
  <c r="L34" i="17"/>
  <c r="E87" i="17"/>
  <c r="H76" i="17"/>
  <c r="N148" i="17"/>
  <c r="H102" i="17"/>
  <c r="R56" i="17"/>
  <c r="Q60" i="17"/>
  <c r="G125" i="17"/>
  <c r="M169" i="17"/>
  <c r="I103" i="17"/>
  <c r="E119" i="17"/>
  <c r="O46" i="17"/>
  <c r="E167" i="17"/>
  <c r="H154" i="17"/>
  <c r="B157" i="17"/>
  <c r="F88" i="17"/>
  <c r="H29" i="17"/>
  <c r="C26" i="17"/>
  <c r="Q119" i="17"/>
  <c r="D166" i="17"/>
  <c r="P81" i="17"/>
  <c r="H25" i="17"/>
  <c r="P36" i="17"/>
  <c r="C78" i="17"/>
  <c r="D65" i="17"/>
  <c r="I22" i="17"/>
  <c r="P147" i="17"/>
  <c r="P70" i="17"/>
  <c r="L160" i="17"/>
  <c r="G168" i="17"/>
  <c r="R64" i="17"/>
  <c r="G33" i="17"/>
  <c r="D37" i="17"/>
  <c r="F110" i="17"/>
  <c r="L65" i="17"/>
  <c r="M88" i="17"/>
  <c r="F118" i="17"/>
  <c r="G44" i="17"/>
  <c r="E126" i="17"/>
  <c r="P73" i="17"/>
  <c r="E151" i="17"/>
  <c r="F142" i="17"/>
  <c r="Q47" i="17"/>
  <c r="G23" i="17"/>
  <c r="C143" i="17"/>
  <c r="Q92" i="17"/>
  <c r="P44" i="17"/>
  <c r="O113" i="17"/>
  <c r="E145" i="17"/>
  <c r="M73" i="17"/>
  <c r="H16" i="17"/>
  <c r="L148" i="17"/>
  <c r="S47" i="17"/>
  <c r="R92" i="17"/>
  <c r="M62" i="17"/>
  <c r="F122" i="17"/>
  <c r="E111" i="17"/>
  <c r="L141" i="17"/>
  <c r="I56" i="17"/>
  <c r="G108" i="17"/>
  <c r="C74" i="17"/>
  <c r="L85" i="17"/>
  <c r="N121" i="17"/>
  <c r="B69" i="17"/>
  <c r="E96" i="17"/>
  <c r="N59" i="17"/>
  <c r="O87" i="17"/>
  <c r="F111" i="17"/>
  <c r="B86" i="17"/>
  <c r="M43" i="17"/>
  <c r="N89" i="17"/>
  <c r="O11" i="17"/>
  <c r="G114" i="17"/>
  <c r="N106" i="17"/>
  <c r="L17" i="17"/>
  <c r="F92" i="17"/>
  <c r="O86" i="17"/>
  <c r="E85" i="17"/>
  <c r="P42" i="17"/>
  <c r="M137" i="17"/>
  <c r="B32" i="17"/>
  <c r="C75" i="17"/>
  <c r="I60" i="17"/>
  <c r="E93" i="17"/>
  <c r="F140" i="17"/>
  <c r="D149" i="17"/>
  <c r="Q45" i="17"/>
  <c r="I41" i="17"/>
  <c r="S26" i="17"/>
  <c r="M155" i="17"/>
  <c r="F112" i="17"/>
  <c r="L111" i="17"/>
  <c r="F84" i="17"/>
  <c r="P19" i="17"/>
  <c r="N49" i="17"/>
  <c r="R142" i="17"/>
  <c r="O45" i="17"/>
  <c r="C154" i="17"/>
  <c r="P112" i="17"/>
  <c r="L142" i="17"/>
  <c r="H157" i="17"/>
  <c r="P21" i="17"/>
  <c r="G104" i="17"/>
  <c r="D77" i="17"/>
  <c r="Q140" i="17"/>
  <c r="M25" i="17"/>
  <c r="Q80" i="17"/>
  <c r="G70" i="17"/>
  <c r="F149" i="17"/>
  <c r="M154" i="17"/>
  <c r="S101" i="17"/>
  <c r="G27" i="17"/>
  <c r="E92" i="17"/>
  <c r="H129" i="17"/>
  <c r="F38" i="17"/>
  <c r="L100" i="17"/>
  <c r="L63" i="17"/>
  <c r="E12" i="17"/>
  <c r="C95" i="17"/>
  <c r="I124" i="17"/>
  <c r="C142" i="17"/>
  <c r="F170" i="17"/>
  <c r="C63" i="17"/>
  <c r="B48" i="17"/>
  <c r="O64" i="17"/>
  <c r="E11" i="17"/>
  <c r="M66" i="17"/>
  <c r="Q34" i="17"/>
  <c r="B37" i="17"/>
  <c r="O163" i="17"/>
  <c r="B116" i="17"/>
  <c r="D68" i="17"/>
  <c r="F153" i="17"/>
  <c r="H12" i="17"/>
  <c r="P170" i="17"/>
  <c r="D109" i="17"/>
  <c r="H131" i="17"/>
  <c r="O73" i="17"/>
  <c r="N12" i="17"/>
  <c r="Q152" i="17"/>
  <c r="Q38" i="17"/>
  <c r="I90" i="17"/>
  <c r="C83" i="17"/>
  <c r="M170" i="17"/>
  <c r="L95" i="17"/>
  <c r="N62" i="17"/>
  <c r="N43" i="17"/>
  <c r="I97" i="17"/>
  <c r="C54" i="17"/>
  <c r="E86" i="17"/>
  <c r="H169" i="17"/>
  <c r="R143" i="17"/>
  <c r="L129" i="17"/>
  <c r="H48" i="17"/>
  <c r="Q65" i="17"/>
  <c r="D122" i="17"/>
  <c r="N120" i="17"/>
  <c r="N143" i="17"/>
  <c r="N111" i="17"/>
  <c r="E63" i="17"/>
  <c r="P33" i="17"/>
  <c r="N37" i="17"/>
  <c r="B147" i="17"/>
  <c r="F120" i="17"/>
  <c r="Q82" i="17"/>
  <c r="R44" i="17"/>
  <c r="H45" i="17"/>
  <c r="B35" i="17"/>
  <c r="L146" i="17"/>
  <c r="D58" i="17"/>
  <c r="L47" i="17"/>
  <c r="R91" i="17"/>
  <c r="I67" i="17"/>
  <c r="E109" i="17"/>
  <c r="Q75" i="17"/>
  <c r="C162" i="17"/>
  <c r="R127" i="17"/>
  <c r="R126" i="17"/>
  <c r="G94" i="17"/>
  <c r="F86" i="17"/>
  <c r="C104" i="17"/>
  <c r="F22" i="17"/>
  <c r="H156" i="17"/>
  <c r="L165" i="17"/>
  <c r="Q70" i="17"/>
  <c r="B150" i="17"/>
  <c r="R170" i="17"/>
  <c r="F37" i="17"/>
  <c r="F101" i="17"/>
  <c r="E164" i="17"/>
  <c r="Q155" i="17"/>
  <c r="M33" i="17"/>
  <c r="B170" i="17"/>
  <c r="F28" i="17"/>
  <c r="L64" i="17"/>
  <c r="D140" i="17"/>
  <c r="H104" i="17"/>
  <c r="E31" i="17"/>
  <c r="O67" i="17"/>
  <c r="I164" i="17"/>
  <c r="I116" i="17"/>
  <c r="M117" i="17"/>
  <c r="H138" i="17"/>
  <c r="F145" i="17"/>
  <c r="E15" i="17"/>
  <c r="E34" i="17"/>
  <c r="M160" i="17"/>
  <c r="E114" i="17"/>
  <c r="H165" i="17"/>
  <c r="S157" i="17"/>
  <c r="R36" i="17"/>
  <c r="M67" i="17"/>
  <c r="I78" i="17"/>
  <c r="M110" i="17"/>
  <c r="C150" i="17"/>
  <c r="E117" i="17"/>
  <c r="F147" i="17"/>
  <c r="S64" i="17"/>
  <c r="E17" i="17"/>
  <c r="D108" i="17"/>
  <c r="M28" i="17"/>
  <c r="C137" i="17"/>
  <c r="B109" i="17"/>
  <c r="E155" i="17"/>
  <c r="F113" i="17"/>
  <c r="G153" i="17"/>
  <c r="N142" i="17"/>
  <c r="I139" i="17"/>
  <c r="S77" i="17"/>
  <c r="F82" i="17"/>
  <c r="G75" i="17"/>
  <c r="H21" i="17"/>
  <c r="N38" i="17"/>
  <c r="H47" i="17"/>
  <c r="G87" i="17"/>
  <c r="C91" i="17"/>
  <c r="Q43" i="17"/>
  <c r="B101" i="17"/>
  <c r="E163" i="17"/>
  <c r="C90" i="17"/>
  <c r="R30" i="17"/>
  <c r="N26" i="17"/>
  <c r="I125" i="17"/>
  <c r="F15" i="17"/>
  <c r="O91" i="17"/>
  <c r="D49" i="17"/>
  <c r="M18" i="17"/>
  <c r="C94" i="17"/>
  <c r="G74" i="17"/>
  <c r="M152" i="17"/>
  <c r="Q130" i="17"/>
  <c r="P141" i="17"/>
  <c r="Q96" i="17"/>
  <c r="H162" i="17"/>
  <c r="I143" i="17"/>
  <c r="L80" i="17"/>
  <c r="O68" i="17"/>
  <c r="B25" i="17"/>
  <c r="E107" i="17"/>
  <c r="P22" i="17"/>
  <c r="S58" i="17"/>
  <c r="E20" i="17"/>
  <c r="R46" i="17"/>
  <c r="O125" i="17"/>
  <c r="M119" i="17"/>
  <c r="G25" i="17"/>
  <c r="C145" i="17"/>
  <c r="Q84" i="17"/>
  <c r="P27" i="17"/>
  <c r="L90" i="17"/>
  <c r="P108" i="17"/>
  <c r="P50" i="17"/>
  <c r="F160" i="17"/>
  <c r="B12" i="17"/>
  <c r="L27" i="17"/>
  <c r="R47" i="17"/>
  <c r="G98" i="17"/>
  <c r="N16" i="17"/>
  <c r="E49" i="17"/>
  <c r="B120" i="17"/>
  <c r="E25" i="17"/>
  <c r="S65" i="17"/>
  <c r="O116" i="17"/>
  <c r="I66" i="17"/>
  <c r="E58" i="17"/>
  <c r="N80" i="17"/>
  <c r="M14" i="17"/>
  <c r="S139" i="17"/>
  <c r="M13" i="17"/>
  <c r="O41" i="17"/>
  <c r="R69" i="17"/>
  <c r="H133" i="17"/>
  <c r="H82" i="17"/>
  <c r="L123" i="17"/>
  <c r="S33" i="17"/>
  <c r="G133" i="17"/>
  <c r="O132" i="17"/>
  <c r="H148" i="17"/>
  <c r="P98" i="17"/>
  <c r="R116" i="17"/>
  <c r="H158" i="17"/>
  <c r="O25" i="17"/>
  <c r="R135" i="17"/>
  <c r="C38" i="17"/>
  <c r="M70" i="17"/>
  <c r="O89" i="17"/>
  <c r="H43" i="17"/>
  <c r="H170" i="17"/>
  <c r="Q123" i="17"/>
  <c r="D88" i="17"/>
  <c r="G80" i="17"/>
  <c r="G26" i="17"/>
  <c r="D27" i="17"/>
  <c r="L153" i="17"/>
  <c r="G148" i="17"/>
  <c r="Q48" i="17"/>
  <c r="S97" i="17"/>
  <c r="I89" i="17"/>
  <c r="E70" i="17"/>
  <c r="I26" i="17"/>
  <c r="N92" i="17"/>
  <c r="M82" i="17"/>
  <c r="G147" i="17"/>
  <c r="B49" i="17"/>
  <c r="Q35" i="17"/>
  <c r="L59" i="17"/>
  <c r="F102" i="17"/>
  <c r="Q81" i="17"/>
  <c r="O105" i="17"/>
  <c r="B110" i="17"/>
  <c r="F36" i="17"/>
  <c r="B123" i="17"/>
  <c r="H150" i="17"/>
  <c r="D12" i="17"/>
  <c r="M138" i="17"/>
  <c r="G20" i="17"/>
  <c r="F30" i="17"/>
  <c r="D69" i="17"/>
  <c r="R72" i="17"/>
  <c r="L36" i="17"/>
  <c r="N115" i="17"/>
  <c r="E89" i="17"/>
  <c r="P146" i="17"/>
  <c r="D86" i="17"/>
  <c r="M102" i="17"/>
  <c r="H62" i="17"/>
  <c r="C163" i="17"/>
  <c r="S21" i="17"/>
  <c r="Q135" i="17"/>
  <c r="P34" i="17"/>
  <c r="E113" i="17"/>
  <c r="O18" i="17"/>
  <c r="O77" i="17"/>
  <c r="N42" i="17"/>
  <c r="R130" i="17"/>
  <c r="L151" i="17"/>
  <c r="B51" i="17"/>
  <c r="H100" i="17"/>
  <c r="R82" i="17"/>
  <c r="S92" i="17"/>
  <c r="M83" i="17"/>
  <c r="D63" i="17"/>
  <c r="I106" i="17"/>
  <c r="S138" i="17"/>
  <c r="O117" i="17"/>
  <c r="B81" i="17"/>
  <c r="N54" i="17"/>
  <c r="Q129" i="17"/>
  <c r="B53" i="17"/>
  <c r="S161" i="17"/>
  <c r="G32" i="17"/>
  <c r="I68" i="17"/>
  <c r="N53" i="17"/>
  <c r="Q161" i="17"/>
  <c r="I57" i="17"/>
  <c r="S107" i="17"/>
  <c r="M141" i="17"/>
  <c r="E13" i="17"/>
  <c r="I11" i="17"/>
  <c r="G135" i="17"/>
  <c r="I123" i="17"/>
  <c r="D20" i="17"/>
  <c r="E132" i="17"/>
  <c r="C105" i="17"/>
  <c r="N123" i="17"/>
  <c r="D137" i="17"/>
  <c r="B160" i="17"/>
  <c r="I44" i="17"/>
  <c r="E69" i="17"/>
  <c r="F50" i="17"/>
  <c r="H118" i="17"/>
  <c r="I83" i="17"/>
  <c r="P94" i="17"/>
  <c r="D147" i="17"/>
  <c r="H11" i="17"/>
  <c r="M125" i="17"/>
  <c r="N47" i="17"/>
  <c r="G158" i="17"/>
  <c r="I35" i="17"/>
  <c r="E59" i="17"/>
  <c r="Q147" i="17"/>
  <c r="E128" i="17"/>
  <c r="H34" i="17"/>
  <c r="P75" i="17"/>
  <c r="N30" i="17"/>
  <c r="F76" i="17"/>
  <c r="I122" i="17"/>
  <c r="C116" i="17"/>
  <c r="I15" i="17"/>
  <c r="E72" i="17"/>
  <c r="N71" i="17"/>
  <c r="N163" i="17"/>
  <c r="C19" i="17"/>
  <c r="H83" i="17"/>
  <c r="H91" i="17"/>
  <c r="R168" i="17"/>
  <c r="N87" i="17"/>
  <c r="F46" i="17"/>
  <c r="R98" i="17"/>
  <c r="D62" i="17"/>
  <c r="L12" i="17"/>
  <c r="I65" i="17"/>
  <c r="I31" i="17"/>
  <c r="I32" i="17"/>
  <c r="G14" i="17"/>
  <c r="H54" i="17"/>
  <c r="L93" i="17"/>
  <c r="L81" i="17"/>
  <c r="P87" i="17"/>
  <c r="E75" i="17"/>
  <c r="S98" i="17"/>
  <c r="L150" i="17"/>
  <c r="H72" i="17"/>
  <c r="N77" i="17"/>
  <c r="H27" i="17"/>
  <c r="D104" i="17"/>
  <c r="D131" i="17"/>
  <c r="M151" i="17"/>
  <c r="O138" i="17"/>
  <c r="F97" i="17"/>
  <c r="Q103" i="17"/>
  <c r="Q157" i="17"/>
  <c r="D141" i="17"/>
  <c r="I38" i="17"/>
  <c r="I21" i="17"/>
  <c r="G67" i="17"/>
  <c r="P130" i="17"/>
  <c r="P68" i="17"/>
  <c r="L115" i="17"/>
  <c r="Q26" i="17"/>
  <c r="I20" i="17"/>
  <c r="L30" i="17"/>
  <c r="L101" i="17"/>
  <c r="E162" i="17"/>
  <c r="F45" i="17"/>
  <c r="P43" i="17"/>
  <c r="R59" i="17"/>
  <c r="S81" i="17"/>
  <c r="N159" i="17"/>
  <c r="N153" i="17"/>
  <c r="H22" i="17"/>
  <c r="N90" i="17"/>
  <c r="S132" i="17"/>
  <c r="H115" i="17"/>
  <c r="M163" i="17"/>
  <c r="G55" i="17"/>
  <c r="H80" i="17"/>
  <c r="E148" i="17"/>
  <c r="P167" i="17"/>
  <c r="P114" i="17"/>
  <c r="B94" i="17"/>
  <c r="M157" i="17"/>
  <c r="B78" i="17"/>
  <c r="F69" i="17"/>
  <c r="C48" i="17"/>
  <c r="I137" i="17"/>
  <c r="H98" i="17"/>
  <c r="G164" i="17"/>
  <c r="L13" i="17"/>
  <c r="Q110" i="17"/>
  <c r="O39" i="17"/>
  <c r="O34" i="17"/>
  <c r="B30" i="17"/>
  <c r="N28" i="17"/>
  <c r="E120" i="17"/>
  <c r="R147" i="17"/>
  <c r="G60" i="17"/>
  <c r="B164" i="17"/>
  <c r="Q78" i="17"/>
  <c r="D132" i="17"/>
  <c r="G155" i="17"/>
  <c r="Q41" i="17"/>
  <c r="M84" i="17"/>
  <c r="F89" i="17"/>
  <c r="S84" i="17"/>
  <c r="H108" i="17"/>
  <c r="L170" i="17"/>
  <c r="E18" i="17"/>
  <c r="L84" i="17"/>
  <c r="O66" i="17"/>
  <c r="F121" i="17"/>
  <c r="N14" i="17"/>
  <c r="O128" i="17"/>
  <c r="H159" i="17"/>
  <c r="N88" i="17"/>
  <c r="O159" i="17"/>
  <c r="D45" i="17"/>
  <c r="D148" i="17"/>
  <c r="F108" i="17"/>
  <c r="L109" i="17"/>
  <c r="E168" i="17"/>
  <c r="I145" i="17"/>
  <c r="N56" i="17"/>
  <c r="N75" i="17"/>
  <c r="G170" i="17"/>
  <c r="P67" i="17"/>
  <c r="B125" i="17"/>
  <c r="N101" i="17"/>
  <c r="B39" i="17"/>
  <c r="S100" i="17"/>
  <c r="P123" i="17"/>
  <c r="E133" i="17"/>
  <c r="I110" i="17"/>
  <c r="G37" i="17"/>
  <c r="C159" i="17"/>
  <c r="E90" i="17"/>
  <c r="N95" i="17"/>
  <c r="P30" i="17"/>
  <c r="G42" i="17"/>
  <c r="B58" i="17"/>
  <c r="C88" i="17"/>
  <c r="C59" i="17"/>
  <c r="M63" i="17"/>
  <c r="C102" i="17"/>
  <c r="P83" i="17"/>
  <c r="F39" i="17"/>
  <c r="S147" i="17"/>
  <c r="H97" i="17"/>
  <c r="I69" i="17"/>
  <c r="C146" i="17"/>
  <c r="P121" i="17"/>
  <c r="I91" i="17"/>
  <c r="C121" i="17"/>
  <c r="C30" i="17"/>
  <c r="F74" i="17"/>
  <c r="L73" i="17"/>
  <c r="C52" i="17"/>
  <c r="G48" i="17"/>
  <c r="G123" i="17"/>
  <c r="I151" i="17"/>
  <c r="N169" i="17"/>
  <c r="I28" i="17"/>
  <c r="E157" i="17"/>
  <c r="S131" i="17"/>
  <c r="G144" i="17"/>
  <c r="S28" i="17"/>
  <c r="O20" i="17"/>
  <c r="E84" i="17"/>
  <c r="C141" i="17"/>
  <c r="C14" i="17"/>
  <c r="D19" i="17"/>
  <c r="H60" i="17"/>
  <c r="E161" i="17"/>
  <c r="D127" i="17"/>
  <c r="P77" i="17"/>
  <c r="I30" i="17"/>
  <c r="L74" i="17"/>
  <c r="B89" i="17"/>
  <c r="C50" i="17"/>
  <c r="I102" i="17"/>
  <c r="H18" i="17"/>
  <c r="Q166" i="17"/>
  <c r="B21" i="17"/>
  <c r="P26" i="17"/>
  <c r="E50" i="17"/>
  <c r="N17" i="17"/>
  <c r="I96" i="17"/>
  <c r="O69" i="17"/>
  <c r="D34" i="17"/>
  <c r="M39" i="17"/>
  <c r="O74" i="17"/>
  <c r="D143" i="17"/>
  <c r="L158" i="17"/>
  <c r="L126" i="17"/>
  <c r="D41" i="17"/>
  <c r="I17" i="17"/>
  <c r="P57" i="17"/>
  <c r="N51" i="17"/>
  <c r="L88" i="17"/>
  <c r="Q40" i="17"/>
  <c r="I59" i="17"/>
  <c r="Q163" i="17"/>
  <c r="C144" i="17"/>
  <c r="I165" i="17"/>
  <c r="L92" i="17"/>
  <c r="L61" i="17"/>
  <c r="B152" i="17"/>
  <c r="D111" i="17"/>
  <c r="F125" i="17"/>
  <c r="G56" i="17"/>
  <c r="R61" i="17"/>
  <c r="H86" i="17"/>
  <c r="S14" i="17"/>
  <c r="O62" i="17"/>
  <c r="C62" i="17"/>
  <c r="G15" i="17"/>
  <c r="E78" i="17"/>
  <c r="I42" i="17"/>
  <c r="L154" i="17"/>
  <c r="E141" i="17"/>
  <c r="C151" i="17"/>
  <c r="H119" i="17"/>
  <c r="Q164" i="17"/>
  <c r="Q105" i="17"/>
  <c r="C21" i="17"/>
  <c r="B45" i="17"/>
  <c r="O27" i="17"/>
  <c r="E135" i="17"/>
  <c r="L125" i="17"/>
  <c r="S133" i="17"/>
  <c r="L70" i="17"/>
  <c r="I93" i="17"/>
  <c r="Q11" i="17"/>
  <c r="N126" i="17"/>
  <c r="S39" i="17"/>
  <c r="I74" i="17"/>
  <c r="B41" i="17"/>
  <c r="D64" i="17"/>
  <c r="L166" i="17"/>
  <c r="S13" i="17"/>
  <c r="R67" i="17"/>
  <c r="R128" i="17"/>
  <c r="B108" i="17"/>
  <c r="M52" i="17"/>
  <c r="I94" i="17"/>
  <c r="Q143" i="17"/>
  <c r="M148" i="17"/>
  <c r="F115" i="17"/>
  <c r="P61" i="17"/>
  <c r="G117" i="17"/>
  <c r="D168" i="17"/>
  <c r="M32" i="17"/>
  <c r="F166" i="17"/>
  <c r="G105" i="17"/>
  <c r="C114" i="17"/>
  <c r="G127" i="17"/>
  <c r="R14" i="17"/>
  <c r="R33" i="17"/>
  <c r="I148" i="17"/>
  <c r="I154" i="17"/>
  <c r="P111" i="17"/>
  <c r="G161" i="17"/>
  <c r="L28" i="17"/>
  <c r="O140" i="17"/>
  <c r="D154" i="17"/>
  <c r="R57" i="17"/>
  <c r="N107" i="17"/>
  <c r="C157" i="17"/>
  <c r="O123" i="17"/>
  <c r="B85" i="17"/>
  <c r="N136" i="17"/>
  <c r="P64" i="17"/>
  <c r="M85" i="17"/>
  <c r="I55" i="17"/>
  <c r="S52" i="17"/>
  <c r="D117" i="17"/>
  <c r="N46" i="17"/>
  <c r="B36" i="17"/>
  <c r="F105" i="17"/>
  <c r="E142" i="17"/>
  <c r="P14" i="17"/>
  <c r="O78" i="17"/>
  <c r="D76" i="17"/>
  <c r="R167" i="17"/>
  <c r="L44" i="17"/>
  <c r="I146" i="17"/>
  <c r="I141" i="17"/>
  <c r="S99" i="17"/>
  <c r="G97" i="17"/>
  <c r="Q50" i="17"/>
  <c r="P124" i="17"/>
  <c r="Q24" i="17"/>
  <c r="B43" i="17"/>
  <c r="I129" i="17"/>
  <c r="L127" i="17"/>
  <c r="F155" i="17"/>
  <c r="M106" i="17"/>
  <c r="R93" i="17"/>
  <c r="E53" i="17"/>
  <c r="R52" i="17"/>
  <c r="F164" i="17"/>
  <c r="B106" i="17"/>
  <c r="M26" i="17"/>
  <c r="C80" i="17"/>
  <c r="D82" i="17"/>
  <c r="G129" i="17"/>
  <c r="H147" i="17"/>
  <c r="S144" i="17"/>
  <c r="S30" i="17"/>
  <c r="B145" i="17"/>
  <c r="F80" i="17"/>
  <c r="N168" i="17"/>
  <c r="M55" i="17"/>
  <c r="H142" i="17"/>
  <c r="H13" i="17"/>
  <c r="R160" i="17"/>
  <c r="N40" i="17"/>
  <c r="O31" i="17"/>
  <c r="G149" i="17"/>
  <c r="I80" i="17"/>
  <c r="B155" i="17"/>
  <c r="F152" i="17"/>
  <c r="S94" i="17"/>
  <c r="S53" i="17"/>
  <c r="R151" i="17"/>
  <c r="B50" i="17"/>
  <c r="C86" i="17"/>
  <c r="N73" i="17"/>
  <c r="B117" i="17"/>
  <c r="M77" i="17"/>
  <c r="C39" i="17"/>
  <c r="E55" i="17"/>
  <c r="G141" i="17"/>
  <c r="N93" i="17"/>
  <c r="C13" i="17"/>
  <c r="H123" i="17"/>
  <c r="D106" i="17"/>
  <c r="E52" i="17"/>
  <c r="R94" i="17"/>
  <c r="C127" i="17"/>
  <c r="D16" i="17"/>
  <c r="Q107" i="17"/>
  <c r="B72" i="17"/>
  <c r="I108" i="17"/>
  <c r="M57" i="17"/>
  <c r="P119" i="17"/>
  <c r="L51" i="17"/>
  <c r="P142" i="17"/>
  <c r="H52" i="17"/>
  <c r="L118" i="17"/>
  <c r="Q150" i="17"/>
  <c r="E91" i="17"/>
  <c r="S44" i="17"/>
  <c r="S119" i="17"/>
  <c r="F81" i="17"/>
  <c r="S79" i="17"/>
  <c r="B131" i="17"/>
  <c r="C98" i="17"/>
  <c r="Q71" i="17"/>
  <c r="B38" i="17"/>
  <c r="O37" i="17"/>
  <c r="P25" i="17"/>
  <c r="N27" i="17"/>
  <c r="S118" i="17"/>
  <c r="C56" i="17"/>
  <c r="G50" i="17"/>
  <c r="O79" i="17"/>
  <c r="C113" i="17"/>
  <c r="S115" i="17"/>
  <c r="Q76" i="17"/>
  <c r="I39" i="17"/>
  <c r="O106" i="17"/>
  <c r="E38" i="17"/>
  <c r="B167" i="17"/>
  <c r="D126" i="17"/>
  <c r="Q63" i="17"/>
  <c r="H146" i="17"/>
  <c r="F71" i="17"/>
  <c r="B56" i="17"/>
  <c r="G138" i="17"/>
  <c r="P89" i="17"/>
  <c r="H41" i="17"/>
  <c r="P53" i="17"/>
  <c r="M35" i="17"/>
  <c r="D159" i="17"/>
  <c r="E76" i="17"/>
  <c r="Q16" i="17"/>
  <c r="I37" i="17"/>
  <c r="L62" i="17"/>
  <c r="Q167" i="17"/>
  <c r="D57" i="17"/>
  <c r="E47" i="17"/>
  <c r="H85" i="17"/>
  <c r="H117" i="17"/>
  <c r="Q53" i="17"/>
  <c r="M86" i="17"/>
  <c r="D61" i="17"/>
  <c r="D162" i="17"/>
  <c r="O29" i="17"/>
  <c r="G85" i="17"/>
  <c r="P110" i="17"/>
  <c r="P63" i="17"/>
  <c r="L163" i="17"/>
  <c r="M166" i="17"/>
  <c r="L69" i="17"/>
  <c r="E35" i="17"/>
  <c r="Q19" i="17"/>
  <c r="G121" i="17"/>
  <c r="B165" i="17"/>
  <c r="O26" i="17"/>
  <c r="P17" i="17"/>
  <c r="C129" i="17"/>
  <c r="H90" i="17"/>
  <c r="L107" i="17"/>
  <c r="P28" i="17"/>
  <c r="D119" i="17"/>
  <c r="O145" i="17"/>
  <c r="Q23" i="17"/>
  <c r="H59" i="17"/>
  <c r="R48" i="17"/>
  <c r="P128" i="17"/>
  <c r="F106" i="17"/>
  <c r="Q136" i="17"/>
  <c r="G62" i="17"/>
  <c r="N29" i="17"/>
  <c r="R132" i="17"/>
  <c r="R145" i="17"/>
  <c r="Q21" i="17"/>
  <c r="G106" i="17"/>
  <c r="L50" i="17"/>
  <c r="E99" i="17"/>
  <c r="I133" i="17"/>
  <c r="B166" i="17"/>
  <c r="R70" i="17"/>
  <c r="Q83" i="17"/>
  <c r="G169" i="17"/>
  <c r="S95" i="17"/>
  <c r="C46" i="17"/>
  <c r="B27" i="17"/>
  <c r="N18" i="17"/>
  <c r="R35" i="17"/>
  <c r="L152" i="17"/>
  <c r="I155" i="17"/>
  <c r="E169" i="17"/>
  <c r="S129" i="17"/>
  <c r="C138" i="17"/>
  <c r="O16" i="17"/>
  <c r="M11" i="17"/>
  <c r="M156" i="17"/>
  <c r="D101" i="17"/>
  <c r="G59" i="17"/>
  <c r="O50" i="17"/>
  <c r="Q69" i="17"/>
  <c r="N22" i="17"/>
  <c r="B54" i="17"/>
  <c r="M58" i="17"/>
  <c r="B134" i="17"/>
  <c r="D56" i="17"/>
  <c r="H144" i="17"/>
  <c r="S158" i="17"/>
  <c r="M147" i="17"/>
  <c r="D136" i="17"/>
  <c r="N72" i="17"/>
  <c r="F20" i="17"/>
  <c r="E42" i="17"/>
  <c r="H96" i="17"/>
  <c r="R114" i="17"/>
  <c r="G63" i="17"/>
  <c r="P55" i="17"/>
  <c r="R90" i="17"/>
  <c r="C140" i="17"/>
  <c r="S117" i="17"/>
  <c r="H78" i="17"/>
  <c r="C70" i="17"/>
  <c r="N146" i="17"/>
  <c r="H94" i="17"/>
  <c r="I71" i="17"/>
  <c r="R62" i="17"/>
  <c r="R164" i="17"/>
  <c r="F35" i="17"/>
  <c r="G81" i="17"/>
  <c r="C158" i="17"/>
  <c r="M165" i="17"/>
  <c r="M111" i="17"/>
  <c r="G160" i="17"/>
  <c r="E95" i="17"/>
  <c r="F117" i="17"/>
  <c r="N58" i="17"/>
  <c r="F144" i="17"/>
  <c r="M161" i="17"/>
  <c r="S156" i="17"/>
  <c r="C55" i="17"/>
  <c r="L161" i="17"/>
  <c r="Q114" i="17"/>
  <c r="H38" i="17"/>
  <c r="P101" i="17"/>
  <c r="E19" i="17"/>
  <c r="M75" i="17"/>
  <c r="I135" i="17"/>
  <c r="L91" i="17"/>
  <c r="R15" i="17"/>
  <c r="F32" i="17"/>
  <c r="O111" i="17"/>
  <c r="I73" i="17"/>
  <c r="H19" i="17"/>
  <c r="F13" i="17"/>
  <c r="N114" i="17"/>
  <c r="N141" i="17"/>
  <c r="F49" i="17"/>
  <c r="F169" i="17"/>
  <c r="G12" i="17"/>
  <c r="D31" i="17"/>
  <c r="O58" i="17"/>
  <c r="S167" i="17"/>
  <c r="M89" i="17"/>
  <c r="E98" i="17"/>
  <c r="F130" i="17"/>
  <c r="G72" i="17"/>
  <c r="G145" i="17"/>
  <c r="F99" i="17"/>
  <c r="I126" i="17"/>
  <c r="H93" i="17"/>
  <c r="H65" i="17"/>
  <c r="M53" i="17"/>
  <c r="E77" i="17"/>
  <c r="E82" i="17"/>
  <c r="D151" i="17"/>
  <c r="R31" i="17"/>
  <c r="P127" i="17"/>
  <c r="P93" i="17"/>
  <c r="G131" i="17"/>
  <c r="N35" i="17"/>
  <c r="P126" i="17"/>
  <c r="F59" i="17"/>
  <c r="S169" i="17"/>
  <c r="P153" i="17"/>
  <c r="E64" i="17"/>
  <c r="Q159" i="17"/>
  <c r="I53" i="17"/>
  <c r="L120" i="17"/>
  <c r="H57" i="17"/>
  <c r="H136" i="17"/>
  <c r="O96" i="17"/>
  <c r="H61" i="17"/>
  <c r="F43" i="17"/>
  <c r="S162" i="17"/>
  <c r="C29" i="17"/>
  <c r="O112" i="17"/>
  <c r="I131" i="17"/>
  <c r="R153" i="17"/>
  <c r="G34" i="17"/>
  <c r="G52" i="17"/>
  <c r="Q169" i="17"/>
  <c r="B114" i="17"/>
  <c r="H145" i="17"/>
  <c r="N118" i="17"/>
  <c r="O147" i="17"/>
  <c r="H53" i="17"/>
  <c r="G13" i="17"/>
  <c r="M113" i="17"/>
  <c r="M94" i="17"/>
  <c r="N108" i="17"/>
  <c r="C40" i="17"/>
  <c r="O103" i="17"/>
  <c r="I33" i="17"/>
  <c r="R129" i="17"/>
  <c r="I115" i="17"/>
  <c r="M12" i="17"/>
  <c r="H153" i="17"/>
  <c r="M47" i="17"/>
  <c r="C76" i="17"/>
  <c r="S11" i="17"/>
  <c r="Q128" i="17"/>
  <c r="B40" i="17"/>
  <c r="R28" i="17"/>
  <c r="P149" i="17"/>
  <c r="M68" i="17"/>
  <c r="G90" i="17"/>
  <c r="S134" i="17"/>
  <c r="P16" i="17"/>
  <c r="O97" i="17"/>
  <c r="R54" i="17"/>
  <c r="H166" i="17"/>
  <c r="Q139" i="17"/>
  <c r="E149" i="17"/>
  <c r="H127" i="17"/>
  <c r="I77" i="17"/>
  <c r="N96" i="17"/>
  <c r="R141" i="17"/>
  <c r="F137" i="17"/>
  <c r="E121" i="17"/>
  <c r="D28" i="17"/>
  <c r="R74" i="17"/>
  <c r="C89" i="17"/>
  <c r="B121" i="17"/>
  <c r="C147" i="17"/>
  <c r="S151" i="17"/>
  <c r="C131" i="17"/>
  <c r="I166" i="17"/>
  <c r="S15" i="17"/>
  <c r="C79" i="17"/>
  <c r="B130" i="17"/>
  <c r="L33" i="17"/>
  <c r="P60" i="17"/>
  <c r="D156" i="17"/>
  <c r="B42" i="17"/>
  <c r="I170" i="17"/>
  <c r="B96" i="17"/>
  <c r="B133" i="17"/>
  <c r="B46" i="17"/>
  <c r="B97" i="17"/>
  <c r="E39" i="17"/>
  <c r="R25" i="17"/>
  <c r="S141" i="17"/>
  <c r="M36" i="17"/>
  <c r="S123" i="17"/>
  <c r="N67" i="17"/>
  <c r="M127" i="17"/>
  <c r="B82" i="17"/>
  <c r="M108" i="17"/>
  <c r="L22" i="17"/>
  <c r="R102" i="17"/>
  <c r="C60" i="17"/>
  <c r="G16" i="17"/>
  <c r="O61" i="17"/>
  <c r="N52" i="17"/>
  <c r="P20" i="17"/>
  <c r="O59" i="17"/>
  <c r="I167" i="17"/>
  <c r="S80" i="17"/>
  <c r="O13" i="17"/>
  <c r="P91" i="17"/>
  <c r="F104" i="17"/>
  <c r="M128" i="17"/>
  <c r="S85" i="17"/>
  <c r="D43" i="17"/>
  <c r="N124" i="17"/>
  <c r="L16" i="17"/>
  <c r="G130" i="17"/>
  <c r="D114" i="17"/>
  <c r="G163" i="17"/>
  <c r="L53" i="17"/>
  <c r="I144" i="17"/>
  <c r="C33" i="17"/>
  <c r="E43" i="17"/>
  <c r="Q85" i="17"/>
  <c r="E44" i="17"/>
  <c r="N82" i="17"/>
  <c r="L139" i="17"/>
  <c r="P140" i="17"/>
  <c r="D79" i="17"/>
  <c r="Q55" i="17"/>
  <c r="M146" i="17"/>
  <c r="G124" i="17"/>
  <c r="M142" i="17"/>
  <c r="P29" i="17"/>
  <c r="P117" i="17"/>
  <c r="H77" i="17"/>
  <c r="N68" i="17"/>
  <c r="O99" i="17"/>
  <c r="M167" i="17"/>
  <c r="F159" i="17"/>
  <c r="C115" i="17"/>
  <c r="P52" i="17"/>
  <c r="O52" i="17"/>
  <c r="O60" i="17"/>
  <c r="G150" i="17"/>
  <c r="D167" i="17"/>
  <c r="I150" i="17"/>
  <c r="G19" i="17"/>
  <c r="H67" i="17"/>
  <c r="R123" i="17"/>
  <c r="L157" i="17"/>
  <c r="L41" i="17"/>
  <c r="P132" i="17"/>
  <c r="S145" i="17"/>
  <c r="C53" i="17"/>
  <c r="G69" i="17"/>
  <c r="E48" i="17"/>
  <c r="L54" i="17"/>
  <c r="M136" i="17"/>
  <c r="G119" i="17"/>
  <c r="S54" i="17"/>
  <c r="O157" i="17"/>
  <c r="O134" i="17"/>
  <c r="E159" i="17"/>
  <c r="F27" i="17"/>
  <c r="R157" i="17"/>
  <c r="C84" i="17"/>
  <c r="F85" i="17"/>
  <c r="S18" i="17"/>
  <c r="B20" i="17"/>
  <c r="S60" i="17"/>
  <c r="P107" i="17"/>
  <c r="E73" i="17"/>
  <c r="H42" i="17"/>
  <c r="P11" i="17"/>
  <c r="E26" i="17"/>
  <c r="Q146" i="17"/>
  <c r="G51" i="17"/>
  <c r="I161" i="17"/>
  <c r="N161" i="17"/>
  <c r="E40" i="17"/>
  <c r="G128" i="17"/>
  <c r="M78" i="17"/>
  <c r="Q91" i="17"/>
  <c r="D46" i="17"/>
  <c r="D164" i="17"/>
  <c r="C149" i="17"/>
  <c r="R122" i="17"/>
  <c r="G154" i="17"/>
  <c r="O71" i="17"/>
  <c r="R41" i="17"/>
  <c r="S43" i="17"/>
  <c r="H121" i="17"/>
  <c r="C107" i="17"/>
  <c r="Q113" i="17"/>
  <c r="N164" i="17"/>
  <c r="R40" i="17"/>
  <c r="S66" i="17"/>
  <c r="F87" i="17"/>
  <c r="P40" i="17"/>
  <c r="B87" i="17"/>
  <c r="B60" i="17"/>
  <c r="R87" i="17"/>
  <c r="D23" i="17"/>
  <c r="M130" i="17"/>
  <c r="N66" i="17"/>
  <c r="I85" i="17"/>
  <c r="L105" i="17"/>
  <c r="B154" i="17"/>
  <c r="R96" i="17"/>
  <c r="G156" i="17"/>
  <c r="F136" i="17"/>
  <c r="S154" i="17"/>
  <c r="M71" i="17"/>
  <c r="P133" i="17"/>
  <c r="D60" i="17"/>
  <c r="D125" i="17"/>
  <c r="E147" i="17"/>
  <c r="S19" i="17"/>
  <c r="F158" i="17"/>
  <c r="R120" i="17"/>
  <c r="I79" i="17"/>
  <c r="M126" i="17"/>
  <c r="C11" i="17"/>
  <c r="R100" i="17"/>
  <c r="N41" i="17"/>
  <c r="N55" i="17"/>
  <c r="S112" i="17"/>
  <c r="P41" i="17"/>
  <c r="P95" i="17"/>
  <c r="R85" i="17"/>
  <c r="O56" i="17"/>
  <c r="G118" i="17"/>
  <c r="R155" i="17"/>
  <c r="I25" i="17"/>
  <c r="S23" i="17"/>
  <c r="P169" i="17"/>
  <c r="O143" i="17"/>
  <c r="L40" i="17"/>
  <c r="M123" i="17"/>
  <c r="O139" i="17"/>
  <c r="S31" i="17"/>
  <c r="B169" i="17"/>
  <c r="P161" i="17"/>
  <c r="F11" i="17"/>
  <c r="S73" i="17"/>
  <c r="P59" i="17"/>
  <c r="E67" i="17"/>
  <c r="C126" i="17"/>
  <c r="M16" i="17"/>
  <c r="C110" i="17"/>
  <c r="N39" i="17"/>
  <c r="H79" i="17"/>
  <c r="C32" i="17"/>
  <c r="M121" i="17"/>
  <c r="E156" i="17"/>
  <c r="C128" i="17"/>
  <c r="D124" i="17"/>
  <c r="L42" i="17"/>
  <c r="S34" i="17"/>
  <c r="R58" i="17"/>
  <c r="D53" i="17"/>
  <c r="F143" i="17"/>
  <c r="C132" i="17"/>
  <c r="S89" i="17"/>
  <c r="L110" i="17"/>
  <c r="S59" i="17"/>
  <c r="G126" i="17"/>
  <c r="G71" i="17"/>
  <c r="R163" i="17"/>
  <c r="B100" i="17"/>
  <c r="B122" i="17"/>
  <c r="Q111" i="17"/>
  <c r="B80" i="17"/>
  <c r="N103" i="17"/>
  <c r="R118" i="17"/>
  <c r="L98" i="17"/>
  <c r="R115" i="17"/>
  <c r="M109" i="17"/>
  <c r="R65" i="17"/>
  <c r="L131" i="17"/>
  <c r="D97" i="17"/>
  <c r="B168" i="17"/>
  <c r="E57" i="17"/>
  <c r="L168" i="17"/>
  <c r="E154" i="17"/>
  <c r="S124" i="17"/>
  <c r="F29" i="17"/>
  <c r="N31" i="17"/>
  <c r="F34" i="17"/>
  <c r="M41" i="17"/>
  <c r="M74" i="17"/>
  <c r="S142" i="17"/>
  <c r="M103" i="17"/>
  <c r="O81" i="17"/>
  <c r="H168" i="17"/>
  <c r="L97" i="17"/>
  <c r="H155" i="17"/>
  <c r="D139" i="17"/>
  <c r="I61" i="17"/>
  <c r="R169" i="17"/>
  <c r="B141" i="17"/>
  <c r="G54" i="17"/>
  <c r="H69" i="17"/>
  <c r="H39" i="17"/>
  <c r="M114" i="17"/>
  <c r="M120" i="17"/>
  <c r="F165" i="17"/>
  <c r="H141" i="17"/>
  <c r="L114" i="17"/>
  <c r="Q125" i="17"/>
  <c r="G120" i="17"/>
  <c r="B17" i="17"/>
  <c r="Q121" i="17"/>
  <c r="D107" i="17"/>
  <c r="B127" i="17"/>
  <c r="F16" i="17"/>
  <c r="R20" i="17"/>
  <c r="P102" i="17"/>
  <c r="P118" i="17"/>
  <c r="G86" i="17"/>
  <c r="Q32" i="17"/>
  <c r="N132" i="17"/>
  <c r="P166" i="17"/>
  <c r="M135" i="17"/>
  <c r="Q98" i="17"/>
  <c r="G76" i="17"/>
  <c r="N91" i="17"/>
  <c r="O154" i="17"/>
  <c r="E23" i="17"/>
  <c r="G28" i="17"/>
  <c r="L144" i="17"/>
  <c r="Q68" i="17"/>
  <c r="M101" i="17"/>
  <c r="I50" i="17"/>
  <c r="S137" i="17"/>
  <c r="B136" i="17"/>
  <c r="F134" i="17"/>
  <c r="L102" i="17"/>
  <c r="B75" i="17"/>
  <c r="S25" i="17"/>
  <c r="N135" i="17"/>
  <c r="Q89" i="17"/>
  <c r="Q29" i="17"/>
  <c r="R55" i="17"/>
  <c r="S102" i="17"/>
  <c r="Q158" i="17"/>
  <c r="H81" i="17"/>
  <c r="M99" i="17"/>
  <c r="S166" i="17"/>
  <c r="Q162" i="17"/>
  <c r="P46" i="17"/>
  <c r="O95" i="17"/>
  <c r="R108" i="17"/>
  <c r="O12" i="17"/>
  <c r="O43" i="17"/>
  <c r="M100" i="17"/>
  <c r="O121" i="17"/>
  <c r="G93" i="17"/>
  <c r="R140" i="17"/>
  <c r="P115" i="17"/>
  <c r="H56" i="17"/>
  <c r="B52" i="17"/>
  <c r="N83" i="17"/>
  <c r="Q37" i="17"/>
  <c r="L159" i="17"/>
  <c r="L26" i="17"/>
  <c r="L167" i="17"/>
  <c r="D165" i="17"/>
  <c r="N116" i="17"/>
  <c r="R112" i="17"/>
  <c r="C135" i="17"/>
  <c r="E33" i="17"/>
  <c r="M81" i="17"/>
  <c r="L162" i="17"/>
  <c r="R99" i="17"/>
  <c r="E45" i="17"/>
  <c r="H89" i="17"/>
  <c r="B70" i="17"/>
  <c r="I134" i="17"/>
  <c r="E32" i="17"/>
  <c r="D128" i="17"/>
  <c r="E127" i="17"/>
  <c r="I16" i="17"/>
  <c r="B77" i="17"/>
  <c r="B79" i="17"/>
  <c r="B19" i="17"/>
  <c r="G89" i="17"/>
  <c r="F42" i="17"/>
  <c r="M112" i="17"/>
  <c r="G49" i="17"/>
  <c r="F103" i="17"/>
  <c r="C15" i="17"/>
  <c r="L147" i="17"/>
  <c r="R138" i="17"/>
  <c r="O36" i="17"/>
  <c r="G38" i="17"/>
  <c r="C69" i="17"/>
  <c r="E115" i="17"/>
  <c r="E129" i="17"/>
  <c r="G95" i="17"/>
  <c r="P168" i="17"/>
  <c r="O149" i="17"/>
  <c r="O158" i="17"/>
  <c r="R17" i="17"/>
  <c r="B119" i="17"/>
  <c r="B118" i="17"/>
  <c r="F48" i="17"/>
  <c r="N167" i="17"/>
  <c r="E41" i="17"/>
  <c r="S165" i="17"/>
  <c r="Q61" i="17"/>
  <c r="D123" i="17"/>
  <c r="D13" i="17"/>
  <c r="B138" i="17"/>
  <c r="E104" i="17"/>
  <c r="R119" i="17"/>
  <c r="N127" i="17"/>
  <c r="E97" i="17"/>
  <c r="Q138" i="17"/>
  <c r="R109" i="17"/>
  <c r="D142" i="17"/>
  <c r="Q100" i="17"/>
  <c r="D14" i="17"/>
  <c r="R81" i="17"/>
  <c r="O100" i="17"/>
  <c r="I19" i="17"/>
  <c r="B15" i="17"/>
  <c r="C112" i="17"/>
  <c r="G91" i="17"/>
  <c r="Q160" i="17"/>
  <c r="C97" i="17"/>
  <c r="L103" i="17"/>
  <c r="N152" i="17"/>
  <c r="M107" i="17"/>
  <c r="D116" i="17"/>
  <c r="M149" i="17"/>
  <c r="S136" i="17"/>
  <c r="N166" i="17"/>
  <c r="R117" i="17"/>
  <c r="O83" i="17"/>
  <c r="E102" i="17"/>
  <c r="O122" i="17"/>
  <c r="D25" i="17"/>
  <c r="O167" i="17"/>
  <c r="S87" i="17"/>
  <c r="O76" i="17"/>
  <c r="Q20" i="17"/>
  <c r="B33" i="17"/>
  <c r="F148" i="17"/>
  <c r="N149" i="17"/>
  <c r="N70" i="17"/>
  <c r="S63" i="17"/>
  <c r="E27" i="17"/>
  <c r="Q49" i="17"/>
  <c r="N86" i="17"/>
  <c r="C66" i="17"/>
  <c r="P163" i="17"/>
  <c r="Q18" i="17"/>
  <c r="H139" i="17"/>
  <c r="O22" i="17"/>
  <c r="E110" i="17"/>
  <c r="S93" i="17"/>
  <c r="H120" i="17"/>
  <c r="M122" i="17"/>
  <c r="L83" i="17"/>
  <c r="G46" i="17"/>
  <c r="M93" i="17"/>
  <c r="M19" i="17"/>
  <c r="L76" i="17"/>
  <c r="I82" i="17"/>
  <c r="B98" i="17"/>
  <c r="M60" i="17"/>
  <c r="R103" i="17"/>
  <c r="H84" i="17"/>
  <c r="E152" i="17"/>
  <c r="M132" i="17"/>
  <c r="D138" i="17"/>
  <c r="N32" i="17"/>
  <c r="N128" i="17"/>
  <c r="F55" i="17"/>
  <c r="L35" i="17"/>
  <c r="H151" i="17"/>
  <c r="M27" i="17"/>
  <c r="D80" i="17"/>
  <c r="S143" i="17"/>
  <c r="P104" i="17"/>
  <c r="P103" i="17"/>
  <c r="O55" i="17"/>
  <c r="L145" i="17"/>
  <c r="G167" i="17"/>
  <c r="F150" i="17"/>
  <c r="R166" i="17"/>
  <c r="Q116" i="17"/>
  <c r="E28" i="17"/>
  <c r="G47" i="17"/>
  <c r="Q142" i="17"/>
  <c r="C124" i="17"/>
  <c r="P86" i="17"/>
  <c r="O151" i="17"/>
  <c r="O168" i="17"/>
  <c r="B71" i="17"/>
  <c r="Q74" i="17"/>
  <c r="R133" i="17"/>
  <c r="F83" i="17"/>
  <c r="P54" i="17"/>
  <c r="Q127" i="17"/>
  <c r="I159" i="17"/>
  <c r="O40" i="17"/>
  <c r="P13" i="17"/>
  <c r="Q44" i="17"/>
  <c r="Q33" i="17"/>
  <c r="P144" i="17"/>
  <c r="N45" i="17"/>
  <c r="E36" i="17"/>
  <c r="I29" i="17"/>
  <c r="S32" i="17"/>
  <c r="E130" i="17"/>
  <c r="M79" i="17"/>
  <c r="C166" i="17"/>
  <c r="L21" i="17"/>
  <c r="C64" i="17"/>
  <c r="O49" i="17"/>
  <c r="B128" i="17"/>
  <c r="O131" i="17"/>
  <c r="R53" i="17"/>
  <c r="I149" i="17"/>
  <c r="H110" i="17"/>
  <c r="H20" i="17"/>
  <c r="D40" i="17"/>
  <c r="B59" i="17"/>
  <c r="F163" i="17"/>
  <c r="B73" i="17"/>
  <c r="G29" i="17"/>
  <c r="P134" i="17"/>
  <c r="H92" i="17"/>
  <c r="N129" i="17"/>
  <c r="R165" i="17"/>
  <c r="G151" i="17"/>
  <c r="F77" i="17"/>
  <c r="M90" i="17"/>
  <c r="L113" i="17"/>
  <c r="O63" i="17"/>
  <c r="S57" i="17"/>
  <c r="P45" i="17"/>
  <c r="P66" i="17"/>
  <c r="I36" i="17"/>
  <c r="O80" i="17"/>
  <c r="I98" i="17"/>
  <c r="B102" i="17"/>
  <c r="Q57" i="17"/>
  <c r="D29" i="17"/>
  <c r="B107" i="17"/>
  <c r="C130" i="17"/>
  <c r="H124" i="17"/>
  <c r="D72" i="17"/>
  <c r="O70" i="17"/>
  <c r="Q22" i="17"/>
  <c r="G100" i="17"/>
  <c r="L31" i="17"/>
  <c r="G99" i="17"/>
  <c r="G77" i="17"/>
  <c r="F75" i="17"/>
  <c r="L121" i="17"/>
  <c r="L132" i="17"/>
  <c r="O120" i="17"/>
  <c r="D110" i="17"/>
  <c r="N125" i="17"/>
  <c r="O51" i="17"/>
  <c r="C117" i="17"/>
  <c r="M34" i="17"/>
  <c r="L25" i="17"/>
  <c r="M59" i="17"/>
  <c r="C148" i="17"/>
  <c r="I43" i="17"/>
  <c r="D92" i="17"/>
  <c r="O110" i="17"/>
  <c r="I121" i="17"/>
  <c r="O141" i="17"/>
  <c r="P135" i="17"/>
  <c r="O30" i="17"/>
  <c r="O98" i="17"/>
  <c r="I27" i="17"/>
  <c r="L58" i="17"/>
  <c r="Q102" i="17"/>
  <c r="D84" i="17"/>
  <c r="R27" i="17"/>
  <c r="P97" i="17"/>
  <c r="N150" i="17"/>
  <c r="S24" i="17"/>
  <c r="H23" i="17"/>
  <c r="S152" i="17"/>
  <c r="D145" i="17"/>
  <c r="D39" i="17"/>
  <c r="B47" i="17"/>
  <c r="R162" i="17"/>
  <c r="L82" i="17"/>
  <c r="S37" i="17"/>
  <c r="M40" i="17"/>
  <c r="F17" i="17"/>
  <c r="I136" i="17"/>
  <c r="H109" i="17"/>
  <c r="E170" i="17"/>
  <c r="H44" i="17"/>
  <c r="Q13" i="17"/>
  <c r="G45" i="17"/>
  <c r="L86" i="17"/>
  <c r="D130" i="17"/>
  <c r="Q25" i="17"/>
  <c r="B83" i="17"/>
  <c r="L116" i="17"/>
  <c r="C81" i="17"/>
  <c r="E14" i="17"/>
  <c r="O54" i="17"/>
  <c r="D70" i="17"/>
  <c r="G64" i="17"/>
  <c r="S114" i="17"/>
  <c r="Q39" i="17"/>
  <c r="N79" i="17"/>
  <c r="H28" i="17"/>
  <c r="Q168" i="17"/>
  <c r="R71" i="17"/>
  <c r="B55" i="17"/>
  <c r="M29" i="17"/>
  <c r="B135" i="17"/>
  <c r="B65" i="17"/>
  <c r="N138" i="17"/>
  <c r="F167" i="17"/>
  <c r="P162" i="17"/>
  <c r="L164" i="17"/>
  <c r="P31" i="17"/>
  <c r="I130" i="17"/>
  <c r="P56" i="17"/>
  <c r="P131" i="17"/>
  <c r="N102" i="17"/>
  <c r="B88" i="17"/>
  <c r="Q77" i="17"/>
  <c r="B84" i="17"/>
  <c r="R49" i="17"/>
  <c r="P92" i="17"/>
  <c r="L149" i="17"/>
  <c r="R42" i="17"/>
  <c r="B44" i="17"/>
  <c r="E165" i="17"/>
  <c r="F64" i="17"/>
  <c r="Q149" i="17"/>
  <c r="F168" i="17"/>
  <c r="H37" i="17"/>
  <c r="B144" i="17"/>
  <c r="M162" i="17"/>
  <c r="R154" i="17"/>
  <c r="C57" i="17"/>
  <c r="N65" i="17"/>
  <c r="R24" i="17"/>
  <c r="E105" i="17"/>
  <c r="H128" i="17"/>
  <c r="F146" i="17"/>
  <c r="I46" i="17"/>
  <c r="Q104" i="17"/>
  <c r="L38" i="17"/>
  <c r="N158" i="17"/>
  <c r="L18" i="17"/>
  <c r="N112" i="17"/>
  <c r="S78" i="17"/>
  <c r="D89" i="17"/>
  <c r="S149" i="17"/>
  <c r="F100" i="17"/>
  <c r="I24" i="17"/>
  <c r="S111" i="17"/>
  <c r="C108" i="17"/>
  <c r="I101" i="17"/>
  <c r="H125" i="17"/>
  <c r="M139" i="17"/>
  <c r="E21" i="17"/>
  <c r="G41" i="17"/>
  <c r="C152" i="17"/>
  <c r="N11" i="17"/>
  <c r="O127" i="17"/>
  <c r="M116" i="17"/>
  <c r="L19" i="17"/>
  <c r="E51" i="17"/>
  <c r="O14" i="17"/>
  <c r="D59" i="17"/>
  <c r="S153" i="17"/>
  <c r="D47" i="17"/>
  <c r="N21" i="17"/>
  <c r="N84" i="17"/>
  <c r="M15" i="17"/>
  <c r="R22" i="17"/>
  <c r="L67" i="17"/>
  <c r="S20" i="17"/>
  <c r="F40" i="17"/>
  <c r="P139" i="17"/>
  <c r="S113" i="17"/>
  <c r="C125" i="17"/>
  <c r="R137" i="17"/>
  <c r="C100" i="17"/>
  <c r="L57" i="17"/>
  <c r="M92" i="17"/>
  <c r="M91" i="17"/>
  <c r="N85" i="17"/>
  <c r="L72" i="17"/>
  <c r="M104" i="17"/>
  <c r="P90" i="17"/>
  <c r="H107" i="17"/>
  <c r="D75" i="17"/>
  <c r="Q88" i="17"/>
  <c r="P15" i="17"/>
  <c r="G165" i="17"/>
  <c r="N104" i="17"/>
  <c r="I40" i="17"/>
  <c r="O114" i="17"/>
  <c r="O137" i="17"/>
  <c r="R78" i="17"/>
  <c r="P96" i="17"/>
  <c r="I119" i="17"/>
  <c r="B153" i="17"/>
  <c r="L11" i="17"/>
  <c r="Q31" i="17"/>
  <c r="R107" i="17"/>
  <c r="M97" i="17"/>
  <c r="D24" i="17"/>
  <c r="P71" i="17"/>
  <c r="C61" i="17"/>
  <c r="I88" i="17"/>
  <c r="O148" i="17"/>
  <c r="H163" i="17"/>
  <c r="C109" i="17"/>
  <c r="E65" i="17"/>
  <c r="M124" i="17"/>
  <c r="O82" i="17"/>
  <c r="H33" i="17"/>
  <c r="R124" i="17"/>
  <c r="O135" i="17"/>
  <c r="N63" i="17"/>
  <c r="N130" i="17"/>
  <c r="C42" i="17"/>
  <c r="O169" i="17"/>
  <c r="H31" i="17"/>
  <c r="D170" i="17"/>
  <c r="O155" i="17"/>
  <c r="O47" i="17"/>
  <c r="L23" i="17"/>
  <c r="H103" i="17"/>
  <c r="S82" i="17"/>
  <c r="F68" i="17"/>
  <c r="C72" i="17"/>
  <c r="F19" i="17"/>
  <c r="F119" i="17"/>
  <c r="S35" i="17"/>
  <c r="F131" i="17"/>
  <c r="O150" i="17"/>
  <c r="I48" i="17"/>
  <c r="E68" i="17"/>
  <c r="D152" i="17"/>
  <c r="Q118" i="17"/>
  <c r="R45" i="17"/>
  <c r="H164" i="17"/>
  <c r="R134" i="17"/>
  <c r="C77" i="17"/>
  <c r="C36" i="17"/>
  <c r="E79" i="17"/>
  <c r="F66" i="17"/>
  <c r="Q141" i="17"/>
  <c r="D17" i="17"/>
  <c r="H167" i="17"/>
  <c r="I70" i="17"/>
  <c r="D42" i="17"/>
  <c r="G107" i="17"/>
  <c r="P151" i="17"/>
  <c r="D71" i="17"/>
  <c r="R19" i="17"/>
  <c r="G79" i="17"/>
  <c r="P76" i="17"/>
  <c r="C73" i="17"/>
  <c r="I49" i="17"/>
  <c r="R76" i="17"/>
  <c r="B159" i="17"/>
  <c r="B143" i="17"/>
  <c r="H137" i="17"/>
  <c r="H32" i="17"/>
  <c r="M21" i="17"/>
  <c r="P113" i="17"/>
  <c r="E88" i="17"/>
  <c r="D22" i="17"/>
  <c r="C27" i="17"/>
  <c r="F73" i="17"/>
  <c r="L130" i="17"/>
  <c r="C87" i="17"/>
  <c r="C155" i="17"/>
  <c r="E166" i="17"/>
  <c r="Q67" i="17"/>
  <c r="G152" i="17"/>
  <c r="I153" i="17"/>
  <c r="F138" i="17"/>
  <c r="L117" i="17"/>
  <c r="B112" i="17"/>
  <c r="D35" i="17"/>
  <c r="M105" i="17"/>
  <c r="S83" i="17"/>
  <c r="C43" i="17"/>
  <c r="S125" i="17"/>
  <c r="B92" i="17"/>
  <c r="I157" i="17"/>
  <c r="G102" i="17"/>
  <c r="P82" i="17"/>
  <c r="N156" i="17"/>
  <c r="G43" i="17"/>
  <c r="S48" i="17"/>
  <c r="B158" i="17"/>
  <c r="M159" i="17"/>
  <c r="P78" i="17"/>
  <c r="M24" i="17"/>
  <c r="O88" i="17"/>
  <c r="C16" i="17"/>
  <c r="P158" i="17"/>
  <c r="S75" i="17"/>
  <c r="G61" i="17"/>
  <c r="G115" i="17"/>
  <c r="Q52" i="17"/>
  <c r="F25" i="17"/>
  <c r="S135" i="17"/>
  <c r="S168" i="17"/>
  <c r="N144" i="17"/>
  <c r="S121" i="17"/>
  <c r="S40" i="17"/>
  <c r="M44" i="17"/>
  <c r="C24" i="17"/>
  <c r="Q58" i="17"/>
  <c r="L136" i="17"/>
  <c r="I45" i="17"/>
  <c r="D78" i="17"/>
  <c r="O136" i="17"/>
  <c r="H143" i="17"/>
  <c r="C67" i="17"/>
  <c r="F14" i="17"/>
  <c r="O118" i="17"/>
  <c r="H134" i="17"/>
  <c r="H64" i="17"/>
  <c r="E16" i="17"/>
  <c r="I14" i="17"/>
  <c r="I113" i="17"/>
  <c r="Q156" i="17"/>
  <c r="C23" i="17"/>
  <c r="P106" i="17"/>
  <c r="M140" i="17"/>
  <c r="B13" i="17"/>
  <c r="G36" i="17"/>
  <c r="N117" i="17"/>
  <c r="B63" i="17"/>
  <c r="H112" i="17"/>
  <c r="C12" i="17"/>
  <c r="C93" i="17"/>
  <c r="N98" i="17"/>
  <c r="H55" i="17"/>
  <c r="F54" i="17"/>
  <c r="M64" i="17"/>
  <c r="N34" i="17"/>
  <c r="D160" i="17"/>
  <c r="Q79" i="17"/>
  <c r="Q131" i="17"/>
  <c r="N139" i="17"/>
  <c r="F96" i="17"/>
  <c r="S67" i="17"/>
  <c r="D158" i="17"/>
  <c r="P51" i="17"/>
  <c r="R80" i="17"/>
  <c r="R146" i="17"/>
  <c r="F26" i="17"/>
  <c r="G82" i="17"/>
  <c r="M143" i="17"/>
  <c r="N48" i="17"/>
  <c r="I112" i="17"/>
  <c r="S86" i="17"/>
  <c r="H160" i="17"/>
  <c r="C82" i="17"/>
  <c r="M87" i="17"/>
  <c r="F161" i="17"/>
  <c r="E74" i="17"/>
  <c r="L155" i="17"/>
  <c r="I54" i="17"/>
  <c r="B68" i="17"/>
  <c r="S27" i="17"/>
  <c r="G142" i="17"/>
  <c r="D144" i="17"/>
  <c r="E81" i="17"/>
  <c r="P49" i="17"/>
  <c r="H46" i="17"/>
  <c r="R111" i="17"/>
  <c r="O165" i="17"/>
  <c r="R63" i="17"/>
  <c r="R150" i="17"/>
  <c r="G53" i="17"/>
  <c r="I81" i="17"/>
  <c r="C164" i="17"/>
  <c r="S148" i="17"/>
  <c r="P38" i="17"/>
  <c r="I163" i="17"/>
  <c r="C169" i="17"/>
  <c r="D83" i="17"/>
  <c r="S38" i="17"/>
  <c r="Q95" i="17"/>
  <c r="M150" i="17"/>
  <c r="G83" i="17"/>
  <c r="N145" i="17"/>
  <c r="I100" i="17"/>
  <c r="G31" i="17"/>
  <c r="R89" i="17"/>
  <c r="E62" i="17"/>
  <c r="S160" i="17"/>
  <c r="S49" i="17"/>
  <c r="F57" i="17"/>
  <c r="F154" i="17"/>
  <c r="O144" i="17"/>
  <c r="E54" i="17"/>
  <c r="E137" i="17"/>
  <c r="L78" i="17"/>
  <c r="I104" i="17"/>
  <c r="O23" i="17"/>
  <c r="Q97" i="17"/>
  <c r="M76" i="17"/>
  <c r="E139" i="17"/>
  <c r="F126" i="17"/>
  <c r="M134" i="17"/>
  <c r="I107" i="17"/>
  <c r="C85" i="17"/>
  <c r="O17" i="17"/>
  <c r="H30" i="17"/>
  <c r="H106" i="17"/>
  <c r="G78" i="17"/>
  <c r="E103" i="17"/>
  <c r="D100" i="17"/>
  <c r="S103" i="17"/>
  <c r="M22" i="17"/>
  <c r="H15" i="17"/>
  <c r="R50" i="17"/>
  <c r="H126" i="17"/>
  <c r="H35" i="17"/>
  <c r="E22" i="17"/>
  <c r="N23" i="17"/>
  <c r="I64" i="17"/>
  <c r="F52" i="17"/>
  <c r="C161" i="17"/>
  <c r="Q62" i="17"/>
  <c r="F156" i="17"/>
  <c r="P129" i="17"/>
  <c r="D155" i="17"/>
  <c r="P74" i="17"/>
  <c r="N20" i="17"/>
  <c r="S127" i="17"/>
  <c r="O126" i="17"/>
  <c r="I58" i="17"/>
  <c r="N97" i="17"/>
  <c r="E124" i="17"/>
  <c r="S116" i="17"/>
  <c r="L119" i="17"/>
  <c r="B67" i="17"/>
  <c r="N24" i="17"/>
  <c r="S50" i="17"/>
  <c r="D96" i="17"/>
  <c r="C120" i="17"/>
  <c r="G58" i="17"/>
  <c r="O32" i="17"/>
  <c r="N165" i="17"/>
  <c r="N60" i="17"/>
  <c r="H14" i="17"/>
  <c r="B74" i="17"/>
  <c r="P143" i="17"/>
  <c r="B11" i="17"/>
  <c r="R11" i="17"/>
  <c r="D55" i="17"/>
  <c r="O104" i="17"/>
  <c r="O28" i="17"/>
  <c r="F62" i="17"/>
  <c r="F151" i="17"/>
  <c r="N119" i="17"/>
  <c r="I156" i="17"/>
  <c r="P165" i="17"/>
  <c r="D21" i="17"/>
  <c r="G139" i="17"/>
  <c r="B95" i="17"/>
  <c r="G66" i="17"/>
  <c r="S104" i="17"/>
  <c r="E101" i="17"/>
  <c r="N19" i="17"/>
  <c r="M144" i="17"/>
  <c r="B18" i="17"/>
  <c r="Q99" i="17"/>
  <c r="I111" i="17"/>
  <c r="Q133" i="17"/>
  <c r="G17" i="17"/>
  <c r="I120" i="17"/>
  <c r="I23" i="17"/>
  <c r="B151" i="17"/>
  <c r="B162" i="17"/>
  <c r="D105" i="17"/>
  <c r="B31" i="17"/>
  <c r="R66" i="17"/>
  <c r="I128" i="17"/>
  <c r="N36" i="17"/>
  <c r="P84" i="17"/>
  <c r="O170" i="17"/>
  <c r="F51" i="17"/>
  <c r="F56" i="17"/>
  <c r="O42" i="17"/>
  <c r="D91" i="17"/>
  <c r="N133" i="17"/>
  <c r="R79" i="17"/>
  <c r="H130" i="17"/>
  <c r="N74" i="17"/>
  <c r="E143" i="17"/>
  <c r="B23" i="17"/>
  <c r="C47" i="17"/>
  <c r="F23" i="17"/>
  <c r="S46" i="17"/>
  <c r="C106" i="17"/>
  <c r="O38" i="17"/>
  <c r="C160" i="17"/>
  <c r="H73" i="17"/>
  <c r="N44" i="17"/>
  <c r="I87" i="17"/>
  <c r="Q73" i="17"/>
  <c r="P79" i="17"/>
  <c r="R161" i="17"/>
  <c r="I12" i="17"/>
  <c r="S105" i="17"/>
  <c r="S109" i="17"/>
  <c r="L66" i="17"/>
  <c r="D30" i="17"/>
  <c r="O21" i="17"/>
  <c r="G68" i="17"/>
  <c r="Q14" i="17"/>
  <c r="D18" i="17"/>
  <c r="B111" i="17"/>
  <c r="D115" i="17"/>
  <c r="E29" i="17"/>
  <c r="F47" i="17"/>
  <c r="R144" i="17"/>
  <c r="Q27" i="17"/>
  <c r="I76" i="17"/>
  <c r="C22" i="17"/>
  <c r="S42" i="17"/>
  <c r="R16" i="17"/>
  <c r="R84" i="17"/>
  <c r="O152" i="17"/>
  <c r="B61" i="17"/>
  <c r="M37" i="17"/>
  <c r="B62" i="17"/>
  <c r="R152" i="17"/>
  <c r="I13" i="17"/>
  <c r="G96" i="17"/>
  <c r="C101" i="17"/>
  <c r="H51" i="17"/>
  <c r="E106" i="17"/>
  <c r="B57" i="17"/>
  <c r="N140" i="17"/>
  <c r="P164" i="17"/>
  <c r="N100" i="17"/>
  <c r="G22" i="17"/>
  <c r="P58" i="17"/>
  <c r="Q86" i="17"/>
  <c r="Q90" i="17"/>
  <c r="N99" i="17"/>
  <c r="P157" i="17"/>
  <c r="M42" i="17"/>
  <c r="Q30" i="17"/>
  <c r="F141" i="17"/>
  <c r="E158" i="17"/>
  <c r="G109" i="17"/>
  <c r="H116" i="17"/>
  <c r="S72" i="17"/>
  <c r="N160" i="17"/>
  <c r="M72" i="17"/>
  <c r="O93" i="17"/>
  <c r="L134" i="17"/>
  <c r="B139" i="17"/>
  <c r="N170" i="17"/>
  <c r="S170" i="17"/>
  <c r="O162" i="17"/>
  <c r="E123" i="17"/>
  <c r="L46" i="17"/>
  <c r="D74" i="17"/>
  <c r="S16" i="17"/>
  <c r="S90" i="17"/>
  <c r="E100" i="17"/>
  <c r="Q66" i="17"/>
  <c r="R21" i="17"/>
  <c r="B137" i="17"/>
  <c r="D87" i="17"/>
  <c r="L96" i="17"/>
  <c r="L99" i="17"/>
  <c r="P23" i="17"/>
  <c r="C49" i="17"/>
  <c r="F162" i="17"/>
  <c r="O115" i="17"/>
  <c r="P138" i="17"/>
  <c r="S36" i="17"/>
  <c r="E131" i="17"/>
  <c r="F90" i="17"/>
  <c r="N50" i="17"/>
  <c r="B66" i="17"/>
  <c r="P105" i="17"/>
  <c r="L112" i="17"/>
  <c r="R139" i="17"/>
  <c r="O146" i="17"/>
  <c r="C18" i="17"/>
  <c r="C153" i="17"/>
  <c r="M54" i="17"/>
  <c r="P62" i="17"/>
  <c r="G159" i="17"/>
  <c r="R104" i="17"/>
  <c r="F65" i="17"/>
  <c r="Q145" i="17"/>
  <c r="N94" i="17"/>
  <c r="C139" i="17"/>
  <c r="I75" i="17"/>
  <c r="L128" i="17"/>
  <c r="L32" i="17"/>
  <c r="D161" i="17"/>
  <c r="H140" i="17"/>
  <c r="B24" i="17"/>
  <c r="I92" i="17"/>
  <c r="R121" i="17"/>
  <c r="F18" i="17"/>
  <c r="F114" i="17"/>
  <c r="G39" i="17"/>
  <c r="R148" i="17"/>
  <c r="P154" i="17"/>
  <c r="S62" i="17"/>
  <c r="O101" i="17"/>
  <c r="I86" i="17"/>
  <c r="I168" i="17"/>
  <c r="L39" i="17"/>
  <c r="F58" i="17"/>
  <c r="R75" i="17"/>
  <c r="S126" i="17"/>
  <c r="M61" i="17"/>
  <c r="G30" i="17"/>
  <c r="P152" i="17"/>
  <c r="P99" i="17"/>
  <c r="Q54" i="17"/>
  <c r="S51" i="17"/>
  <c r="F124" i="17"/>
  <c r="Q144" i="17"/>
  <c r="G143" i="17"/>
  <c r="Q124" i="17"/>
  <c r="L15" i="17"/>
  <c r="E46" i="17"/>
  <c r="R32" i="17"/>
  <c r="Q87" i="17"/>
  <c r="E122" i="17"/>
  <c r="O164" i="17"/>
  <c r="C68" i="17"/>
  <c r="F53" i="17"/>
  <c r="G101" i="17"/>
  <c r="L48" i="17"/>
  <c r="L108" i="17"/>
  <c r="P150" i="17"/>
  <c r="P48" i="17"/>
  <c r="O53" i="17"/>
  <c r="L29" i="17"/>
  <c r="M20" i="17"/>
  <c r="G116" i="17"/>
  <c r="F116" i="17"/>
  <c r="F94" i="17"/>
  <c r="O19" i="17"/>
  <c r="S150" i="17"/>
  <c r="H122" i="17"/>
  <c r="H161" i="17"/>
  <c r="R88" i="17"/>
  <c r="G84" i="17"/>
  <c r="H40" i="17"/>
  <c r="S146" i="17"/>
  <c r="G110" i="17"/>
  <c r="Q126" i="17"/>
  <c r="C44" i="17"/>
  <c r="Q132" i="17"/>
  <c r="S22" i="17"/>
  <c r="G111" i="17"/>
  <c r="D99" i="17"/>
  <c r="G88" i="17"/>
  <c r="N109" i="17"/>
  <c r="O166" i="17"/>
  <c r="Q115" i="17"/>
  <c r="B22" i="17"/>
  <c r="P160" i="17"/>
  <c r="F123" i="17"/>
  <c r="H70" i="17"/>
  <c r="Q72" i="17"/>
  <c r="L104" i="17"/>
  <c r="I152" i="17"/>
  <c r="E150" i="17"/>
  <c r="D98" i="17"/>
  <c r="B29" i="17"/>
  <c r="I34" i="17"/>
  <c r="P148" i="17"/>
  <c r="D90" i="17"/>
  <c r="C17" i="17"/>
  <c r="S76" i="17"/>
  <c r="M129" i="17"/>
  <c r="I47" i="17"/>
  <c r="L75" i="17"/>
  <c r="P85" i="17"/>
  <c r="O24" i="17"/>
  <c r="M46" i="17"/>
  <c r="L56" i="17"/>
  <c r="F91" i="17"/>
  <c r="R60" i="17"/>
  <c r="H58" i="17"/>
  <c r="E140" i="17"/>
  <c r="N78" i="17"/>
  <c r="H132" i="17"/>
  <c r="N25" i="17"/>
  <c r="P159" i="17"/>
  <c r="F132" i="17"/>
  <c r="E24" i="17"/>
  <c r="F135" i="17"/>
  <c r="L24" i="17"/>
  <c r="N33" i="17"/>
  <c r="I72" i="17"/>
  <c r="P100" i="17"/>
  <c r="O119" i="17"/>
  <c r="S68" i="17"/>
  <c r="L133" i="17"/>
  <c r="S106" i="17"/>
  <c r="H74" i="17"/>
  <c r="E94" i="17"/>
  <c r="B104" i="17"/>
  <c r="R149" i="17"/>
  <c r="B64" i="17"/>
  <c r="Q42" i="17"/>
  <c r="I142" i="17"/>
  <c r="H68" i="17"/>
  <c r="B16" i="17"/>
  <c r="E138" i="17"/>
  <c r="I62" i="17"/>
  <c r="C123" i="17"/>
  <c r="R159" i="17"/>
  <c r="H36" i="17"/>
  <c r="H87" i="17"/>
  <c r="F33" i="17"/>
  <c r="F98" i="17"/>
  <c r="H105" i="17"/>
  <c r="N122" i="17"/>
  <c r="H113" i="17"/>
  <c r="D81" i="17"/>
  <c r="M49" i="17"/>
  <c r="S29" i="17"/>
  <c r="S56" i="17"/>
  <c r="I138" i="17"/>
  <c r="B126" i="17"/>
  <c r="E61" i="17"/>
  <c r="G18" i="17"/>
  <c r="D54" i="17"/>
  <c r="E134" i="17"/>
  <c r="Q109" i="17"/>
  <c r="S70" i="17"/>
  <c r="N64" i="17"/>
  <c r="P37" i="17"/>
  <c r="E37" i="17"/>
  <c r="M115" i="17"/>
  <c r="S159" i="17"/>
  <c r="B26" i="17"/>
  <c r="P47" i="17"/>
  <c r="R38" i="17"/>
  <c r="C51" i="17"/>
  <c r="H149" i="17"/>
  <c r="Q64" i="17"/>
  <c r="R12" i="17"/>
  <c r="C41" i="17"/>
  <c r="C25" i="17"/>
  <c r="D38" i="17"/>
  <c r="O133" i="17"/>
  <c r="Q148" i="17"/>
  <c r="D15" i="17"/>
  <c r="Q170" i="17"/>
  <c r="Q117" i="17"/>
  <c r="L77" i="17"/>
  <c r="S45" i="17"/>
  <c r="H99" i="17"/>
  <c r="D129" i="17"/>
  <c r="L137" i="17"/>
  <c r="D95" i="17"/>
  <c r="S155" i="17"/>
  <c r="R110" i="17"/>
  <c r="C20" i="17"/>
  <c r="R26" i="17"/>
  <c r="I105" i="17"/>
  <c r="M118" i="17"/>
  <c r="L122" i="17"/>
  <c r="C99" i="17"/>
  <c r="G24" i="17"/>
  <c r="P145" i="17"/>
  <c r="L43" i="17"/>
  <c r="O94" i="17"/>
  <c r="O129" i="17"/>
  <c r="Q134" i="17"/>
  <c r="O161" i="17"/>
  <c r="S164" i="17"/>
  <c r="B161" i="17"/>
  <c r="N61" i="17"/>
  <c r="N105" i="17"/>
  <c r="I51" i="17"/>
  <c r="M65" i="17"/>
  <c r="I140" i="17"/>
  <c r="Q93" i="17"/>
  <c r="C92" i="17"/>
  <c r="M133" i="17"/>
  <c r="S12" i="17"/>
  <c r="N157" i="17"/>
  <c r="M131" i="17"/>
  <c r="I63" i="17"/>
  <c r="F67" i="17"/>
  <c r="F157" i="17"/>
  <c r="E60" i="17"/>
  <c r="O84" i="17"/>
  <c r="M17" i="17"/>
  <c r="N162" i="17"/>
  <c r="R83" i="17"/>
  <c r="L94" i="17"/>
  <c r="R105" i="17"/>
  <c r="D48" i="17"/>
  <c r="N81" i="17"/>
  <c r="G21" i="17"/>
  <c r="B103" i="17"/>
  <c r="Q153" i="17"/>
  <c r="R51" i="17"/>
  <c r="Q51" i="17"/>
  <c r="N69" i="17"/>
  <c r="N15" i="17"/>
  <c r="C111" i="17"/>
  <c r="I118" i="17"/>
  <c r="F128" i="17"/>
  <c r="C118" i="17"/>
  <c r="S91" i="17"/>
  <c r="L79" i="17"/>
  <c r="R95" i="17"/>
  <c r="H49" i="17"/>
  <c r="Q108" i="17"/>
  <c r="D66" i="17"/>
  <c r="C58" i="17"/>
  <c r="Q120" i="17"/>
  <c r="F79" i="17"/>
  <c r="S130" i="17"/>
  <c r="F31" i="17"/>
  <c r="M31" i="17"/>
  <c r="Q56" i="17"/>
  <c r="R23" i="17"/>
  <c r="O153" i="17"/>
  <c r="Q94" i="17"/>
  <c r="P80" i="17"/>
  <c r="O57" i="17"/>
  <c r="P120" i="17"/>
  <c r="L49" i="17"/>
  <c r="H17" i="17"/>
  <c r="I18" i="17"/>
  <c r="L169" i="17"/>
  <c r="S17" i="17"/>
  <c r="N113" i="17"/>
  <c r="C119" i="17"/>
  <c r="G122" i="17"/>
  <c r="F24" i="17"/>
  <c r="F129" i="17"/>
  <c r="F21" i="17"/>
  <c r="D11" i="17"/>
  <c r="R156" i="17"/>
  <c r="C122" i="17"/>
  <c r="I169" i="17"/>
  <c r="H95" i="17"/>
  <c r="F127" i="17"/>
  <c r="L14" i="17"/>
  <c r="O35" i="17"/>
  <c r="B93" i="17"/>
  <c r="C103" i="17"/>
  <c r="M50" i="17"/>
  <c r="Q59" i="17"/>
  <c r="P35" i="17"/>
  <c r="S163" i="17"/>
  <c r="G137" i="17"/>
  <c r="D146" i="17"/>
  <c r="F60" i="17"/>
  <c r="O107" i="17"/>
  <c r="F133" i="17"/>
  <c r="C165" i="17"/>
  <c r="G57" i="17"/>
  <c r="D102" i="17"/>
  <c r="E112" i="17"/>
  <c r="B91" i="17"/>
  <c r="D73" i="17"/>
  <c r="R13" i="17"/>
  <c r="G140" i="17"/>
  <c r="I162" i="17"/>
  <c r="D26" i="17"/>
  <c r="D51" i="17"/>
  <c r="D50" i="17"/>
  <c r="D94" i="17"/>
  <c r="N131" i="17"/>
  <c r="H135" i="17"/>
  <c r="M38" i="17"/>
  <c r="P88" i="17"/>
  <c r="L55" i="17"/>
  <c r="F61" i="17"/>
  <c r="H50" i="17"/>
  <c r="C156" i="17"/>
  <c r="L71" i="17"/>
  <c r="Q12" i="17"/>
  <c r="M96" i="17"/>
  <c r="C37" i="17"/>
  <c r="C168" i="17"/>
  <c r="B76" i="17"/>
  <c r="N13" i="17"/>
  <c r="P72" i="17"/>
  <c r="M168" i="17"/>
  <c r="G134" i="17"/>
  <c r="M56" i="17"/>
  <c r="B28" i="17"/>
  <c r="D112" i="17"/>
  <c r="L143" i="17"/>
  <c r="O130" i="17"/>
  <c r="E83" i="17"/>
  <c r="B34" i="17"/>
  <c r="Q165" i="17"/>
  <c r="M158" i="17"/>
  <c r="H114" i="17"/>
  <c r="S140" i="17"/>
  <c r="H75" i="17"/>
  <c r="B124" i="17"/>
  <c r="O124" i="17"/>
  <c r="Q151" i="17"/>
  <c r="O15" i="17"/>
  <c r="O48" i="17"/>
  <c r="C133" i="17"/>
  <c r="P137" i="17"/>
  <c r="C96" i="17"/>
  <c r="G112" i="17"/>
  <c r="Q154" i="17"/>
  <c r="M145" i="17"/>
  <c r="G65" i="17"/>
  <c r="S61" i="17"/>
  <c r="O65" i="17"/>
  <c r="F95" i="17"/>
  <c r="R125" i="17"/>
  <c r="E118" i="17"/>
  <c r="B142" i="17"/>
  <c r="I127" i="17"/>
  <c r="P125" i="17"/>
  <c r="R29" i="17"/>
  <c r="I114" i="17"/>
  <c r="B115" i="17"/>
  <c r="E30" i="17"/>
  <c r="R158" i="17"/>
  <c r="D52" i="17"/>
  <c r="M153" i="17"/>
  <c r="E116" i="17"/>
  <c r="B90" i="17"/>
  <c r="F63" i="17"/>
  <c r="M98" i="17"/>
  <c r="L124" i="17"/>
  <c r="L68" i="17"/>
  <c r="G103" i="17"/>
  <c r="F78" i="17"/>
  <c r="G136" i="17"/>
  <c r="Q36" i="17"/>
  <c r="F107" i="17"/>
  <c r="B129" i="17"/>
  <c r="D93" i="17"/>
  <c r="I109" i="17"/>
  <c r="D44" i="17"/>
  <c r="E125" i="17"/>
  <c r="F70" i="17"/>
  <c r="Q122" i="17"/>
  <c r="G157" i="17"/>
  <c r="O92" i="17"/>
  <c r="M23" i="17"/>
  <c r="B149" i="17"/>
  <c r="B14" i="17"/>
  <c r="Q106" i="17"/>
  <c r="S128" i="17"/>
  <c r="I117" i="17"/>
  <c r="L37" i="17"/>
  <c r="L87" i="17"/>
  <c r="O108" i="17"/>
  <c r="B148" i="17"/>
  <c r="I52" i="17"/>
  <c r="G162" i="17"/>
  <c r="C134" i="17"/>
  <c r="L60" i="17"/>
  <c r="E136" i="17"/>
  <c r="G166" i="17"/>
  <c r="H111" i="17"/>
  <c r="M164" i="17"/>
  <c r="P116" i="17"/>
  <c r="S120" i="17"/>
  <c r="E71" i="17"/>
  <c r="O72" i="17"/>
  <c r="B140" i="17"/>
  <c r="D32" i="17"/>
  <c r="H101" i="17"/>
  <c r="P155" i="17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C00BBFE2-E3BD-40EB-9E66-FF2CDAF98AA2}" keepAlive="1" name="ThisWorkbookDataModel" description="データ モデル" type="5" refreshedVersion="6" minRefreshableVersion="5" background="1">
    <dbPr connection="Data Model Connection" command="Model" commandType="1"/>
    <olapPr sendLocale="1" rowDrillCount="1000"/>
    <extLst>
      <ext xmlns:x15="http://schemas.microsoft.com/office/spreadsheetml/2010/11/main" uri="{DE250136-89BD-433C-8126-D09CA5730AF9}">
        <x15:connection id="" model="1"/>
      </ext>
    </extLst>
  </connection>
  <connection id="2" xr16:uid="{9A7A8B1C-6151-4508-9ECE-355EAEC18F32}" keepAlive="1" name="クエリ - 201208" description="ブック内の '201208' クエリへの接続です。" type="5" refreshedVersion="0" background="1">
    <dbPr connection="Provider=Microsoft.Mashup.OleDb.1;Data Source=$Workbook$;Location=201208;Extended Properties=&quot;&quot;" command="SELECT * FROM [201208]"/>
  </connection>
  <connection id="3" xr16:uid="{571BEEB9-5C36-4E56-B16C-DB2A89210B5D}" keepAlive="1" name="クエリ - 201209" description="ブック内の '201209' クエリへの接続です。" type="5" refreshedVersion="0" background="1">
    <dbPr connection="Provider=Microsoft.Mashup.OleDb.1;Data Source=$Workbook$;Location=201209;Extended Properties=&quot;&quot;" command="SELECT * FROM [201209]"/>
  </connection>
  <connection id="4" xr16:uid="{0EA4A97F-14BF-43C4-9916-BB8E50A1F7CC}" keepAlive="1" name="クエリ - 201210" description="ブック内の '201210' クエリへの接続です。" type="5" refreshedVersion="0" background="1">
    <dbPr connection="Provider=Microsoft.Mashup.OleDb.1;Data Source=$Workbook$;Location=201210;Extended Properties=&quot;&quot;" command="SELECT * FROM [201210]"/>
  </connection>
  <connection id="5" xr16:uid="{A46D3651-7B6D-4016-A222-32030D6E6F9D}" keepAlive="1" name="クエリ - 201211" description="ブック内の '201211' クエリへの接続です。" type="5" refreshedVersion="0" background="1">
    <dbPr connection="Provider=Microsoft.Mashup.OleDb.1;Data Source=$Workbook$;Location=201211;Extended Properties=&quot;&quot;" command="SELECT * FROM [201211]"/>
  </connection>
  <connection id="6" xr16:uid="{634D176E-9432-4F07-A5BA-1D9D7A2B1F57}" keepAlive="1" name="クエリ - 201212" description="ブック内の '201212' クエリへの接続です。" type="5" refreshedVersion="0" background="1">
    <dbPr connection="Provider=Microsoft.Mashup.OleDb.1;Data Source=$Workbook$;Location=201212;Extended Properties=&quot;&quot;" command="SELECT * FROM [201212]"/>
  </connection>
  <connection id="7" xr16:uid="{9EB050E7-07C9-4F6E-8B44-D5AB14A52B90}" keepAlive="1" name="クエリ - 201301" description="ブック内の '201301' クエリへの接続です。" type="5" refreshedVersion="0" background="1">
    <dbPr connection="Provider=Microsoft.Mashup.OleDb.1;Data Source=$Workbook$;Location=201301;Extended Properties=&quot;&quot;" command="SELECT * FROM [201301]"/>
  </connection>
  <connection id="8" xr16:uid="{64D15D76-1FB1-4DD2-A0C2-4B6EA02EAC77}" keepAlive="1" name="クエリ - 201302" description="ブック内の '201302' クエリへの接続です。" type="5" refreshedVersion="0" background="1">
    <dbPr connection="Provider=Microsoft.Mashup.OleDb.1;Data Source=$Workbook$;Location=201302;Extended Properties=&quot;&quot;" command="SELECT * FROM [201302]"/>
  </connection>
  <connection id="9" xr16:uid="{7110EAF5-C69E-4CA1-BDF3-8E20DF829A99}" keepAlive="1" name="クエリ - 201303" description="ブック内の '201303' クエリへの接続です。" type="5" refreshedVersion="0" background="1">
    <dbPr connection="Provider=Microsoft.Mashup.OleDb.1;Data Source=$Workbook$;Location=201303;Extended Properties=&quot;&quot;" command="SELECT * FROM [201303]"/>
  </connection>
  <connection id="10" xr16:uid="{7D0701BD-01D0-4DAF-8C24-D6EF83011B6D}" keepAlive="1" name="クエリ - 201304" description="ブック内の '201304' クエリへの接続です。" type="5" refreshedVersion="0" background="1">
    <dbPr connection="Provider=Microsoft.Mashup.OleDb.1;Data Source=$Workbook$;Location=201304;Extended Properties=&quot;&quot;" command="SELECT * FROM [201304]"/>
  </connection>
  <connection id="11" xr16:uid="{B6340FF9-AE9B-4AA5-96D3-49731C7D3E6C}" keepAlive="1" name="クエリ - 201305" description="ブック内の '201305' クエリへの接続です。" type="5" refreshedVersion="0" background="1">
    <dbPr connection="Provider=Microsoft.Mashup.OleDb.1;Data Source=$Workbook$;Location=201305;Extended Properties=&quot;&quot;" command="SELECT * FROM [201305]"/>
  </connection>
  <connection id="12" xr16:uid="{205CF256-5650-4076-93F1-88D9560A5A54}" keepAlive="1" name="クエリ - 201306" description="ブック内の '201306' クエリへの接続です。" type="5" refreshedVersion="0" background="1">
    <dbPr connection="Provider=Microsoft.Mashup.OleDb.1;Data Source=$Workbook$;Location=201306;Extended Properties=&quot;&quot;" command="SELECT * FROM [201306]"/>
  </connection>
  <connection id="13" xr16:uid="{8AC82E7C-C873-46E5-9F76-9036553A192B}" keepAlive="1" name="クエリ - 201307" description="ブック内の '201307' クエリへの接続です。" type="5" refreshedVersion="0" background="1">
    <dbPr connection="Provider=Microsoft.Mashup.OleDb.1;Data Source=$Workbook$;Location=201307;Extended Properties=&quot;&quot;" command="SELECT * FROM [201307]"/>
  </connection>
  <connection id="14" xr16:uid="{E978AEF6-E131-4A20-8B35-843E417F07A0}" keepAlive="1" name="クエリ - 201308" description="ブック内の '201308' クエリへの接続です。" type="5" refreshedVersion="0" background="1">
    <dbPr connection="Provider=Microsoft.Mashup.OleDb.1;Data Source=$Workbook$;Location=201308;Extended Properties=&quot;&quot;" command="SELECT * FROM [201308]"/>
  </connection>
  <connection id="15" xr16:uid="{34BD974C-C818-402F-9D47-AE5D1E79BF76}" keepAlive="1" name="クエリ - 201309" description="ブック内の '201309' クエリへの接続です。" type="5" refreshedVersion="0" background="1">
    <dbPr connection="Provider=Microsoft.Mashup.OleDb.1;Data Source=$Workbook$;Location=201309;Extended Properties=&quot;&quot;" command="SELECT * FROM [201309]"/>
  </connection>
  <connection id="16" xr16:uid="{7BA61DEE-9880-47FD-9BF0-DDC4D293AB62}" keepAlive="1" name="クエリ - 201310" description="ブック内の '201310' クエリへの接続です。" type="5" refreshedVersion="0" background="1">
    <dbPr connection="Provider=Microsoft.Mashup.OleDb.1;Data Source=$Workbook$;Location=201310;Extended Properties=&quot;&quot;" command="SELECT * FROM [201310]"/>
  </connection>
  <connection id="17" xr16:uid="{A6F22D4F-6C79-44B9-83B9-0C3909924831}" keepAlive="1" name="クエリ - 201311" description="ブック内の '201311' クエリへの接続です。" type="5" refreshedVersion="0" background="1">
    <dbPr connection="Provider=Microsoft.Mashup.OleDb.1;Data Source=$Workbook$;Location=201311;Extended Properties=&quot;&quot;" command="SELECT * FROM [201311]"/>
  </connection>
  <connection id="18" xr16:uid="{ED05EE14-6D78-431A-A4CD-E4124A871CA9}" keepAlive="1" name="クエリ - 201312" description="ブック内の '201312' クエリへの接続です。" type="5" refreshedVersion="0" background="1">
    <dbPr connection="Provider=Microsoft.Mashup.OleDb.1;Data Source=$Workbook$;Location=201312;Extended Properties=&quot;&quot;" command="SELECT * FROM [201312]"/>
  </connection>
  <connection id="19" xr16:uid="{61CB12DA-73A5-4A93-9DE4-55A07105A23C}" keepAlive="1" name="クエリ - 201401" description="ブック内の '201401' クエリへの接続です。" type="5" refreshedVersion="0" background="1">
    <dbPr connection="Provider=Microsoft.Mashup.OleDb.1;Data Source=$Workbook$;Location=201401;Extended Properties=&quot;&quot;" command="SELECT * FROM [201401]"/>
  </connection>
  <connection id="20" xr16:uid="{4FFE5708-5FEE-4747-8D46-450DADFE8C92}" keepAlive="1" name="クエリ - 201402" description="ブック内の '201402' クエリへの接続です。" type="5" refreshedVersion="0" background="1">
    <dbPr connection="Provider=Microsoft.Mashup.OleDb.1;Data Source=$Workbook$;Location=201402;Extended Properties=&quot;&quot;" command="SELECT * FROM [201402]"/>
  </connection>
  <connection id="21" xr16:uid="{6089EEC7-3560-4491-947E-3B968AB314DA}" keepAlive="1" name="クエリ - 201403" description="ブック内の '201403' クエリへの接続です。" type="5" refreshedVersion="0" background="1">
    <dbPr connection="Provider=Microsoft.Mashup.OleDb.1;Data Source=$Workbook$;Location=201403;Extended Properties=&quot;&quot;" command="SELECT * FROM [201403]"/>
  </connection>
  <connection id="22" xr16:uid="{0C4AB40C-02AC-4493-9E58-BBED9DD363B2}" keepAlive="1" name="クエリ - 201404" description="ブック内の '201404' クエリへの接続です。" type="5" refreshedVersion="0" background="1">
    <dbPr connection="Provider=Microsoft.Mashup.OleDb.1;Data Source=$Workbook$;Location=201404;Extended Properties=&quot;&quot;" command="SELECT * FROM [201404]"/>
  </connection>
  <connection id="23" xr16:uid="{B5A56E6B-E455-4311-A7B7-D5165F2CB19C}" keepAlive="1" name="クエリ - 201405" description="ブック内の '201405' クエリへの接続です。" type="5" refreshedVersion="0" background="1">
    <dbPr connection="Provider=Microsoft.Mashup.OleDb.1;Data Source=$Workbook$;Location=201405;Extended Properties=&quot;&quot;" command="SELECT * FROM [201405]"/>
  </connection>
  <connection id="24" xr16:uid="{7808E84B-30F9-4724-9980-522C6FAA040D}" keepAlive="1" name="クエリ - 201406" description="ブック内の '201406' クエリへの接続です。" type="5" refreshedVersion="0" background="1">
    <dbPr connection="Provider=Microsoft.Mashup.OleDb.1;Data Source=$Workbook$;Location=201406;Extended Properties=&quot;&quot;" command="SELECT * FROM [201406]"/>
  </connection>
  <connection id="25" xr16:uid="{524FD3D6-AB4A-4385-B507-8743CE30BB8D}" keepAlive="1" name="クエリ - 201407" description="ブック内の '201407' クエリへの接続です。" type="5" refreshedVersion="0" background="1">
    <dbPr connection="Provider=Microsoft.Mashup.OleDb.1;Data Source=$Workbook$;Location=201407;Extended Properties=&quot;&quot;" command="SELECT * FROM [201407]"/>
  </connection>
  <connection id="26" xr16:uid="{68621389-F713-45FA-9F48-2E74C8810A60}" keepAlive="1" name="クエリ - 201408" description="ブック内の '201408' クエリへの接続です。" type="5" refreshedVersion="0" background="1">
    <dbPr connection="Provider=Microsoft.Mashup.OleDb.1;Data Source=$Workbook$;Location=201408;Extended Properties=&quot;&quot;" command="SELECT * FROM [201408]"/>
  </connection>
  <connection id="27" xr16:uid="{842F7BCF-682D-4254-8E34-7FF14A0EC832}" keepAlive="1" name="クエリ - 201409" description="ブック内の '201409' クエリへの接続です。" type="5" refreshedVersion="0" background="1">
    <dbPr connection="Provider=Microsoft.Mashup.OleDb.1;Data Source=$Workbook$;Location=201409;Extended Properties=&quot;&quot;" command="SELECT * FROM [201409]"/>
  </connection>
  <connection id="28" xr16:uid="{79839B38-7050-4366-8912-7979AD2EA2C8}" keepAlive="1" name="クエリ - 201410" description="ブック内の '201410' クエリへの接続です。" type="5" refreshedVersion="0" background="1">
    <dbPr connection="Provider=Microsoft.Mashup.OleDb.1;Data Source=$Workbook$;Location=201410;Extended Properties=&quot;&quot;" command="SELECT * FROM [201410]"/>
  </connection>
  <connection id="29" xr16:uid="{06B2413D-0DF0-474F-9489-149B5F054C33}" keepAlive="1" name="クエリ - 201411" description="ブック内の '201411' クエリへの接続です。" type="5" refreshedVersion="0" background="1">
    <dbPr connection="Provider=Microsoft.Mashup.OleDb.1;Data Source=$Workbook$;Location=201411;Extended Properties=&quot;&quot;" command="SELECT * FROM [201411]"/>
  </connection>
  <connection id="30" xr16:uid="{5BADC63E-D4F7-49EC-8D8E-C4D67225A616}" keepAlive="1" name="クエリ - 201412" description="ブック内の '201412' クエリへの接続です。" type="5" refreshedVersion="0" background="1">
    <dbPr connection="Provider=Microsoft.Mashup.OleDb.1;Data Source=$Workbook$;Location=201412;Extended Properties=&quot;&quot;" command="SELECT * FROM [201412]"/>
  </connection>
  <connection id="31" xr16:uid="{AD5FB9A9-57FA-43F0-9FE6-62FD3C0A504F}" keepAlive="1" name="クエリ - 201501" description="ブック内の '201501' クエリへの接続です。" type="5" refreshedVersion="0" background="1">
    <dbPr connection="Provider=Microsoft.Mashup.OleDb.1;Data Source=$Workbook$;Location=201501;Extended Properties=&quot;&quot;" command="SELECT * FROM [201501]"/>
  </connection>
  <connection id="32" xr16:uid="{ABFC409F-0FD9-46EB-AA38-12BC49F48791}" keepAlive="1" name="クエリ - 201502" description="ブック内の '201502' クエリへの接続です。" type="5" refreshedVersion="0" background="1">
    <dbPr connection="Provider=Microsoft.Mashup.OleDb.1;Data Source=$Workbook$;Location=201502;Extended Properties=&quot;&quot;" command="SELECT * FROM [201502]"/>
  </connection>
  <connection id="33" xr16:uid="{EFA0C4EB-B9C5-4835-8EB8-28B465E2F067}" keepAlive="1" name="クエリ - 201503" description="ブック内の '201503' クエリへの接続です。" type="5" refreshedVersion="0" background="1">
    <dbPr connection="Provider=Microsoft.Mashup.OleDb.1;Data Source=$Workbook$;Location=201503;Extended Properties=&quot;&quot;" command="SELECT * FROM [201503]"/>
  </connection>
  <connection id="34" xr16:uid="{95CCB988-8AFB-4D9A-9969-291FDBF38E34}" keepAlive="1" name="クエリ - 201504" description="ブック内の '201504' クエリへの接続です。" type="5" refreshedVersion="0" background="1">
    <dbPr connection="Provider=Microsoft.Mashup.OleDb.1;Data Source=$Workbook$;Location=201504;Extended Properties=&quot;&quot;" command="SELECT * FROM [201504]"/>
  </connection>
  <connection id="35" xr16:uid="{5CABC45C-4DBE-4C46-A51E-5CA8521C4E14}" keepAlive="1" name="クエリ - 201505" description="ブック内の '201505' クエリへの接続です。" type="5" refreshedVersion="0" background="1">
    <dbPr connection="Provider=Microsoft.Mashup.OleDb.1;Data Source=$Workbook$;Location=201505;Extended Properties=&quot;&quot;" command="SELECT * FROM [201505]"/>
  </connection>
  <connection id="36" xr16:uid="{DFFAD608-89FF-4A9C-A65D-B232DF2E8A08}" keepAlive="1" name="クエリ - 201506" description="ブック内の '201506' クエリへの接続です。" type="5" refreshedVersion="0" background="1">
    <dbPr connection="Provider=Microsoft.Mashup.OleDb.1;Data Source=$Workbook$;Location=201506;Extended Properties=&quot;&quot;" command="SELECT * FROM [201506]"/>
  </connection>
  <connection id="37" xr16:uid="{0D7151DB-7796-468D-B35F-F4A2C74B3939}" keepAlive="1" name="クエリ - 201507" description="ブック内の '201507' クエリへの接続です。" type="5" refreshedVersion="0" background="1">
    <dbPr connection="Provider=Microsoft.Mashup.OleDb.1;Data Source=$Workbook$;Location=201507;Extended Properties=&quot;&quot;" command="SELECT * FROM [201507]"/>
  </connection>
  <connection id="38" xr16:uid="{693F6FCC-515B-4C72-95E2-67226EDB0E20}" keepAlive="1" name="クエリ - 201508" description="ブック内の '201508' クエリへの接続です。" type="5" refreshedVersion="0" background="1">
    <dbPr connection="Provider=Microsoft.Mashup.OleDb.1;Data Source=$Workbook$;Location=201508;Extended Properties=&quot;&quot;" command="SELECT * FROM [201508]"/>
  </connection>
  <connection id="39" xr16:uid="{E5674931-FFFA-46F7-A1DC-D3937D342045}" keepAlive="1" name="クエリ - 201509" description="ブック内の '201509' クエリへの接続です。" type="5" refreshedVersion="0" background="1">
    <dbPr connection="Provider=Microsoft.Mashup.OleDb.1;Data Source=$Workbook$;Location=201509;Extended Properties=&quot;&quot;" command="SELECT * FROM [201509]"/>
  </connection>
  <connection id="40" xr16:uid="{7711553F-AD09-46EB-955A-AA08A600CBBB}" keepAlive="1" name="クエリ - 201510" description="ブック内の '201510' クエリへの接続です。" type="5" refreshedVersion="0" background="1">
    <dbPr connection="Provider=Microsoft.Mashup.OleDb.1;Data Source=$Workbook$;Location=201510;Extended Properties=&quot;&quot;" command="SELECT * FROM [201510]"/>
  </connection>
  <connection id="41" xr16:uid="{5E7C9A6B-E900-4503-8F51-87741BA2D88E}" keepAlive="1" name="クエリ - 201511" description="ブック内の '201511' クエリへの接続です。" type="5" refreshedVersion="0" background="1">
    <dbPr connection="Provider=Microsoft.Mashup.OleDb.1;Data Source=$Workbook$;Location=201511;Extended Properties=&quot;&quot;" command="SELECT * FROM [201511]"/>
  </connection>
  <connection id="42" xr16:uid="{FBDAB224-B9F4-4FAA-89B4-84EC125625B0}" keepAlive="1" name="クエリ - 201512" description="ブック内の '201512' クエリへの接続です。" type="5" refreshedVersion="0" background="1">
    <dbPr connection="Provider=Microsoft.Mashup.OleDb.1;Data Source=$Workbook$;Location=201512;Extended Properties=&quot;&quot;" command="SELECT * FROM [201512]"/>
  </connection>
  <connection id="43" xr16:uid="{43A054F3-5C0D-411F-B87C-05BCF3EF2665}" keepAlive="1" name="クエリ - 201601" description="ブック内の '201601' クエリへの接続です。" type="5" refreshedVersion="0" background="1">
    <dbPr connection="Provider=Microsoft.Mashup.OleDb.1;Data Source=$Workbook$;Location=201601;Extended Properties=&quot;&quot;" command="SELECT * FROM [201601]"/>
  </connection>
  <connection id="44" xr16:uid="{A5E053D7-E48F-4BF7-A2D6-4C5089D76E82}" keepAlive="1" name="クエリ - 201602" description="ブック内の '201602' クエリへの接続です。" type="5" refreshedVersion="0" background="1">
    <dbPr connection="Provider=Microsoft.Mashup.OleDb.1;Data Source=$Workbook$;Location=201602;Extended Properties=&quot;&quot;" command="SELECT * FROM [201602]"/>
  </connection>
  <connection id="45" xr16:uid="{AB3CC895-4127-4D49-BBC2-ED6137F220D3}" keepAlive="1" name="クエリ - 201603" description="ブック内の '201603' クエリへの接続です。" type="5" refreshedVersion="0" background="1">
    <dbPr connection="Provider=Microsoft.Mashup.OleDb.1;Data Source=$Workbook$;Location=201603;Extended Properties=&quot;&quot;" command="SELECT * FROM [201603]"/>
  </connection>
  <connection id="46" xr16:uid="{900C6B3F-872B-4F70-80EF-46DB2497B571}" keepAlive="1" name="クエリ - 201604" description="ブック内の '201604' クエリへの接続です。" type="5" refreshedVersion="0" background="1">
    <dbPr connection="Provider=Microsoft.Mashup.OleDb.1;Data Source=$Workbook$;Location=201604;Extended Properties=&quot;&quot;" command="SELECT * FROM [201604]"/>
  </connection>
  <connection id="47" xr16:uid="{4AA231B1-1383-4CB8-8C87-747946622AC9}" keepAlive="1" name="クエリ - 201605" description="ブック内の '201605' クエリへの接続です。" type="5" refreshedVersion="0" background="1">
    <dbPr connection="Provider=Microsoft.Mashup.OleDb.1;Data Source=$Workbook$;Location=201605;Extended Properties=&quot;&quot;" command="SELECT * FROM [201605]"/>
  </connection>
  <connection id="48" xr16:uid="{152EB98C-AFA0-4007-BADE-5507B5D6DAF8}" keepAlive="1" name="クエリ - 201606" description="ブック内の '201606' クエリへの接続です。" type="5" refreshedVersion="0" background="1">
    <dbPr connection="Provider=Microsoft.Mashup.OleDb.1;Data Source=$Workbook$;Location=201606;Extended Properties=&quot;&quot;" command="SELECT * FROM [201606]"/>
  </connection>
  <connection id="49" xr16:uid="{5050A4D7-7BA2-405A-BB47-4E8AE38EF7D6}" keepAlive="1" name="クエリ - 201607" description="ブック内の '201607' クエリへの接続です。" type="5" refreshedVersion="0" background="1">
    <dbPr connection="Provider=Microsoft.Mashup.OleDb.1;Data Source=$Workbook$;Location=201607;Extended Properties=&quot;&quot;" command="SELECT * FROM [201607]"/>
  </connection>
  <connection id="50" xr16:uid="{48FDECF9-3AD4-48E4-81A9-EB8048CFA846}" keepAlive="1" name="クエリ - 201608" description="ブック内の '201608' クエリへの接続です。" type="5" refreshedVersion="0" background="1">
    <dbPr connection="Provider=Microsoft.Mashup.OleDb.1;Data Source=$Workbook$;Location=201608;Extended Properties=&quot;&quot;" command="SELECT * FROM [201608]"/>
  </connection>
  <connection id="51" xr16:uid="{FF8F9EDE-3561-4042-92BF-DD946A293523}" keepAlive="1" name="クエリ - 201609" description="ブック内の '201609' クエリへの接続です。" type="5" refreshedVersion="0" background="1">
    <dbPr connection="Provider=Microsoft.Mashup.OleDb.1;Data Source=$Workbook$;Location=201609;Extended Properties=&quot;&quot;" command="SELECT * FROM [201609]"/>
  </connection>
  <connection id="52" xr16:uid="{F390ADF1-07C2-4578-BB4B-4E57B0AC6D33}" keepAlive="1" name="クエリ - 201610" description="ブック内の '201610' クエリへの接続です。" type="5" refreshedVersion="0" background="1">
    <dbPr connection="Provider=Microsoft.Mashup.OleDb.1;Data Source=$Workbook$;Location=201610;Extended Properties=&quot;&quot;" command="SELECT * FROM [201610]"/>
  </connection>
  <connection id="53" xr16:uid="{6990BB10-B8AE-4609-B842-67165A48CD5B}" keepAlive="1" name="クエリ - 201611" description="ブック内の '201611' クエリへの接続です。" type="5" refreshedVersion="0" background="1">
    <dbPr connection="Provider=Microsoft.Mashup.OleDb.1;Data Source=$Workbook$;Location=201611;Extended Properties=&quot;&quot;" command="SELECT * FROM [201611]"/>
  </connection>
  <connection id="54" xr16:uid="{EA15AC65-08E4-42DA-8FA8-9AE6FDD504A6}" keepAlive="1" name="クエリ - 201612" description="ブック内の '201612' クエリへの接続です。" type="5" refreshedVersion="0" background="1">
    <dbPr connection="Provider=Microsoft.Mashup.OleDb.1;Data Source=$Workbook$;Location=201612;Extended Properties=&quot;&quot;" command="SELECT * FROM [201612]"/>
  </connection>
  <connection id="55" xr16:uid="{4E7981E8-9639-45DC-94B6-26F34BCC265F}" keepAlive="1" name="クエリ - 201701" description="ブック内の '201701' クエリへの接続です。" type="5" refreshedVersion="0" background="1">
    <dbPr connection="Provider=Microsoft.Mashup.OleDb.1;Data Source=$Workbook$;Location=201701;Extended Properties=&quot;&quot;" command="SELECT * FROM [201701]"/>
  </connection>
  <connection id="56" xr16:uid="{26A00451-1CCE-43D8-A3C8-5DF5D3D0A7D1}" keepAlive="1" name="クエリ - 201702" description="ブック内の '201702' クエリへの接続です。" type="5" refreshedVersion="0" background="1">
    <dbPr connection="Provider=Microsoft.Mashup.OleDb.1;Data Source=$Workbook$;Location=201702;Extended Properties=&quot;&quot;" command="SELECT * FROM [201702]"/>
  </connection>
  <connection id="57" xr16:uid="{584B029A-1D6A-401B-B694-85262CC462D4}" keepAlive="1" name="クエリ - 201703" description="ブック内の '201703' クエリへの接続です。" type="5" refreshedVersion="0" background="1">
    <dbPr connection="Provider=Microsoft.Mashup.OleDb.1;Data Source=$Workbook$;Location=201703;Extended Properties=&quot;&quot;" command="SELECT * FROM [201703]"/>
  </connection>
  <connection id="58" xr16:uid="{60B552AC-456D-4FAB-B5FE-034A14C7B804}" keepAlive="1" name="クエリ - 201704" description="ブック内の '201704' クエリへの接続です。" type="5" refreshedVersion="0" background="1">
    <dbPr connection="Provider=Microsoft.Mashup.OleDb.1;Data Source=$Workbook$;Location=201704;Extended Properties=&quot;&quot;" command="SELECT * FROM [201704]"/>
  </connection>
  <connection id="59" xr16:uid="{008C8961-924F-45A6-BF34-C67595606334}" keepAlive="1" name="クエリ - 201705" description="ブック内の '201705' クエリへの接続です。" type="5" refreshedVersion="0" background="1">
    <dbPr connection="Provider=Microsoft.Mashup.OleDb.1;Data Source=$Workbook$;Location=201705;Extended Properties=&quot;&quot;" command="SELECT * FROM [201705]"/>
  </connection>
  <connection id="60" xr16:uid="{1F41B91A-0862-4053-B282-FF091866FADA}" keepAlive="1" name="クエリ - 201706" description="ブック内の '201706' クエリへの接続です。" type="5" refreshedVersion="0" background="1">
    <dbPr connection="Provider=Microsoft.Mashup.OleDb.1;Data Source=$Workbook$;Location=201706;Extended Properties=&quot;&quot;" command="SELECT * FROM [201706]"/>
  </connection>
  <connection id="61" xr16:uid="{29D502A1-E2AE-45E8-A60D-E4216EDE7387}" keepAlive="1" name="クエリ - 201707" description="ブック内の '201707' クエリへの接続です。" type="5" refreshedVersion="0" background="1">
    <dbPr connection="Provider=Microsoft.Mashup.OleDb.1;Data Source=$Workbook$;Location=201707;Extended Properties=&quot;&quot;" command="SELECT * FROM [201707]"/>
  </connection>
  <connection id="62" xr16:uid="{2DE90BC4-B708-458D-A187-DC464EAB6094}" keepAlive="1" name="クエリ - 201708" description="ブック内の '201708' クエリへの接続です。" type="5" refreshedVersion="0" background="1">
    <dbPr connection="Provider=Microsoft.Mashup.OleDb.1;Data Source=$Workbook$;Location=201708;Extended Properties=&quot;&quot;" command="SELECT * FROM [201708]"/>
  </connection>
  <connection id="63" xr16:uid="{DE8DFC0F-A99E-4369-A7B8-8E467DC50BBE}" keepAlive="1" name="クエリ - 201709" description="ブック内の '201709' クエリへの接続です。" type="5" refreshedVersion="0" background="1">
    <dbPr connection="Provider=Microsoft.Mashup.OleDb.1;Data Source=$Workbook$;Location=201709;Extended Properties=&quot;&quot;" command="SELECT * FROM [201709]"/>
  </connection>
  <connection id="64" xr16:uid="{FA8583F6-79B6-4024-B1C9-FD2425B37684}" keepAlive="1" name="クエリ - 201710" description="ブック内の '201710' クエリへの接続です。" type="5" refreshedVersion="0" background="1">
    <dbPr connection="Provider=Microsoft.Mashup.OleDb.1;Data Source=$Workbook$;Location=201710;Extended Properties=&quot;&quot;" command="SELECT * FROM [201710]"/>
  </connection>
  <connection id="65" xr16:uid="{B12C1E05-9626-402D-8944-D55D07057C12}" keepAlive="1" name="クエリ - 201711" description="ブック内の '201711' クエリへの接続です。" type="5" refreshedVersion="0" background="1">
    <dbPr connection="Provider=Microsoft.Mashup.OleDb.1;Data Source=$Workbook$;Location=201711;Extended Properties=&quot;&quot;" command="SELECT * FROM [201711]"/>
  </connection>
  <connection id="66" xr16:uid="{15931C2D-DD1C-4C32-8590-085A88A22262}" keepAlive="1" name="クエリ - 201712" description="ブック内の '201712' クエリへの接続です。" type="5" refreshedVersion="0" background="1">
    <dbPr connection="Provider=Microsoft.Mashup.OleDb.1;Data Source=$Workbook$;Location=201712;Extended Properties=&quot;&quot;" command="SELECT * FROM [201712]"/>
  </connection>
  <connection id="67" xr16:uid="{F3F7B8C3-05A8-4ED1-A637-C8BBB1F49F7A}" keepAlive="1" name="クエリ - 201801" description="ブック内の '201801' クエリへの接続です。" type="5" refreshedVersion="0" background="1">
    <dbPr connection="Provider=Microsoft.Mashup.OleDb.1;Data Source=$Workbook$;Location=201801;Extended Properties=&quot;&quot;" command="SELECT * FROM [201801]"/>
  </connection>
  <connection id="68" xr16:uid="{B7AD8801-1162-4B6C-B0DF-FBC05C5F0190}" keepAlive="1" name="クエリ - 201802" description="ブック内の '201802' クエリへの接続です。" type="5" refreshedVersion="0" background="1">
    <dbPr connection="Provider=Microsoft.Mashup.OleDb.1;Data Source=$Workbook$;Location=201802;Extended Properties=&quot;&quot;" command="SELECT * FROM [201802]"/>
  </connection>
  <connection id="69" xr16:uid="{EA1091EF-5D92-4C57-81CB-9E44605A7CB3}" keepAlive="1" name="クエリ - 201803" description="ブック内の '201803' クエリへの接続です。" type="5" refreshedVersion="0" background="1">
    <dbPr connection="Provider=Microsoft.Mashup.OleDb.1;Data Source=$Workbook$;Location=201803;Extended Properties=&quot;&quot;" command="SELECT * FROM [201803]"/>
  </connection>
  <connection id="70" xr16:uid="{AADB4BA1-72A9-4DFC-B7B0-6A144D94893C}" keepAlive="1" name="クエリ - 201804" description="ブック内の '201804' クエリへの接続です。" type="5" refreshedVersion="0" background="1">
    <dbPr connection="Provider=Microsoft.Mashup.OleDb.1;Data Source=$Workbook$;Location=201804;Extended Properties=&quot;&quot;" command="SELECT * FROM [201804]"/>
  </connection>
  <connection id="71" xr16:uid="{F34C6F33-74F8-482D-A87A-1E5589183757}" keepAlive="1" name="クエリ - 201805" description="ブック内の '201805' クエリへの接続です。" type="5" refreshedVersion="0" background="1">
    <dbPr connection="Provider=Microsoft.Mashup.OleDb.1;Data Source=$Workbook$;Location=201805;Extended Properties=&quot;&quot;" command="SELECT * FROM [201805]"/>
  </connection>
  <connection id="72" xr16:uid="{9014A617-32AD-4EB9-A561-ABCB4BD11017}" keepAlive="1" name="クエリ - 201806" description="ブック内の '201806' クエリへの接続です。" type="5" refreshedVersion="0" background="1">
    <dbPr connection="Provider=Microsoft.Mashup.OleDb.1;Data Source=$Workbook$;Location=201806;Extended Properties=&quot;&quot;" command="SELECT * FROM [201806]"/>
  </connection>
  <connection id="73" xr16:uid="{20066717-2C9C-40A7-B5D5-BF427FE24EFA}" keepAlive="1" name="クエリ - 201807" description="ブック内の '201807' クエリへの接続です。" type="5" refreshedVersion="0" background="1">
    <dbPr connection="Provider=Microsoft.Mashup.OleDb.1;Data Source=$Workbook$;Location=201807;Extended Properties=&quot;&quot;" command="SELECT * FROM [201807]"/>
  </connection>
  <connection id="74" xr16:uid="{90E43F16-8D40-4833-AB52-F3B39DE0DE02}" keepAlive="1" name="クエリ - 201808" description="ブック内の '201808' クエリへの接続です。" type="5" refreshedVersion="0" background="1">
    <dbPr connection="Provider=Microsoft.Mashup.OleDb.1;Data Source=$Workbook$;Location=201808;Extended Properties=&quot;&quot;" command="SELECT * FROM [201808]"/>
  </connection>
  <connection id="75" xr16:uid="{FF7B605D-CA1F-48EB-B36C-DB91E645FBC9}" keepAlive="1" name="クエリ - 201809" description="ブック内の '201809' クエリへの接続です。" type="5" refreshedVersion="0" background="1">
    <dbPr connection="Provider=Microsoft.Mashup.OleDb.1;Data Source=$Workbook$;Location=201809;Extended Properties=&quot;&quot;" command="SELECT * FROM [201809]"/>
  </connection>
  <connection id="76" xr16:uid="{F7A2749E-EC47-444C-BB2B-43362B45B5B8}" keepAlive="1" name="クエリ - 201810" description="ブック内の '201810' クエリへの接続です。" type="5" refreshedVersion="0" background="1">
    <dbPr connection="Provider=Microsoft.Mashup.OleDb.1;Data Source=$Workbook$;Location=201810;Extended Properties=&quot;&quot;" command="SELECT * FROM [201810]"/>
  </connection>
  <connection id="77" xr16:uid="{39E5BF8B-B9B0-4B14-AF95-9C09BD59EA62}" keepAlive="1" name="クエリ - 201811" description="ブック内の '201811' クエリへの接続です。" type="5" refreshedVersion="0" background="1">
    <dbPr connection="Provider=Microsoft.Mashup.OleDb.1;Data Source=$Workbook$;Location=201811;Extended Properties=&quot;&quot;" command="SELECT * FROM [201811]"/>
  </connection>
  <connection id="78" xr16:uid="{68C007C4-A189-4DB5-A037-455AD9181077}" keepAlive="1" name="クエリ - 201812" description="ブック内の '201812' クエリへの接続です。" type="5" refreshedVersion="0" background="1">
    <dbPr connection="Provider=Microsoft.Mashup.OleDb.1;Data Source=$Workbook$;Location=201812;Extended Properties=&quot;&quot;" command="SELECT * FROM [201812]"/>
  </connection>
  <connection id="79" xr16:uid="{D592524A-F85A-4C54-9D9B-970CDFB56280}" keepAlive="1" name="クエリ - 201901" description="ブック内の '201901' クエリへの接続です。" type="5" refreshedVersion="0" background="1">
    <dbPr connection="Provider=Microsoft.Mashup.OleDb.1;Data Source=$Workbook$;Location=201901;Extended Properties=&quot;&quot;" command="SELECT * FROM [201901]"/>
  </connection>
  <connection id="80" xr16:uid="{21B1F79A-8BED-4704-AB9D-77E380A9A5A0}" keepAlive="1" name="クエリ - 201902" description="ブック内の '201902' クエリへの接続です。" type="5" refreshedVersion="0" background="1">
    <dbPr connection="Provider=Microsoft.Mashup.OleDb.1;Data Source=$Workbook$;Location=201902;Extended Properties=&quot;&quot;" command="SELECT * FROM [201902]"/>
  </connection>
  <connection id="81" xr16:uid="{8C284404-DDD4-4D44-A293-62E59F131203}" keepAlive="1" name="クエリ - 201903" description="ブック内の '201903' クエリへの接続です。" type="5" refreshedVersion="0" background="1">
    <dbPr connection="Provider=Microsoft.Mashup.OleDb.1;Data Source=$Workbook$;Location=201903;Extended Properties=&quot;&quot;" command="SELECT * FROM [201903]"/>
  </connection>
  <connection id="82" xr16:uid="{D512521C-BC0E-4E51-A943-0376E7DE2443}" keepAlive="1" name="クエリ - 201904" description="ブック内の '201904' クエリへの接続です。" type="5" refreshedVersion="0" background="1">
    <dbPr connection="Provider=Microsoft.Mashup.OleDb.1;Data Source=$Workbook$;Location=201904;Extended Properties=&quot;&quot;" command="SELECT * FROM [201904]"/>
  </connection>
  <connection id="83" xr16:uid="{FDFA4FA7-8D3C-40EC-9803-D43208DBECD9}" keepAlive="1" name="クエリ - 201905" description="ブック内の '201905' クエリへの接続です。" type="5" refreshedVersion="0" background="1">
    <dbPr connection="Provider=Microsoft.Mashup.OleDb.1;Data Source=$Workbook$;Location=201905;Extended Properties=&quot;&quot;" command="SELECT * FROM [201905]"/>
  </connection>
  <connection id="84" xr16:uid="{21E375FC-ADE4-4DC7-A1DB-20269278136C}" keepAlive="1" name="クエリ - 201906" description="ブック内の '201906' クエリへの接続です。" type="5" refreshedVersion="0" background="1">
    <dbPr connection="Provider=Microsoft.Mashup.OleDb.1;Data Source=$Workbook$;Location=201906;Extended Properties=&quot;&quot;" command="SELECT * FROM [201906]"/>
  </connection>
  <connection id="85" xr16:uid="{DD71DF32-4C5B-4052-BCB3-96E1BD562431}" keepAlive="1" name="クエリ - 201907" description="ブック内の '201907' クエリへの接続です。" type="5" refreshedVersion="0" background="1">
    <dbPr connection="Provider=Microsoft.Mashup.OleDb.1;Data Source=$Workbook$;Location=201907;Extended Properties=&quot;&quot;" command="SELECT * FROM [201907]"/>
  </connection>
  <connection id="86" xr16:uid="{DB4173CF-E66F-4106-A9E8-35B2559C1093}" keepAlive="1" name="クエリ - 201908" description="ブック内の '201908' クエリへの接続です。" type="5" refreshedVersion="0" background="1">
    <dbPr connection="Provider=Microsoft.Mashup.OleDb.1;Data Source=$Workbook$;Location=201908;Extended Properties=&quot;&quot;" command="SELECT * FROM [201908]"/>
  </connection>
  <connection id="87" xr16:uid="{02EB4FE6-9135-45CD-87F7-BC941531B7FE}" keepAlive="1" name="クエリ - 201909" description="ブック内の '201909' クエリへの接続です。" type="5" refreshedVersion="0" background="1">
    <dbPr connection="Provider=Microsoft.Mashup.OleDb.1;Data Source=$Workbook$;Location=201909;Extended Properties=&quot;&quot;" command="SELECT * FROM [201909]"/>
  </connection>
  <connection id="88" xr16:uid="{687EF3E7-C62A-423B-AEC9-74D2BD4E2531}" keepAlive="1" name="クエリ - 201910" description="ブック内の '201910' クエリへの接続です。" type="5" refreshedVersion="0" background="1">
    <dbPr connection="Provider=Microsoft.Mashup.OleDb.1;Data Source=$Workbook$;Location=201910;Extended Properties=&quot;&quot;" command="SELECT * FROM [201910]"/>
  </connection>
  <connection id="89" xr16:uid="{6A0E7099-9A39-499B-B029-82B79BB875C1}" keepAlive="1" name="クエリ - 201911" description="ブック内の '201911' クエリへの接続です。" type="5" refreshedVersion="0" background="1">
    <dbPr connection="Provider=Microsoft.Mashup.OleDb.1;Data Source=$Workbook$;Location=201911;Extended Properties=&quot;&quot;" command="SELECT * FROM [201911]"/>
  </connection>
  <connection id="90" xr16:uid="{25920BA3-3A27-40FC-91A6-7EBE03F4A5FB}" keepAlive="1" name="クエリ - 201912" description="ブック内の '201912' クエリへの接続です。" type="5" refreshedVersion="0" background="1">
    <dbPr connection="Provider=Microsoft.Mashup.OleDb.1;Data Source=$Workbook$;Location=201912;Extended Properties=&quot;&quot;" command="SELECT * FROM [201912]"/>
  </connection>
  <connection id="91" xr16:uid="{431D5E10-7AF7-48D0-985D-F3020827632D}" keepAlive="1" name="クエリ - 202001" description="ブック内の '202001' クエリへの接続です。" type="5" refreshedVersion="0" background="1">
    <dbPr connection="Provider=Microsoft.Mashup.OleDb.1;Data Source=$Workbook$;Location=202001;Extended Properties=&quot;&quot;" command="SELECT * FROM [202001]"/>
  </connection>
  <connection id="92" xr16:uid="{E986BB62-5CB5-44AC-AD13-232EB9771552}" keepAlive="1" name="クエリ - 202002" description="ブック内の '202002' クエリへの接続です。" type="5" refreshedVersion="0" background="1">
    <dbPr connection="Provider=Microsoft.Mashup.OleDb.1;Data Source=$Workbook$;Location=202002;Extended Properties=&quot;&quot;" command="SELECT * FROM [202002]"/>
  </connection>
  <connection id="93" xr16:uid="{498B3FF3-46A7-424A-8B41-15DF253F0005}" keepAlive="1" name="クエリ - 202003" description="ブック内の '202003' クエリへの接続です。" type="5" refreshedVersion="0" background="1">
    <dbPr connection="Provider=Microsoft.Mashup.OleDb.1;Data Source=$Workbook$;Location=202003;Extended Properties=&quot;&quot;" command="SELECT * FROM [202003]"/>
  </connection>
  <connection id="94" xr16:uid="{1EABFD54-0A08-4941-98CD-2603224AF275}" keepAlive="1" name="クエリ - 202004" description="ブック内の '202004' クエリへの接続です。" type="5" refreshedVersion="0" background="1">
    <dbPr connection="Provider=Microsoft.Mashup.OleDb.1;Data Source=$Workbook$;Location=202004;Extended Properties=&quot;&quot;" command="SELECT * FROM [202004]"/>
  </connection>
  <connection id="95" xr16:uid="{4970EE68-86A9-4A17-AE7C-008BFB61B42D}" keepAlive="1" name="クエリ - 202005" description="ブック内の '202005' クエリへの接続です。" type="5" refreshedVersion="0" background="1">
    <dbPr connection="Provider=Microsoft.Mashup.OleDb.1;Data Source=$Workbook$;Location=202005;Extended Properties=&quot;&quot;" command="SELECT * FROM [202005]"/>
  </connection>
  <connection id="96" xr16:uid="{0041D550-8FAD-4E9C-9130-F5826A6EE6A8}" keepAlive="1" name="クエリ - 202006" description="ブック内の '202006' クエリへの接続です。" type="5" refreshedVersion="0" background="1">
    <dbPr connection="Provider=Microsoft.Mashup.OleDb.1;Data Source=$Workbook$;Location=202006;Extended Properties=&quot;&quot;" command="SELECT * FROM [202006]"/>
  </connection>
  <connection id="97" xr16:uid="{675D2078-77E1-485E-B674-FE37A56B288D}" keepAlive="1" name="クエリ - 202007" description="ブック内の '202007' クエリへの接続です。" type="5" refreshedVersion="0" background="1">
    <dbPr connection="Provider=Microsoft.Mashup.OleDb.1;Data Source=$Workbook$;Location=202007;Extended Properties=&quot;&quot;" command="SELECT * FROM [202007]"/>
  </connection>
  <connection id="98" xr16:uid="{CDBDE977-78D8-4796-AD61-F45DD05177A5}" keepAlive="1" name="クエリ - 202008" description="ブック内の '202008' クエリへの接続です。" type="5" refreshedVersion="0" background="1">
    <dbPr connection="Provider=Microsoft.Mashup.OleDb.1;Data Source=$Workbook$;Location=202008;Extended Properties=&quot;&quot;" command="SELECT * FROM [202008]"/>
  </connection>
  <connection id="99" xr16:uid="{0033EEB3-3EEF-49FF-8FC2-76BE226C6D52}" keepAlive="1" name="クエリ - 202009" description="ブック内の '202009' クエリへの接続です。" type="5" refreshedVersion="0" background="1">
    <dbPr connection="Provider=Microsoft.Mashup.OleDb.1;Data Source=$Workbook$;Location=202009;Extended Properties=&quot;&quot;" command="SELECT * FROM [202009]"/>
  </connection>
  <connection id="100" xr16:uid="{19525130-D8C1-41BE-BA76-439362CCEA39}" keepAlive="1" name="クエリ - 202010" description="ブック内の '202010' クエリへの接続です。" type="5" refreshedVersion="0" background="1">
    <dbPr connection="Provider=Microsoft.Mashup.OleDb.1;Data Source=$Workbook$;Location=202010;Extended Properties=&quot;&quot;" command="SELECT * FROM [202010]"/>
  </connection>
  <connection id="101" xr16:uid="{873DCFF4-DBBA-464A-9760-6500F685391D}" keepAlive="1" name="クエリ - 202011" description="ブック内の '202011' クエリへの接続です。" type="5" refreshedVersion="0" background="1">
    <dbPr connection="Provider=Microsoft.Mashup.OleDb.1;Data Source=$Workbook$;Location=202011;Extended Properties=&quot;&quot;" command="SELECT * FROM [202011]"/>
  </connection>
  <connection id="102" xr16:uid="{4CDAE7CD-0B39-46FE-9CED-E5D006941D8E}" keepAlive="1" name="クエリ - 202012" description="ブック内の '202012' クエリへの接続です。" type="5" refreshedVersion="0" background="1">
    <dbPr connection="Provider=Microsoft.Mashup.OleDb.1;Data Source=$Workbook$;Location=202012;Extended Properties=&quot;&quot;" command="SELECT * FROM [202012]"/>
  </connection>
  <connection id="103" xr16:uid="{79710B2E-1DC0-4B70-B37C-5B974B12178B}" keepAlive="1" name="クエリ - 202101" description="ブック内の '202101' クエリへの接続です。" type="5" refreshedVersion="0" background="1">
    <dbPr connection="Provider=Microsoft.Mashup.OleDb.1;Data Source=$Workbook$;Location=202101;Extended Properties=&quot;&quot;" command="SELECT * FROM [202101]"/>
  </connection>
  <connection id="104" xr16:uid="{5B1F35D4-0621-4D70-BB1E-7D4D7F7653D1}" keepAlive="1" name="クエリ - 202102" description="ブック内の '202102' クエリへの接続です。" type="5" refreshedVersion="0" background="1">
    <dbPr connection="Provider=Microsoft.Mashup.OleDb.1;Data Source=$Workbook$;Location=202102;Extended Properties=&quot;&quot;" command="SELECT * FROM [202102]"/>
  </connection>
  <connection id="105" xr16:uid="{FF6D3DEB-587C-4BB9-BFA0-CDA6452EED56}" keepAlive="1" name="クエリ - 202103" description="ブック内の '202103' クエリへの接続です。" type="5" refreshedVersion="0" background="1">
    <dbPr connection="Provider=Microsoft.Mashup.OleDb.1;Data Source=$Workbook$;Location=202103;Extended Properties=&quot;&quot;" command="SELECT * FROM [202103]"/>
  </connection>
  <connection id="106" xr16:uid="{7ABE95C2-5891-43C9-B633-82CEAE0936E0}" keepAlive="1" name="クエリ - 202104" description="ブック内の '202104' クエリへの接続です。" type="5" refreshedVersion="0" background="1">
    <dbPr connection="Provider=Microsoft.Mashup.OleDb.1;Data Source=$Workbook$;Location=202104;Extended Properties=&quot;&quot;" command="SELECT * FROM [202104]"/>
  </connection>
  <connection id="107" xr16:uid="{BD1746A7-BAC4-4A1C-9BEC-CC5C8A22E0AB}" keepAlive="1" name="クエリ - 202105" description="ブック内の '202105' クエリへの接続です。" type="5" refreshedVersion="0" background="1">
    <dbPr connection="Provider=Microsoft.Mashup.OleDb.1;Data Source=$Workbook$;Location=202105;Extended Properties=&quot;&quot;" command="SELECT * FROM [202105]"/>
  </connection>
  <connection id="108" xr16:uid="{947C2B61-1F58-4FF6-B769-8981B49D7DBE}" keepAlive="1" name="クエリ - 202106" description="ブック内の '202106' クエリへの接続です。" type="5" refreshedVersion="0" background="1">
    <dbPr connection="Provider=Microsoft.Mashup.OleDb.1;Data Source=$Workbook$;Location=202106;Extended Properties=&quot;&quot;" command="SELECT * FROM [202106]"/>
  </connection>
  <connection id="109" xr16:uid="{4AA50ECF-9409-4782-934C-342260002511}" keepAlive="1" name="クエリ - 202107" description="ブック内の '202107' クエリへの接続です。" type="5" refreshedVersion="0" background="1">
    <dbPr connection="Provider=Microsoft.Mashup.OleDb.1;Data Source=$Workbook$;Location=202107;Extended Properties=&quot;&quot;" command="SELECT * FROM [202107]"/>
  </connection>
  <connection id="110" xr16:uid="{B49DB29F-9D1B-4758-A10B-3EA7CF8398D5}" keepAlive="1" name="クエリ - 202108" description="ブック内の '202108' クエリへの接続です。" type="5" refreshedVersion="0" background="1">
    <dbPr connection="Provider=Microsoft.Mashup.OleDb.1;Data Source=$Workbook$;Location=202108;Extended Properties=&quot;&quot;" command="SELECT * FROM [202108]"/>
  </connection>
  <connection id="111" xr16:uid="{D2BEF17F-A56C-45D5-8C85-E9D83050502D}" keepAlive="1" name="クエリ - 202109" description="ブック内の '202109' クエリへの接続です。" type="5" refreshedVersion="0" background="1">
    <dbPr connection="Provider=Microsoft.Mashup.OleDb.1;Data Source=$Workbook$;Location=202109;Extended Properties=&quot;&quot;" command="SELECT * FROM [202109]"/>
  </connection>
  <connection id="112" xr16:uid="{25083BE2-FB08-473B-8AD2-699DEC0F2E79}" keepAlive="1" name="クエリ - 202110" description="ブック内の '202110' クエリへの接続です。" type="5" refreshedVersion="0" background="1">
    <dbPr connection="Provider=Microsoft.Mashup.OleDb.1;Data Source=$Workbook$;Location=202110;Extended Properties=&quot;&quot;" command="SELECT * FROM [202110]"/>
  </connection>
  <connection id="113" xr16:uid="{B977C70C-E547-4212-BBFB-0C76B91C14C5}" keepAlive="1" name="クエリ - 202111" description="ブック内の '202111' クエリへの接続です。" type="5" refreshedVersion="0" background="1">
    <dbPr connection="Provider=Microsoft.Mashup.OleDb.1;Data Source=$Workbook$;Location=202111;Extended Properties=&quot;&quot;" command="SELECT * FROM [202111]"/>
  </connection>
  <connection id="114" xr16:uid="{F004F7FF-480E-4094-8AC8-D600412FEE44}" keepAlive="1" name="クエリ - 202112" description="ブック内の '202112' クエリへの接続です。" type="5" refreshedVersion="0" background="1">
    <dbPr connection="Provider=Microsoft.Mashup.OleDb.1;Data Source=$Workbook$;Location=202112;Extended Properties=&quot;&quot;" command="SELECT * FROM [202112]"/>
  </connection>
  <connection id="115" xr16:uid="{B2CEA15D-B424-4490-AAB6-DF9DE161A2C6}" keepAlive="1" name="クエリ - 202201" description="ブック内の '202201' クエリへの接続です。" type="5" refreshedVersion="0" background="1">
    <dbPr connection="Provider=Microsoft.Mashup.OleDb.1;Data Source=$Workbook$;Location=202201;Extended Properties=&quot;&quot;" command="SELECT * FROM [202201]"/>
  </connection>
  <connection id="116" xr16:uid="{9288959B-8674-4043-91A6-2496A1284D21}" keepAlive="1" name="クエリ - 202202" description="ブック内の '202202' クエリへの接続です。" type="5" refreshedVersion="0" background="1">
    <dbPr connection="Provider=Microsoft.Mashup.OleDb.1;Data Source=$Workbook$;Location=202202;Extended Properties=&quot;&quot;" command="SELECT * FROM [202202]"/>
  </connection>
  <connection id="117" xr16:uid="{5E3CB9BB-6D3A-4059-808B-1DDCB51F6F15}" keepAlive="1" name="クエリ - 202203" description="ブック内の '202203' クエリへの接続です。" type="5" refreshedVersion="0" background="1">
    <dbPr connection="Provider=Microsoft.Mashup.OleDb.1;Data Source=$Workbook$;Location=202203;Extended Properties=&quot;&quot;" command="SELECT * FROM [202203]"/>
  </connection>
  <connection id="118" xr16:uid="{4CB1459B-66C7-426A-872E-846B212EE943}" keepAlive="1" name="クエリ - 202204" description="ブック内の '202204' クエリへの接続です。" type="5" refreshedVersion="0" background="1">
    <dbPr connection="Provider=Microsoft.Mashup.OleDb.1;Data Source=$Workbook$;Location=202204;Extended Properties=&quot;&quot;" command="SELECT * FROM [202204]"/>
  </connection>
  <connection id="119" xr16:uid="{A14EF65F-6F73-48ED-902A-93B6F94F5C27}" keepAlive="1" name="クエリ - 202205" description="ブック内の '202205' クエリへの接続です。" type="5" refreshedVersion="0" background="1">
    <dbPr connection="Provider=Microsoft.Mashup.OleDb.1;Data Source=$Workbook$;Location=202205;Extended Properties=&quot;&quot;" command="SELECT * FROM [202205]"/>
  </connection>
  <connection id="120" xr16:uid="{BCF92E01-8EC3-4870-8382-A4D665407848}" keepAlive="1" name="クエリ - 202206" description="ブック内の '202206' クエリへの接続です。" type="5" refreshedVersion="0" background="1">
    <dbPr connection="Provider=Microsoft.Mashup.OleDb.1;Data Source=$Workbook$;Location=202206;Extended Properties=&quot;&quot;" command="SELECT * FROM [202206]"/>
  </connection>
  <connection id="121" xr16:uid="{2CA38508-490B-4BB7-B453-65C64438C626}" keepAlive="1" name="クエリ - 202207" description="ブック内の '202207' クエリへの接続です。" type="5" refreshedVersion="0" background="1">
    <dbPr connection="Provider=Microsoft.Mashup.OleDb.1;Data Source=$Workbook$;Location=202207;Extended Properties=&quot;&quot;" command="SELECT * FROM [202207]"/>
  </connection>
  <connection id="122" xr16:uid="{D461E357-01E0-4388-88C4-031C40AE3A6A}" keepAlive="1" name="クエリ - 202208" description="ブック内の '202208' クエリへの接続です。" type="5" refreshedVersion="0" background="1">
    <dbPr connection="Provider=Microsoft.Mashup.OleDb.1;Data Source=$Workbook$;Location=202208;Extended Properties=&quot;&quot;" command="SELECT * FROM [202208]"/>
  </connection>
  <connection id="123" xr16:uid="{0EAAC6FD-D423-484D-BE2A-552717F62D97}" keepAlive="1" name="クエリ - 202209" description="ブック内の '202209' クエリへの接続です。" type="5" refreshedVersion="0" background="1">
    <dbPr connection="Provider=Microsoft.Mashup.OleDb.1;Data Source=$Workbook$;Location=202209;Extended Properties=&quot;&quot;" command="SELECT * FROM [202209]"/>
  </connection>
  <connection id="124" xr16:uid="{D54A6D4C-BC7E-4FBA-BC4A-22A6864C013A}" keepAlive="1" name="クエリ - 202210" description="ブック内の '202210' クエリへの接続です。" type="5" refreshedVersion="0" background="1">
    <dbPr connection="Provider=Microsoft.Mashup.OleDb.1;Data Source=$Workbook$;Location=202210;Extended Properties=&quot;&quot;" command="SELECT * FROM [202210]"/>
  </connection>
  <connection id="125" xr16:uid="{77339761-C19D-41F0-A66B-313A9BF1C58C}" keepAlive="1" name="クエリ - 202211" description="ブック内の '202211' クエリへの接続です。" type="5" refreshedVersion="0" background="1">
    <dbPr connection="Provider=Microsoft.Mashup.OleDb.1;Data Source=$Workbook$;Location=202211;Extended Properties=&quot;&quot;" command="SELECT * FROM [202211]"/>
  </connection>
  <connection id="126" xr16:uid="{BACDBEF8-01EE-4208-9DFD-33D773A932A1}" keepAlive="1" name="クエリ - 202212" description="ブック内の '202212' クエリへの接続です。" type="5" refreshedVersion="0" background="1">
    <dbPr connection="Provider=Microsoft.Mashup.OleDb.1;Data Source=$Workbook$;Location=202212;Extended Properties=&quot;&quot;" command="SELECT * FROM [202212]"/>
  </connection>
  <connection id="127" xr16:uid="{D5EF48D5-BD01-4C75-A81D-D22176DDA6A4}" keepAlive="1" name="クエリ - 202301" description="ブック内の '202301' クエリへの接続です。" type="5" refreshedVersion="0" background="1">
    <dbPr connection="Provider=Microsoft.Mashup.OleDb.1;Data Source=$Workbook$;Location=202301;Extended Properties=&quot;&quot;" command="SELECT * FROM [202301]"/>
  </connection>
  <connection id="128" xr16:uid="{15E62290-378C-4587-9150-F9624C7F2D04}" keepAlive="1" name="クエリ - 202302" description="ブック内の '202302' クエリへの接続です。" type="5" refreshedVersion="0" background="1">
    <dbPr connection="Provider=Microsoft.Mashup.OleDb.1;Data Source=$Workbook$;Location=202302;Extended Properties=&quot;&quot;" command="SELECT * FROM [202302]"/>
  </connection>
  <connection id="129" xr16:uid="{6D9328E9-931A-418B-B40C-26047AEDA623}" keepAlive="1" name="クエリ - 202303" description="ブック内の '202303' クエリへの接続です。" type="5" refreshedVersion="0" background="1">
    <dbPr connection="Provider=Microsoft.Mashup.OleDb.1;Data Source=$Workbook$;Location=202303;Extended Properties=&quot;&quot;" command="SELECT * FROM [202303]"/>
  </connection>
  <connection id="130" xr16:uid="{EF6B4744-7431-41CC-A716-5EF5115706E0}" keepAlive="1" name="クエリ - 202304" description="ブック内の '202304' クエリへの接続です。" type="5" refreshedVersion="0" background="1">
    <dbPr connection="Provider=Microsoft.Mashup.OleDb.1;Data Source=$Workbook$;Location=202304;Extended Properties=&quot;&quot;" command="SELECT * FROM [202304]"/>
  </connection>
  <connection id="131" xr16:uid="{B1D53685-9976-4152-BB53-C8CB8E6FE977}" keepAlive="1" name="クエリ - 202305" description="ブック内の '202305' クエリへの接続です。" type="5" refreshedVersion="0" background="1">
    <dbPr connection="Provider=Microsoft.Mashup.OleDb.1;Data Source=$Workbook$;Location=202305;Extended Properties=&quot;&quot;" command="SELECT * FROM [202305]"/>
  </connection>
  <connection id="132" xr16:uid="{192FB588-E4C6-48D4-AEAC-8E9BE6C24209}" keepAlive="1" name="クエリ - 202306" description="ブック内の '202306' クエリへの接続です。" type="5" refreshedVersion="0" background="1">
    <dbPr connection="Provider=Microsoft.Mashup.OleDb.1;Data Source=$Workbook$;Location=202306;Extended Properties=&quot;&quot;" command="SELECT * FROM [202306]"/>
  </connection>
  <connection id="133" xr16:uid="{A3E5ECCA-B4EE-4785-9A99-DD1075947770}" keepAlive="1" name="クエリ - 202307" description="ブック内の '202307' クエリへの接続です。" type="5" refreshedVersion="0" background="1">
    <dbPr connection="Provider=Microsoft.Mashup.OleDb.1;Data Source=$Workbook$;Location=202307;Extended Properties=&quot;&quot;" command="SELECT * FROM [202307]"/>
  </connection>
  <connection id="134" xr16:uid="{B5F130E1-8802-4143-9F5C-D343F0840CC0}" keepAlive="1" name="クエリ - 202308" description="ブック内の '202308' クエリへの接続です。" type="5" refreshedVersion="0" background="1">
    <dbPr connection="Provider=Microsoft.Mashup.OleDb.1;Data Source=$Workbook$;Location=202308;Extended Properties=&quot;&quot;" command="SELECT * FROM [202308]"/>
  </connection>
  <connection id="135" xr16:uid="{557AD5BA-30CC-4565-8780-09B8B6107DB4}" keepAlive="1" name="クエリ - 202309" description="ブック内の '202309' クエリへの接続です。" type="5" refreshedVersion="0" background="1">
    <dbPr connection="Provider=Microsoft.Mashup.OleDb.1;Data Source=$Workbook$;Location=202309;Extended Properties=&quot;&quot;" command="SELECT * FROM [202309]"/>
  </connection>
  <connection id="136" xr16:uid="{37E83309-2309-42BD-875E-A3B9A521002B}" keepAlive="1" name="クエリ - 202310" description="ブック内の '202310' クエリへの接続です。" type="5" refreshedVersion="0" background="1">
    <dbPr connection="Provider=Microsoft.Mashup.OleDb.1;Data Source=$Workbook$;Location=202310;Extended Properties=&quot;&quot;" command="SELECT * FROM [202310]"/>
  </connection>
  <connection id="137" xr16:uid="{5F9C91F9-8C26-47A8-A792-B23C83C58122}" keepAlive="1" name="クエリ - 202311" description="ブック内の '202311' クエリへの接続です。" type="5" refreshedVersion="0" background="1">
    <dbPr connection="Provider=Microsoft.Mashup.OleDb.1;Data Source=$Workbook$;Location=202311;Extended Properties=&quot;&quot;" command="SELECT * FROM [202311]"/>
  </connection>
  <connection id="138" xr16:uid="{8A667202-06BE-4A34-AD52-E89C929919A2}" keepAlive="1" name="クエリ - 202312" description="ブック内の '202312' クエリへの接続です。" type="5" refreshedVersion="0" background="1">
    <dbPr connection="Provider=Microsoft.Mashup.OleDb.1;Data Source=$Workbook$;Location=202312;Extended Properties=&quot;&quot;" command="SELECT * FROM [202312]"/>
  </connection>
  <connection id="139" xr16:uid="{FCF0485B-098E-4889-879B-C7DCEEFB89A8}" keepAlive="1" name="クエリ - 202401" description="ブック内の '202401' クエリへの接続です。" type="5" refreshedVersion="0" background="1">
    <dbPr connection="Provider=Microsoft.Mashup.OleDb.1;Data Source=$Workbook$;Location=202401;Extended Properties=&quot;&quot;" command="SELECT * FROM [202401]"/>
  </connection>
  <connection id="140" xr16:uid="{18D259AC-0BAA-45C0-BE51-F6730F568454}" keepAlive="1" name="クエリ - 202402" description="ブック内の '202402' クエリへの接続です。" type="5" refreshedVersion="0" background="1">
    <dbPr connection="Provider=Microsoft.Mashup.OleDb.1;Data Source=$Workbook$;Location=202402;Extended Properties=&quot;&quot;" command="SELECT * FROM [202402]"/>
  </connection>
  <connection id="141" xr16:uid="{E1FEB493-51F1-43B3-BC4C-8AA8AD0CB58D}" keepAlive="1" name="クエリ - 202403" description="ブック内の '202403' クエリへの接続です。" type="5" refreshedVersion="0" background="1">
    <dbPr connection="Provider=Microsoft.Mashup.OleDb.1;Data Source=$Workbook$;Location=202403;Extended Properties=&quot;&quot;" command="SELECT * FROM [202403]"/>
  </connection>
  <connection id="142" xr16:uid="{87B29D15-9F46-4BFF-B620-26E5AFD106C8}" keepAlive="1" name="クエリ - 202404" description="ブック内の '202404' クエリへの接続です。" type="5" refreshedVersion="0" background="1">
    <dbPr connection="Provider=Microsoft.Mashup.OleDb.1;Data Source=$Workbook$;Location=202404;Extended Properties=&quot;&quot;" command="SELECT * FROM [202404]"/>
  </connection>
  <connection id="143" xr16:uid="{F424FA08-90DB-4F37-BB47-DD4BBE1A905E}" keepAlive="1" name="クエリ - 202405" description="ブック内の '202405' クエリへの接続です。" type="5" refreshedVersion="0" background="1">
    <dbPr connection="Provider=Microsoft.Mashup.OleDb.1;Data Source=$Workbook$;Location=202405;Extended Properties=&quot;&quot;" command="SELECT * FROM [202405]"/>
  </connection>
  <connection id="144" xr16:uid="{EC8D858C-59CE-42CC-A49A-B1BF37B5412F}" keepAlive="1" name="クエリ - 202406" description="ブック内の '202406' クエリへの接続です。" type="5" refreshedVersion="0" background="1">
    <dbPr connection="Provider=Microsoft.Mashup.OleDb.1;Data Source=$Workbook$;Location=202406;Extended Properties=&quot;&quot;" command="SELECT * FROM [202406]"/>
  </connection>
  <connection id="145" xr16:uid="{CFF99C89-C09B-437B-9E2A-F9DDC52A2BB8}" keepAlive="1" name="クエリ - 202407" description="ブック内の '202407' クエリへの接続です。" type="5" refreshedVersion="0" background="1">
    <dbPr connection="Provider=Microsoft.Mashup.OleDb.1;Data Source=$Workbook$;Location=202407;Extended Properties=&quot;&quot;" command="SELECT * FROM [202407]"/>
  </connection>
  <connection id="146" xr16:uid="{54E1406D-9F55-4CA4-AC65-85791ADDF7AD}" keepAlive="1" name="クエリ - 202408" description="ブック内の '202408' クエリへの接続です。" type="5" refreshedVersion="0" background="1">
    <dbPr connection="Provider=Microsoft.Mashup.OleDb.1;Data Source=$Workbook$;Location=202408;Extended Properties=&quot;&quot;" command="SELECT * FROM [202408]"/>
  </connection>
  <connection id="147" xr16:uid="{CB0F4A95-5475-45F8-AECF-B9583546B4BF}" keepAlive="1" name="クエリ - 202409" description="ブック内の '202409' クエリへの接続です。" type="5" refreshedVersion="0" background="1">
    <dbPr connection="Provider=Microsoft.Mashup.OleDb.1;Data Source=$Workbook$;Location=202409;Extended Properties=&quot;&quot;" command="SELECT * FROM [202409]"/>
  </connection>
  <connection id="148" xr16:uid="{BB96C0A2-B4A2-4FB4-8C85-9D4337C0DED1}" keepAlive="1" name="クエリ - 202410" description="ブック内の '202410' クエリへの接続です。" type="5" refreshedVersion="0" background="1">
    <dbPr connection="Provider=Microsoft.Mashup.OleDb.1;Data Source=$Workbook$;Location=202410;Extended Properties=&quot;&quot;" command="SELECT * FROM [202410]"/>
  </connection>
  <connection id="149" xr16:uid="{08E399E9-D640-4C70-88FC-0C804DCD2CDB}" keepAlive="1" name="クエリ - 202411" description="ブック内の '202411' クエリへの接続です。" type="5" refreshedVersion="0" background="1">
    <dbPr connection="Provider=Microsoft.Mashup.OleDb.1;Data Source=$Workbook$;Location=202411;Extended Properties=&quot;&quot;" command="SELECT * FROM [202411]"/>
  </connection>
  <connection id="150" xr16:uid="{3CE51F80-2E8F-4A96-88B3-38EB9F448AC7}" keepAlive="1" name="クエリ - 202412" description="ブック内の '202412' クエリへの接続です。" type="5" refreshedVersion="0" background="1">
    <dbPr connection="Provider=Microsoft.Mashup.OleDb.1;Data Source=$Workbook$;Location=202412;Extended Properties=&quot;&quot;" command="SELECT * FROM [202412]"/>
  </connection>
  <connection id="151" xr16:uid="{0F225218-D249-4257-A2ED-6BD2D55AEFE9}" keepAlive="1" name="クエリ - 202501" description="ブック内の '202501' クエリへの接続です。" type="5" refreshedVersion="0" background="1">
    <dbPr connection="Provider=Microsoft.Mashup.OleDb.1;Data Source=$Workbook$;Location=202501;Extended Properties=&quot;&quot;" command="SELECT * FROM [202501]"/>
  </connection>
  <connection id="152" xr16:uid="{643F44EA-B3E4-44E6-BF3B-ECFB315E72FE}" keepAlive="1" name="クエリ - 202502" description="ブック内の '202502' クエリへの接続です。" type="5" refreshedVersion="0" background="1">
    <dbPr connection="Provider=Microsoft.Mashup.OleDb.1;Data Source=$Workbook$;Location=202502;Extended Properties=&quot;&quot;" command="SELECT * FROM [202502]"/>
  </connection>
  <connection id="153" xr16:uid="{EF42FD59-794A-428F-B803-D18ADA81BCD3}" keepAlive="1" name="クエリ - 202503" description="ブック内の '202503' クエリへの接続です。" type="5" refreshedVersion="0" background="1">
    <dbPr connection="Provider=Microsoft.Mashup.OleDb.1;Data Source=$Workbook$;Location=202503;Extended Properties=&quot;&quot;" command="SELECT * FROM [202503]"/>
  </connection>
  <connection id="154" xr16:uid="{FBEFD34F-A199-4970-B90D-DACEAA99F803}" keepAlive="1" name="クエリ - 202504" description="ブック内の '202504' クエリへの接続です。" type="5" refreshedVersion="0" background="1">
    <dbPr connection="Provider=Microsoft.Mashup.OleDb.1;Data Source=$Workbook$;Location=202504;Extended Properties=&quot;&quot;" command="SELECT * FROM [202504]"/>
  </connection>
  <connection id="155" xr16:uid="{7CE224D8-9081-42B6-BE69-8A5D7C4E9186}" name="クエリ - マスターデータ" description="ブック内の 'マスターデータ' クエリへの接続です。" type="100" refreshedVersion="6" minRefreshableVersion="5">
    <extLst>
      <ext xmlns:x15="http://schemas.microsoft.com/office/spreadsheetml/2010/11/main" uri="{DE250136-89BD-433C-8126-D09CA5730AF9}">
        <x15:connection id="a95e38c7-14ee-4e74-a3f4-e5c9edd04725"/>
      </ext>
    </extLst>
  </connection>
  <connection id="156" xr16:uid="{65C9A927-5F3A-47C9-BA46-F3A8595757F1}" name="旧行政センター" type="104" refreshedVersion="0" saveData="1">
    <extLst>
      <ext xmlns:x15="http://schemas.microsoft.com/office/spreadsheetml/2010/11/main" uri="{DE250136-89BD-433C-8126-D09CA5730AF9}">
        <x15:connection id="旧行政センター"/>
      </ext>
    </extLst>
  </connection>
  <connection id="157" xr16:uid="{4AA7E352-D97A-4860-A0A3-9A3C34D906BE}" name="旧行政センター_時系列" type="104" refreshedVersion="0" saveData="1">
    <extLst>
      <ext xmlns:x15="http://schemas.microsoft.com/office/spreadsheetml/2010/11/main" uri="{DE250136-89BD-433C-8126-D09CA5730AF9}">
        <x15:connection id="旧行政センター_時系列"/>
      </ext>
    </extLst>
  </connection>
  <connection id="158" xr16:uid="{8E1CA84F-AC0B-4B87-8568-DEB4879259AB}" name="月" type="104" refreshedVersion="0" saveData="1">
    <extLst>
      <ext xmlns:x15="http://schemas.microsoft.com/office/spreadsheetml/2010/11/main" uri="{DE250136-89BD-433C-8126-D09CA5730AF9}">
        <x15:connection id="月"/>
      </ext>
    </extLst>
  </connection>
  <connection id="159" xr16:uid="{761F3C89-4CE0-4645-9341-05D118F8295B}" name="月_時系列" type="104" refreshedVersion="0" saveData="1">
    <extLst>
      <ext xmlns:x15="http://schemas.microsoft.com/office/spreadsheetml/2010/11/main" uri="{DE250136-89BD-433C-8126-D09CA5730AF9}">
        <x15:connection id="月_時系列"/>
      </ext>
    </extLst>
  </connection>
  <connection id="160" xr16:uid="{5CDA5FB2-9BFA-4ED2-A288-290307350259}" name="新行政センター" type="104" refreshedVersion="0" saveData="1">
    <extLst>
      <ext xmlns:x15="http://schemas.microsoft.com/office/spreadsheetml/2010/11/main" uri="{DE250136-89BD-433C-8126-D09CA5730AF9}">
        <x15:connection id="新行政センター"/>
      </ext>
    </extLst>
  </connection>
  <connection id="161" xr16:uid="{12021187-2C2C-467B-96A9-6E7B05BC3A99}" name="新行政センター_時系列" type="104" refreshedVersion="0" saveData="1">
    <extLst>
      <ext xmlns:x15="http://schemas.microsoft.com/office/spreadsheetml/2010/11/main" uri="{DE250136-89BD-433C-8126-D09CA5730AF9}">
        <x15:connection id="新行政センター_時系列"/>
      </ext>
    </extLst>
  </connection>
  <connection id="162" xr16:uid="{F847A050-23A9-441D-9965-0E020BCBF909}" name="性別" type="104" refreshedVersion="0" saveData="1">
    <extLst>
      <ext xmlns:x15="http://schemas.microsoft.com/office/spreadsheetml/2010/11/main" uri="{DE250136-89BD-433C-8126-D09CA5730AF9}">
        <x15:connection id="性別"/>
      </ext>
    </extLst>
  </connection>
  <connection id="163" xr16:uid="{76D6E6A6-1593-47D9-B7E9-67CC695B8164}" name="性別_時系列" type="104" refreshedVersion="0" saveData="1">
    <extLst>
      <ext xmlns:x15="http://schemas.microsoft.com/office/spreadsheetml/2010/11/main" uri="{DE250136-89BD-433C-8126-D09CA5730AF9}">
        <x15:connection id="性別_時系列"/>
      </ext>
    </extLst>
  </connection>
  <connection id="164" xr16:uid="{AE083624-5502-4A8A-A2E7-D0144FE8AFBF}" name="年" type="102" refreshedVersion="6" minRefreshableVersion="5" saveData="1">
    <extLst>
      <ext xmlns:x15="http://schemas.microsoft.com/office/spreadsheetml/2010/11/main" uri="{DE250136-89BD-433C-8126-D09CA5730AF9}">
        <x15:connection id="年">
          <x15:rangePr sourceName="_xlcn.年1"/>
        </x15:connection>
      </ext>
    </extLst>
  </connection>
  <connection id="165" xr16:uid="{279CE5BE-9449-4DF1-80A8-527F1F2919A4}" name="年_時系列" type="102" refreshedVersion="6" minRefreshableVersion="5" saveData="1">
    <extLst>
      <ext xmlns:x15="http://schemas.microsoft.com/office/spreadsheetml/2010/11/main" uri="{DE250136-89BD-433C-8126-D09CA5730AF9}">
        <x15:connection id="年_時系列">
          <x15:rangePr sourceName="_xlcn.年_時系列1"/>
        </x15:connection>
      </ext>
    </extLst>
  </connection>
</connections>
</file>

<file path=xl/sharedStrings.xml><?xml version="1.0" encoding="utf-8"?>
<sst xmlns="http://schemas.openxmlformats.org/spreadsheetml/2006/main" count="1480" uniqueCount="62">
  <si>
    <t>性別</t>
    <rPh sb="0" eb="2">
      <t>セイベツ</t>
    </rPh>
    <phoneticPr fontId="1"/>
  </si>
  <si>
    <t>男性</t>
    <rPh sb="0" eb="1">
      <t>オトコ</t>
    </rPh>
    <rPh sb="1" eb="2">
      <t>セイ</t>
    </rPh>
    <phoneticPr fontId="1"/>
  </si>
  <si>
    <t>女性</t>
    <rPh sb="0" eb="1">
      <t>オンナ</t>
    </rPh>
    <rPh sb="1" eb="2">
      <t>セイ</t>
    </rPh>
    <phoneticPr fontId="1"/>
  </si>
  <si>
    <t>本庁</t>
    <rPh sb="0" eb="2">
      <t>ホンチョウ</t>
    </rPh>
    <phoneticPr fontId="2"/>
  </si>
  <si>
    <t>追浜</t>
    <rPh sb="0" eb="2">
      <t>オッパマ</t>
    </rPh>
    <phoneticPr fontId="2"/>
  </si>
  <si>
    <t>田浦</t>
    <rPh sb="0" eb="2">
      <t>タウラ</t>
    </rPh>
    <phoneticPr fontId="2"/>
  </si>
  <si>
    <t>逸見</t>
    <rPh sb="0" eb="2">
      <t>ヘミ</t>
    </rPh>
    <phoneticPr fontId="2"/>
  </si>
  <si>
    <t>衣笠</t>
    <rPh sb="0" eb="2">
      <t>キヌガサ</t>
    </rPh>
    <phoneticPr fontId="2"/>
  </si>
  <si>
    <t>大津</t>
    <rPh sb="0" eb="2">
      <t>オオツ</t>
    </rPh>
    <phoneticPr fontId="2"/>
  </si>
  <si>
    <t>浦賀</t>
    <rPh sb="0" eb="2">
      <t>ウラガ</t>
    </rPh>
    <phoneticPr fontId="2"/>
  </si>
  <si>
    <t>久里浜</t>
    <rPh sb="0" eb="3">
      <t>クリハマ</t>
    </rPh>
    <phoneticPr fontId="2"/>
  </si>
  <si>
    <t>北下浦</t>
    <rPh sb="0" eb="3">
      <t>キタシタウラ</t>
    </rPh>
    <phoneticPr fontId="2"/>
  </si>
  <si>
    <t>西</t>
    <rPh sb="0" eb="1">
      <t>ニシ</t>
    </rPh>
    <phoneticPr fontId="2"/>
  </si>
  <si>
    <t>新行政センター</t>
    <rPh sb="0" eb="1">
      <t>シン</t>
    </rPh>
    <phoneticPr fontId="1"/>
  </si>
  <si>
    <t>旧行政センター</t>
    <rPh sb="0" eb="1">
      <t>キュウ</t>
    </rPh>
    <phoneticPr fontId="1"/>
  </si>
  <si>
    <t>年</t>
    <rPh sb="0" eb="1">
      <t>トシ</t>
    </rPh>
    <phoneticPr fontId="3"/>
  </si>
  <si>
    <t>月</t>
    <rPh sb="0" eb="1">
      <t>ツキ</t>
    </rPh>
    <phoneticPr fontId="3"/>
  </si>
  <si>
    <t>列ラベル</t>
  </si>
  <si>
    <t>女性</t>
  </si>
  <si>
    <t>男性</t>
  </si>
  <si>
    <t>行ラベル</t>
  </si>
  <si>
    <t>合計 / 人数</t>
  </si>
  <si>
    <t>「見える化システム」へ</t>
  </si>
  <si>
    <t>◎データ一覧</t>
    <rPh sb="4" eb="6">
      <t>イチラン</t>
    </rPh>
    <phoneticPr fontId="1"/>
  </si>
  <si>
    <t>転居者数</t>
    <rPh sb="0" eb="2">
      <t>テンキョ</t>
    </rPh>
    <phoneticPr fontId="1"/>
  </si>
  <si>
    <t>男性（年代別）</t>
  </si>
  <si>
    <t>女性（年代別）</t>
    <rPh sb="0" eb="2">
      <t>ジョセイ</t>
    </rPh>
    <phoneticPr fontId="1"/>
  </si>
  <si>
    <t>転居者数</t>
    <rPh sb="0" eb="2">
      <t>テンキョ</t>
    </rPh>
    <rPh sb="2" eb="3">
      <t>シャ</t>
    </rPh>
    <rPh sb="3" eb="4">
      <t>スウ</t>
    </rPh>
    <phoneticPr fontId="1"/>
  </si>
  <si>
    <t>女性</t>
    <rPh sb="0" eb="2">
      <t>ジョセイ</t>
    </rPh>
    <phoneticPr fontId="1"/>
  </si>
  <si>
    <t>10歳未満</t>
    <rPh sb="2" eb="5">
      <t>サイミマン</t>
    </rPh>
    <phoneticPr fontId="1"/>
  </si>
  <si>
    <t>10代</t>
    <rPh sb="2" eb="3">
      <t>ダイ</t>
    </rPh>
    <phoneticPr fontId="1"/>
  </si>
  <si>
    <t>20代</t>
    <rPh sb="2" eb="3">
      <t>ダイ</t>
    </rPh>
    <phoneticPr fontId="1"/>
  </si>
  <si>
    <t>30代</t>
    <rPh sb="2" eb="3">
      <t>ダイ</t>
    </rPh>
    <phoneticPr fontId="1"/>
  </si>
  <si>
    <t>40代</t>
    <rPh sb="2" eb="3">
      <t>ダイ</t>
    </rPh>
    <phoneticPr fontId="1"/>
  </si>
  <si>
    <t>50代</t>
    <rPh sb="2" eb="3">
      <t>ダイ</t>
    </rPh>
    <phoneticPr fontId="1"/>
  </si>
  <si>
    <t>60代</t>
    <rPh sb="2" eb="3">
      <t>ダイ</t>
    </rPh>
    <phoneticPr fontId="1"/>
  </si>
  <si>
    <t>70歳以上</t>
    <rPh sb="2" eb="3">
      <t>サイ</t>
    </rPh>
    <rPh sb="3" eb="5">
      <t>イジョウ</t>
    </rPh>
    <phoneticPr fontId="1"/>
  </si>
  <si>
    <t>「見える化システム」へ</t>
    <phoneticPr fontId="1"/>
  </si>
  <si>
    <t>データへ</t>
    <phoneticPr fontId="1"/>
  </si>
  <si>
    <t>性別</t>
  </si>
  <si>
    <t>異動事由コード</t>
  </si>
  <si>
    <t>年</t>
  </si>
  <si>
    <t>月</t>
  </si>
  <si>
    <t>「見える化システム」へ</t>
    <rPh sb="1" eb="2">
      <t>ミ</t>
    </rPh>
    <rPh sb="4" eb="5">
      <t>カ</t>
    </rPh>
    <phoneticPr fontId="1"/>
  </si>
  <si>
    <t>転居者数</t>
    <rPh sb="1" eb="2">
      <t>キョ</t>
    </rPh>
    <phoneticPr fontId="1"/>
  </si>
  <si>
    <t>男性（年代別）</t>
    <rPh sb="0" eb="2">
      <t>ダンセイ</t>
    </rPh>
    <phoneticPr fontId="1"/>
  </si>
  <si>
    <t>女性（年代別）</t>
    <rPh sb="0" eb="1">
      <t>オンナ</t>
    </rPh>
    <phoneticPr fontId="1"/>
  </si>
  <si>
    <t>10歳未満</t>
    <rPh sb="2" eb="3">
      <t>サイ</t>
    </rPh>
    <rPh sb="3" eb="5">
      <t>ミマン</t>
    </rPh>
    <phoneticPr fontId="1"/>
  </si>
  <si>
    <t>70歳以上</t>
    <rPh sb="2" eb="5">
      <t>サイイジョウ</t>
    </rPh>
    <phoneticPr fontId="1"/>
  </si>
  <si>
    <t>開始年月</t>
    <rPh sb="0" eb="2">
      <t>カイシ</t>
    </rPh>
    <rPh sb="2" eb="4">
      <t>ネンゲツ</t>
    </rPh>
    <phoneticPr fontId="1"/>
  </si>
  <si>
    <t>終了年月</t>
    <rPh sb="0" eb="2">
      <t>シュウリョウ</t>
    </rPh>
    <rPh sb="2" eb="4">
      <t>ネンゲツ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</si>
  <si>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</si>
  <si>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</si>
  <si>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10歳未満</t>
  </si>
  <si>
    <t>10代</t>
  </si>
  <si>
    <t>20代</t>
  </si>
  <si>
    <t>30代</t>
  </si>
  <si>
    <t>40代</t>
  </si>
  <si>
    <t>50代</t>
  </si>
  <si>
    <t>60代</t>
  </si>
  <si>
    <t>70歳以上</t>
  </si>
  <si>
    <t>年代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</si>
</sst>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u/>
      <sz val="11"/>
      <color theme="10"/>
      <name val="游ゴシック"/>
      <family val="2"/>
      <charset val="128"/>
      <scheme val="minor"/>
    </font>
    <font>
      <sz val="11"/>
      <color theme="1"/>
      <name val="メイリオ"/>
      <family val="3"/>
      <charset val="128"/>
    </font>
    <font>
      <u/>
      <sz val="12"/>
      <color theme="10"/>
      <name val="メイリオ"/>
      <family val="3"/>
      <charset val="128"/>
    </font>
    <font>
      <b/>
      <sz val="20"/>
      <color theme="1"/>
      <name val="メイリオ"/>
      <family val="3"/>
      <charset val="128"/>
    </font>
    <font>
      <b/>
      <sz val="14"/>
      <color theme="1"/>
      <name val="メイリオ"/>
      <family val="3"/>
      <charset val="128"/>
    </font>
    <font>
      <u/>
      <sz val="24"/>
      <color theme="10"/>
      <name val="メイリオ"/>
      <family val="3"/>
      <charset val="128"/>
    </font>
    <font>
      <b/>
      <sz val="24"/>
      <color theme="1"/>
      <name val="メイリオ"/>
      <family val="3"/>
      <charset val="128"/>
    </font>
    <font>
      <sz val="24"/>
      <color theme="1"/>
      <name val="メイリオ"/>
      <family val="3"/>
      <charset val="128"/>
    </font>
    <font>
      <sz val="11"/>
      <color theme="10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theme="5"/>
      </left>
      <right style="thin">
        <color indexed="64"/>
      </right>
      <top style="medium">
        <color theme="5"/>
      </top>
      <bottom style="thin">
        <color indexed="64"/>
      </bottom>
      <diagonal/>
    </border>
    <border>
      <left style="thin">
        <color indexed="64"/>
      </left>
      <right style="medium">
        <color theme="5"/>
      </right>
      <top style="medium">
        <color theme="5"/>
      </top>
      <bottom style="thin">
        <color indexed="64"/>
      </bottom>
      <diagonal/>
    </border>
    <border>
      <left style="medium">
        <color theme="5"/>
      </left>
      <right/>
      <top style="medium">
        <color theme="5"/>
      </top>
      <bottom/>
      <diagonal/>
    </border>
    <border>
      <left/>
      <right style="medium">
        <color theme="5"/>
      </right>
      <top style="medium">
        <color theme="5"/>
      </top>
      <bottom/>
      <diagonal/>
    </border>
    <border>
      <left style="medium">
        <color theme="5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theme="5"/>
      </right>
      <top style="thin">
        <color indexed="64"/>
      </top>
      <bottom style="thin">
        <color indexed="64"/>
      </bottom>
      <diagonal/>
    </border>
    <border>
      <left style="medium">
        <color theme="5"/>
      </left>
      <right/>
      <top/>
      <bottom/>
      <diagonal/>
    </border>
    <border>
      <left/>
      <right style="medium">
        <color theme="5"/>
      </right>
      <top/>
      <bottom/>
      <diagonal/>
    </border>
    <border>
      <left style="medium">
        <color theme="5"/>
      </left>
      <right style="thin">
        <color indexed="64"/>
      </right>
      <top style="thin">
        <color indexed="64"/>
      </top>
      <bottom style="medium">
        <color theme="5"/>
      </bottom>
      <diagonal/>
    </border>
    <border>
      <left style="thin">
        <color indexed="64"/>
      </left>
      <right style="medium">
        <color theme="5"/>
      </right>
      <top style="thin">
        <color indexed="64"/>
      </top>
      <bottom style="medium">
        <color theme="5"/>
      </bottom>
      <diagonal/>
    </border>
    <border>
      <left style="medium">
        <color theme="5"/>
      </left>
      <right/>
      <top/>
      <bottom style="medium">
        <color theme="5"/>
      </bottom>
      <diagonal/>
    </border>
    <border>
      <left/>
      <right style="medium">
        <color theme="5"/>
      </right>
      <top/>
      <bottom style="medium">
        <color theme="5"/>
      </bottom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4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pivotButton="1">
      <alignment vertical="center"/>
    </xf>
    <xf numFmtId="0" fontId="0" fillId="0" borderId="0" xfId="0" applyAlignment="1">
      <alignment horizontal="left" vertical="center"/>
    </xf>
    <xf numFmtId="0" fontId="0" fillId="0" borderId="0" xfId="0" applyNumberFormat="1">
      <alignment vertical="center"/>
    </xf>
    <xf numFmtId="0" fontId="5" fillId="0" borderId="0" xfId="0" applyFont="1">
      <alignment vertical="center"/>
    </xf>
    <xf numFmtId="0" fontId="6" fillId="0" borderId="0" xfId="2" applyFont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5" fillId="0" borderId="1" xfId="0" applyFont="1" applyBorder="1">
      <alignment vertical="center"/>
    </xf>
    <xf numFmtId="0" fontId="5" fillId="0" borderId="1" xfId="0" applyFont="1" applyBorder="1" applyAlignment="1">
      <alignment horizontal="center" vertical="center"/>
    </xf>
    <xf numFmtId="38" fontId="5" fillId="0" borderId="1" xfId="1" applyFont="1" applyBorder="1">
      <alignment vertical="center"/>
    </xf>
    <xf numFmtId="0" fontId="0" fillId="0" borderId="0" xfId="0" applyFill="1">
      <alignment vertical="center"/>
    </xf>
    <xf numFmtId="55" fontId="5" fillId="0" borderId="1" xfId="0" applyNumberFormat="1" applyFont="1" applyBorder="1">
      <alignment vertical="center"/>
    </xf>
    <xf numFmtId="0" fontId="0" fillId="0" borderId="1" xfId="0" applyBorder="1">
      <alignment vertical="center"/>
    </xf>
    <xf numFmtId="0" fontId="12" fillId="0" borderId="0" xfId="2" applyFont="1" applyFill="1" applyAlignment="1"/>
    <xf numFmtId="0" fontId="9" fillId="0" borderId="0" xfId="2" applyFont="1" applyFill="1" applyAlignment="1">
      <alignment horizontal="center"/>
    </xf>
    <xf numFmtId="0" fontId="9" fillId="0" borderId="0" xfId="2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1" fillId="0" borderId="2" xfId="0" applyNumberFormat="1" applyFont="1" applyFill="1" applyBorder="1" applyAlignment="1">
      <alignment horizontal="center" vertical="center"/>
    </xf>
    <xf numFmtId="0" fontId="11" fillId="0" borderId="3" xfId="0" applyNumberFormat="1" applyFont="1" applyFill="1" applyBorder="1" applyAlignment="1">
      <alignment horizontal="center" vertical="center"/>
    </xf>
    <xf numFmtId="0" fontId="11" fillId="0" borderId="6" xfId="0" applyNumberFormat="1" applyFont="1" applyFill="1" applyBorder="1" applyAlignment="1">
      <alignment horizontal="center" vertical="center"/>
    </xf>
    <xf numFmtId="0" fontId="11" fillId="0" borderId="7" xfId="0" applyNumberFormat="1" applyFont="1" applyFill="1" applyBorder="1" applyAlignment="1">
      <alignment horizontal="center" vertical="center"/>
    </xf>
    <xf numFmtId="0" fontId="11" fillId="0" borderId="10" xfId="0" applyNumberFormat="1" applyFont="1" applyFill="1" applyBorder="1" applyAlignment="1">
      <alignment horizontal="center" vertical="center"/>
    </xf>
    <xf numFmtId="0" fontId="11" fillId="0" borderId="11" xfId="0" applyNumberFormat="1" applyFont="1" applyFill="1" applyBorder="1" applyAlignment="1">
      <alignment horizontal="center" vertical="center"/>
    </xf>
    <xf numFmtId="0" fontId="7" fillId="0" borderId="0" xfId="0" applyNumberFormat="1" applyFont="1" applyFill="1" applyBorder="1" applyAlignment="1">
      <alignment horizontal="center" vertical="center"/>
    </xf>
    <xf numFmtId="0" fontId="11" fillId="0" borderId="4" xfId="0" applyNumberFormat="1" applyFont="1" applyFill="1" applyBorder="1" applyAlignment="1">
      <alignment horizontal="center" vertical="center"/>
    </xf>
    <xf numFmtId="0" fontId="11" fillId="0" borderId="5" xfId="0" applyNumberFormat="1" applyFont="1" applyFill="1" applyBorder="1" applyAlignment="1">
      <alignment horizontal="center" vertical="center"/>
    </xf>
    <xf numFmtId="0" fontId="11" fillId="0" borderId="8" xfId="0" applyNumberFormat="1" applyFont="1" applyFill="1" applyBorder="1" applyAlignment="1">
      <alignment horizontal="center" vertical="center"/>
    </xf>
    <xf numFmtId="0" fontId="11" fillId="0" borderId="9" xfId="0" applyNumberFormat="1" applyFont="1" applyFill="1" applyBorder="1" applyAlignment="1">
      <alignment horizontal="center" vertical="center"/>
    </xf>
    <xf numFmtId="0" fontId="11" fillId="0" borderId="12" xfId="0" applyNumberFormat="1" applyFont="1" applyFill="1" applyBorder="1" applyAlignment="1">
      <alignment horizontal="center" vertical="center"/>
    </xf>
    <xf numFmtId="0" fontId="11" fillId="0" borderId="13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/>
    </xf>
    <xf numFmtId="0" fontId="11" fillId="0" borderId="11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11" fillId="0" borderId="8" xfId="0" applyFont="1" applyFill="1" applyBorder="1" applyAlignment="1">
      <alignment horizontal="center" vertical="center"/>
    </xf>
    <xf numFmtId="0" fontId="11" fillId="0" borderId="9" xfId="0" applyFont="1" applyFill="1" applyBorder="1" applyAlignment="1">
      <alignment horizontal="center" vertical="center"/>
    </xf>
    <xf numFmtId="0" fontId="11" fillId="0" borderId="12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horizontal="center" vertical="center"/>
    </xf>
  </cellXfs>
  <cellStyles count="3">
    <cellStyle name="ハイパーリンク" xfId="2" builtinId="8"/>
    <cellStyle name="桁区切り" xfId="1" builtinId="6"/>
    <cellStyle name="標準" xfId="0" builtinId="0"/>
  </cellStyles>
  <dxfs count="12"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font>
        <b/>
        <color theme="1"/>
      </font>
      <border>
        <bottom style="thin">
          <color theme="4"/>
        </bottom>
        <vertical/>
        <horizontal/>
      </border>
    </dxf>
    <dxf>
      <font>
        <b val="0"/>
        <i val="0"/>
        <sz val="22"/>
        <color theme="1"/>
        <name val="メイリオ"/>
        <family val="3"/>
        <charset val="128"/>
        <scheme val="none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/>
        <horizontal/>
      </border>
    </dxf>
  </dxfs>
  <tableStyles count="1" defaultTableStyle="TableStyleMedium2" defaultPivotStyle="PivotStyleLight16">
    <tableStyle name="スライサー" pivot="0" table="0" count="10" xr9:uid="{AC144BE7-6C8A-4537-B4E3-26AE2E227D58}">
      <tableStyleElement type="wholeTable" dxfId="11"/>
      <tableStyleElement type="headerRow" dxfId="10"/>
    </tableStyle>
  </tableStyles>
  <extLst>
    <ext xmlns:x14="http://schemas.microsoft.com/office/spreadsheetml/2009/9/main" uri="{46F421CA-312F-682f-3DD2-61675219B42D}">
      <x14:dxfs count="8"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000000"/>
          </font>
          <fill>
            <gradientFill degree="90">
              <stop position="0">
                <color rgb="FFF8E162"/>
              </stop>
              <stop position="1">
                <color rgb="FFFCF7E0"/>
              </stop>
            </gradient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theme="4" tint="0.79998168889431442"/>
              <bgColor theme="4" tint="0.79998168889431442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theme="4" tint="0.59999389629810485"/>
              <bgColor theme="4" tint="0.59999389629810485"/>
            </patternFill>
          </fill>
          <border>
            <left style="thin">
              <color rgb="FF999999"/>
            </left>
            <right style="thin">
              <color rgb="FF999999"/>
            </right>
            <top style="thin">
              <color rgb="FF999999"/>
            </top>
            <bottom style="thin">
              <color rgb="FF999999"/>
            </bottom>
            <vertical/>
            <horizontal/>
          </border>
        </dxf>
        <dxf>
          <font>
            <color rgb="FF828282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E0E0E0"/>
            </left>
            <right style="thin">
              <color rgb="FFE0E0E0"/>
            </right>
            <top style="thin">
              <color rgb="FFE0E0E0"/>
            </top>
            <bottom style="thin">
              <color rgb="FFE0E0E0"/>
            </bottom>
            <vertical/>
            <horizontal/>
          </border>
        </dxf>
        <dxf>
          <font>
            <color rgb="FF000000"/>
          </font>
          <fill>
            <patternFill patternType="solid">
              <fgColor rgb="FFFFFFFF"/>
              <bgColor rgb="FFFFFFFF"/>
            </patternFill>
          </fill>
          <border>
            <left style="thin">
              <color rgb="FFCCCCCC"/>
            </left>
            <right style="thin">
              <color rgb="FFCCCCCC"/>
            </right>
            <top style="thin">
              <color rgb="FFCCCCCC"/>
            </top>
            <bottom style="thin">
              <color rgb="FFCCCCCC"/>
            </bottom>
            <vertical/>
            <horizontal/>
          </border>
        </dxf>
      </x14:dxfs>
    </ext>
    <ext xmlns:x14="http://schemas.microsoft.com/office/spreadsheetml/2009/9/main" uri="{EB79DEF2-80B8-43e5-95BD-54CBDDF9020C}">
      <x14:slicerStyles defaultSlicerStyle="SlicerStyleLight1">
        <x14:slicerStyle name="スライサー">
          <x14:slicerStyleElements>
            <x14:slicerStyleElement type="unselectedItemWithData" dxfId="7"/>
            <x14:slicerStyleElement type="unselectedItemWithNoData" dxfId="6"/>
            <x14:slicerStyleElement type="selectedItemWithData" dxfId="5"/>
            <x14:slicerStyleElement type="selectedItemWithNoData" dxfId="4"/>
            <x14:slicerStyleElement type="hoveredUnselectedItemWithData" dxfId="3"/>
            <x14:slicerStyleElement type="hoveredSelectedItemWithData" dxfId="2"/>
            <x14:slicerStyleElement type="hoveredUnselectedItemWithNoData" dxfId="1"/>
            <x14:slicerStyleElement type="hoveredSelectedItemWithNoData" dxfId="0"/>
          </x14:slicerStyleElements>
        </x14:slicerStyle>
      </x14:slicerStyles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pivotCacheDefinition" Target="pivotCache/pivotCacheDefinition2.xml"/><Relationship Id="rId26" Type="http://schemas.microsoft.com/office/2007/relationships/slicerCache" Target="slicerCaches/slicerCache6.xml"/><Relationship Id="rId3" Type="http://schemas.openxmlformats.org/officeDocument/2006/relationships/worksheet" Target="worksheets/sheet3.xml"/><Relationship Id="rId21" Type="http://schemas.microsoft.com/office/2007/relationships/slicerCache" Target="slicerCaches/slicerCach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pivotCacheDefinition" Target="pivotCache/pivotCacheDefinition1.xml"/><Relationship Id="rId25" Type="http://schemas.microsoft.com/office/2007/relationships/slicerCache" Target="slicerCaches/slicerCache5.xml"/><Relationship Id="rId33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pivotCacheDefinition" Target="pivotCache/pivotCacheDefinition4.xml"/><Relationship Id="rId29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microsoft.com/office/2007/relationships/slicerCache" Target="slicerCaches/slicerCache4.xml"/><Relationship Id="rId32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microsoft.com/office/2007/relationships/slicerCache" Target="slicerCaches/slicerCache3.xml"/><Relationship Id="rId28" Type="http://schemas.openxmlformats.org/officeDocument/2006/relationships/connections" Target="connections.xml"/><Relationship Id="rId10" Type="http://schemas.openxmlformats.org/officeDocument/2006/relationships/worksheet" Target="worksheets/sheet10.xml"/><Relationship Id="rId19" Type="http://schemas.openxmlformats.org/officeDocument/2006/relationships/pivotCacheDefinition" Target="pivotCache/pivotCacheDefinition3.xml"/><Relationship Id="rId31" Type="http://schemas.openxmlformats.org/officeDocument/2006/relationships/powerPivotData" Target="model/item.data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microsoft.com/office/2007/relationships/slicerCache" Target="slicerCaches/slicerCache2.xml"/><Relationship Id="rId27" Type="http://schemas.openxmlformats.org/officeDocument/2006/relationships/theme" Target="theme/theme1.xml"/><Relationship Id="rId30" Type="http://schemas.openxmlformats.org/officeDocument/2006/relationships/sharedStrings" Target="sharedStrings.xml"/><Relationship Id="rId8" Type="http://schemas.openxmlformats.org/officeDocument/2006/relationships/worksheet" Target="worksheets/sheet8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14.xml.rels><?xml version="1.0" encoding="UTF-8" standalone="yes"?>
<Relationships xmlns="http://schemas.openxmlformats.org/package/2006/relationships"><Relationship Id="rId2" Type="http://schemas.microsoft.com/office/2011/relationships/chartColorStyle" Target="colors14.xml"/><Relationship Id="rId1" Type="http://schemas.microsoft.com/office/2011/relationships/chartStyle" Target="style14.xml"/></Relationships>
</file>

<file path=xl/charts/_rels/chart15.xml.rels><?xml version="1.0" encoding="UTF-8" standalone="yes"?>
<Relationships xmlns="http://schemas.openxmlformats.org/package/2006/relationships"><Relationship Id="rId2" Type="http://schemas.microsoft.com/office/2011/relationships/chartColorStyle" Target="colors15.xml"/><Relationship Id="rId1" Type="http://schemas.microsoft.com/office/2011/relationships/chartStyle" Target="style15.xml"/></Relationships>
</file>

<file path=xl/charts/_rels/chart16.xml.rels><?xml version="1.0" encoding="UTF-8" standalone="yes"?>
<Relationships xmlns="http://schemas.openxmlformats.org/package/2006/relationships"><Relationship Id="rId2" Type="http://schemas.microsoft.com/office/2011/relationships/chartColorStyle" Target="colors16.xml"/><Relationship Id="rId1" Type="http://schemas.microsoft.com/office/2011/relationships/chartStyle" Target="style16.xml"/></Relationships>
</file>

<file path=xl/charts/_rels/chart17.xml.rels><?xml version="1.0" encoding="UTF-8" standalone="yes"?>
<Relationships xmlns="http://schemas.openxmlformats.org/package/2006/relationships"><Relationship Id="rId2" Type="http://schemas.microsoft.com/office/2011/relationships/chartColorStyle" Target="colors17.xml"/><Relationship Id="rId1" Type="http://schemas.microsoft.com/office/2011/relationships/chartStyle" Target="style17.xml"/></Relationships>
</file>

<file path=xl/charts/_rels/chart18.xml.rels><?xml version="1.0" encoding="UTF-8" standalone="yes"?>
<Relationships xmlns="http://schemas.openxmlformats.org/package/2006/relationships"><Relationship Id="rId2" Type="http://schemas.microsoft.com/office/2011/relationships/chartColorStyle" Target="colors18.xml"/><Relationship Id="rId1" Type="http://schemas.microsoft.com/office/2011/relationships/chartStyle" Target="style18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'データ（特定年月）'!$B$9</c:f>
              <c:strCache>
                <c:ptCount val="1"/>
                <c:pt idx="0">
                  <c:v>転居者数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ysClr val="windowText" lastClr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'データ（特定年月）'!$A$10:$A$17</c:f>
              <c:strCache>
                <c:ptCount val="8"/>
                <c:pt idx="0">
                  <c:v>10歳未満</c:v>
                </c:pt>
                <c:pt idx="1">
                  <c:v>10代</c:v>
                </c:pt>
                <c:pt idx="2">
                  <c:v>20代</c:v>
                </c:pt>
                <c:pt idx="3">
                  <c:v>30代</c:v>
                </c:pt>
                <c:pt idx="4">
                  <c:v>40代</c:v>
                </c:pt>
                <c:pt idx="5">
                  <c:v>50代</c:v>
                </c:pt>
                <c:pt idx="6">
                  <c:v>60代</c:v>
                </c:pt>
                <c:pt idx="7">
                  <c:v>70歳以上</c:v>
                </c:pt>
              </c:strCache>
            </c:strRef>
          </c:cat>
          <c:val>
            <c:numRef>
              <c:f>'データ（特定年月）'!$B$10:$B$17</c:f>
              <c:numCache>
                <c:formatCode>#,##0_);[Red]\(#,##0\)</c:formatCode>
                <c:ptCount val="8"/>
                <c:pt idx="0">
                  <c:v>42</c:v>
                </c:pt>
                <c:pt idx="1">
                  <c:v>78</c:v>
                </c:pt>
                <c:pt idx="2">
                  <c:v>167</c:v>
                </c:pt>
                <c:pt idx="3">
                  <c:v>90</c:v>
                </c:pt>
                <c:pt idx="4">
                  <c:v>57</c:v>
                </c:pt>
                <c:pt idx="5">
                  <c:v>54</c:v>
                </c:pt>
                <c:pt idx="6">
                  <c:v>40</c:v>
                </c:pt>
                <c:pt idx="7">
                  <c:v>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14D-462B-83F4-7D14F0325033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395927583"/>
        <c:axId val="246839663"/>
      </c:barChart>
      <c:catAx>
        <c:axId val="39592758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defRPr>
            </a:pPr>
            <a:endParaRPr lang="ja-JP"/>
          </a:p>
        </c:txPr>
        <c:crossAx val="246839663"/>
        <c:crosses val="autoZero"/>
        <c:auto val="1"/>
        <c:lblAlgn val="ctr"/>
        <c:lblOffset val="100"/>
        <c:noMultiLvlLbl val="0"/>
      </c:catAx>
      <c:valAx>
        <c:axId val="246839663"/>
        <c:scaling>
          <c:orientation val="minMax"/>
        </c:scaling>
        <c:delete val="1"/>
        <c:axPos val="l"/>
        <c:numFmt formatCode="#,##0_);[Red]\(#,##0\)" sourceLinked="1"/>
        <c:majorTickMark val="none"/>
        <c:minorTickMark val="none"/>
        <c:tickLblPos val="nextTo"/>
        <c:crossAx val="39592758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600">
          <a:solidFill>
            <a:sysClr val="windowText" lastClr="000000"/>
          </a:solidFill>
          <a:latin typeface="メイリオ" panose="020B0604030504040204" pitchFamily="50" charset="-128"/>
          <a:ea typeface="メイリオ" panose="020B060403050404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spc="0" baseline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'データ（時系列）'!$I$9</c:f>
              <c:strCache>
                <c:ptCount val="1"/>
                <c:pt idx="0">
                  <c:v>70歳以上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ysClr val="windowText" lastClr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'データ（時系列）'!項目</c:f>
              <c:numCache>
                <c:formatCode>yyyy"年"m"月"</c:formatCode>
                <c:ptCount val="12"/>
                <c:pt idx="0">
                  <c:v>45413</c:v>
                </c:pt>
                <c:pt idx="1">
                  <c:v>45444</c:v>
                </c:pt>
                <c:pt idx="2">
                  <c:v>45474</c:v>
                </c:pt>
                <c:pt idx="3">
                  <c:v>45505</c:v>
                </c:pt>
                <c:pt idx="4">
                  <c:v>45536</c:v>
                </c:pt>
                <c:pt idx="5">
                  <c:v>45566</c:v>
                </c:pt>
                <c:pt idx="6">
                  <c:v>45597</c:v>
                </c:pt>
                <c:pt idx="7">
                  <c:v>45627</c:v>
                </c:pt>
                <c:pt idx="8">
                  <c:v>45658</c:v>
                </c:pt>
                <c:pt idx="9">
                  <c:v>45689</c:v>
                </c:pt>
                <c:pt idx="10">
                  <c:v>45717</c:v>
                </c:pt>
                <c:pt idx="11">
                  <c:v>45748</c:v>
                </c:pt>
              </c:numCache>
            </c:numRef>
          </c:cat>
          <c:val>
            <c:numRef>
              <c:f>'データ（時系列）'!データ_男性70歳以上</c:f>
              <c:numCache>
                <c:formatCode>General</c:formatCode>
                <c:ptCount val="12"/>
                <c:pt idx="0">
                  <c:v>47</c:v>
                </c:pt>
                <c:pt idx="1">
                  <c:v>27</c:v>
                </c:pt>
                <c:pt idx="2">
                  <c:v>31</c:v>
                </c:pt>
                <c:pt idx="3">
                  <c:v>30</c:v>
                </c:pt>
                <c:pt idx="4">
                  <c:v>24</c:v>
                </c:pt>
                <c:pt idx="5">
                  <c:v>37</c:v>
                </c:pt>
                <c:pt idx="6">
                  <c:v>42</c:v>
                </c:pt>
                <c:pt idx="7">
                  <c:v>27</c:v>
                </c:pt>
                <c:pt idx="8">
                  <c:v>41</c:v>
                </c:pt>
                <c:pt idx="9">
                  <c:v>34</c:v>
                </c:pt>
                <c:pt idx="10">
                  <c:v>29</c:v>
                </c:pt>
                <c:pt idx="11">
                  <c:v>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4D6-45E0-B67F-11E2B53CD5C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859292928"/>
        <c:axId val="859286696"/>
      </c:barChart>
      <c:dateAx>
        <c:axId val="859292928"/>
        <c:scaling>
          <c:orientation val="minMax"/>
        </c:scaling>
        <c:delete val="0"/>
        <c:axPos val="b"/>
        <c:numFmt formatCode="yyyy&quot;年&quot;m&quot;月&quot;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ysClr val="windowText" lastClr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defRPr>
            </a:pPr>
            <a:endParaRPr lang="ja-JP"/>
          </a:p>
        </c:txPr>
        <c:crossAx val="859286696"/>
        <c:crosses val="autoZero"/>
        <c:auto val="1"/>
        <c:lblOffset val="100"/>
        <c:baseTimeUnit val="months"/>
        <c:majorUnit val="3"/>
      </c:dateAx>
      <c:valAx>
        <c:axId val="859286696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8592929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800">
          <a:solidFill>
            <a:sysClr val="windowText" lastClr="000000"/>
          </a:solidFill>
          <a:latin typeface="メイリオ" panose="020B0604030504040204" pitchFamily="50" charset="-128"/>
          <a:ea typeface="メイリオ" panose="020B060403050404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spc="0" baseline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'データ（時系列）'!$L$9</c:f>
              <c:strCache>
                <c:ptCount val="1"/>
                <c:pt idx="0">
                  <c:v>10歳未満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ysClr val="windowText" lastClr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'データ（時系列）'!項目</c:f>
              <c:numCache>
                <c:formatCode>yyyy"年"m"月"</c:formatCode>
                <c:ptCount val="12"/>
                <c:pt idx="0">
                  <c:v>45413</c:v>
                </c:pt>
                <c:pt idx="1">
                  <c:v>45444</c:v>
                </c:pt>
                <c:pt idx="2">
                  <c:v>45474</c:v>
                </c:pt>
                <c:pt idx="3">
                  <c:v>45505</c:v>
                </c:pt>
                <c:pt idx="4">
                  <c:v>45536</c:v>
                </c:pt>
                <c:pt idx="5">
                  <c:v>45566</c:v>
                </c:pt>
                <c:pt idx="6">
                  <c:v>45597</c:v>
                </c:pt>
                <c:pt idx="7">
                  <c:v>45627</c:v>
                </c:pt>
                <c:pt idx="8">
                  <c:v>45658</c:v>
                </c:pt>
                <c:pt idx="9">
                  <c:v>45689</c:v>
                </c:pt>
                <c:pt idx="10">
                  <c:v>45717</c:v>
                </c:pt>
                <c:pt idx="11">
                  <c:v>45748</c:v>
                </c:pt>
              </c:numCache>
            </c:numRef>
          </c:cat>
          <c:val>
            <c:numRef>
              <c:f>'データ（時系列）'!データ_女性10歳未満</c:f>
              <c:numCache>
                <c:formatCode>General</c:formatCode>
                <c:ptCount val="12"/>
                <c:pt idx="0">
                  <c:v>55</c:v>
                </c:pt>
                <c:pt idx="1">
                  <c:v>46</c:v>
                </c:pt>
                <c:pt idx="2">
                  <c:v>68</c:v>
                </c:pt>
                <c:pt idx="3">
                  <c:v>43</c:v>
                </c:pt>
                <c:pt idx="4">
                  <c:v>50</c:v>
                </c:pt>
                <c:pt idx="5">
                  <c:v>71</c:v>
                </c:pt>
                <c:pt idx="6">
                  <c:v>64</c:v>
                </c:pt>
                <c:pt idx="7">
                  <c:v>63</c:v>
                </c:pt>
                <c:pt idx="8">
                  <c:v>64</c:v>
                </c:pt>
                <c:pt idx="9">
                  <c:v>47</c:v>
                </c:pt>
                <c:pt idx="10">
                  <c:v>75</c:v>
                </c:pt>
                <c:pt idx="11">
                  <c:v>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710-4084-9648-DDCEB6A169B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859292928"/>
        <c:axId val="859286696"/>
      </c:barChart>
      <c:dateAx>
        <c:axId val="859292928"/>
        <c:scaling>
          <c:orientation val="minMax"/>
        </c:scaling>
        <c:delete val="0"/>
        <c:axPos val="b"/>
        <c:numFmt formatCode="yyyy&quot;年&quot;m&quot;月&quot;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ysClr val="windowText" lastClr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defRPr>
            </a:pPr>
            <a:endParaRPr lang="ja-JP"/>
          </a:p>
        </c:txPr>
        <c:crossAx val="859286696"/>
        <c:crosses val="autoZero"/>
        <c:auto val="1"/>
        <c:lblOffset val="100"/>
        <c:baseTimeUnit val="months"/>
        <c:majorUnit val="3"/>
      </c:dateAx>
      <c:valAx>
        <c:axId val="859286696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8592929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800">
          <a:solidFill>
            <a:sysClr val="windowText" lastClr="000000"/>
          </a:solidFill>
          <a:latin typeface="メイリオ" panose="020B0604030504040204" pitchFamily="50" charset="-128"/>
          <a:ea typeface="メイリオ" panose="020B060403050404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spc="0" baseline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'データ（時系列）'!$M$9</c:f>
              <c:strCache>
                <c:ptCount val="1"/>
                <c:pt idx="0">
                  <c:v>10代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ysClr val="windowText" lastClr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'データ（時系列）'!項目</c:f>
              <c:numCache>
                <c:formatCode>yyyy"年"m"月"</c:formatCode>
                <c:ptCount val="12"/>
                <c:pt idx="0">
                  <c:v>45413</c:v>
                </c:pt>
                <c:pt idx="1">
                  <c:v>45444</c:v>
                </c:pt>
                <c:pt idx="2">
                  <c:v>45474</c:v>
                </c:pt>
                <c:pt idx="3">
                  <c:v>45505</c:v>
                </c:pt>
                <c:pt idx="4">
                  <c:v>45536</c:v>
                </c:pt>
                <c:pt idx="5">
                  <c:v>45566</c:v>
                </c:pt>
                <c:pt idx="6">
                  <c:v>45597</c:v>
                </c:pt>
                <c:pt idx="7">
                  <c:v>45627</c:v>
                </c:pt>
                <c:pt idx="8">
                  <c:v>45658</c:v>
                </c:pt>
                <c:pt idx="9">
                  <c:v>45689</c:v>
                </c:pt>
                <c:pt idx="10">
                  <c:v>45717</c:v>
                </c:pt>
                <c:pt idx="11">
                  <c:v>45748</c:v>
                </c:pt>
              </c:numCache>
            </c:numRef>
          </c:cat>
          <c:val>
            <c:numRef>
              <c:f>'データ（時系列）'!データ_女性10代</c:f>
              <c:numCache>
                <c:formatCode>General</c:formatCode>
                <c:ptCount val="12"/>
                <c:pt idx="0">
                  <c:v>48</c:v>
                </c:pt>
                <c:pt idx="1">
                  <c:v>42</c:v>
                </c:pt>
                <c:pt idx="2">
                  <c:v>34</c:v>
                </c:pt>
                <c:pt idx="3">
                  <c:v>39</c:v>
                </c:pt>
                <c:pt idx="4">
                  <c:v>31</c:v>
                </c:pt>
                <c:pt idx="5">
                  <c:v>46</c:v>
                </c:pt>
                <c:pt idx="6">
                  <c:v>36</c:v>
                </c:pt>
                <c:pt idx="7">
                  <c:v>29</c:v>
                </c:pt>
                <c:pt idx="8">
                  <c:v>29</c:v>
                </c:pt>
                <c:pt idx="9">
                  <c:v>32</c:v>
                </c:pt>
                <c:pt idx="10">
                  <c:v>46</c:v>
                </c:pt>
                <c:pt idx="11">
                  <c:v>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C1-4D10-AD75-0D9174814A3D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859292928"/>
        <c:axId val="859286696"/>
      </c:barChart>
      <c:dateAx>
        <c:axId val="859292928"/>
        <c:scaling>
          <c:orientation val="minMax"/>
        </c:scaling>
        <c:delete val="0"/>
        <c:axPos val="b"/>
        <c:numFmt formatCode="yyyy&quot;年&quot;m&quot;月&quot;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ysClr val="windowText" lastClr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defRPr>
            </a:pPr>
            <a:endParaRPr lang="ja-JP"/>
          </a:p>
        </c:txPr>
        <c:crossAx val="859286696"/>
        <c:crosses val="autoZero"/>
        <c:auto val="1"/>
        <c:lblOffset val="100"/>
        <c:baseTimeUnit val="months"/>
        <c:majorUnit val="3"/>
      </c:dateAx>
      <c:valAx>
        <c:axId val="859286696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8592929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800">
          <a:solidFill>
            <a:sysClr val="windowText" lastClr="000000"/>
          </a:solidFill>
          <a:latin typeface="メイリオ" panose="020B0604030504040204" pitchFamily="50" charset="-128"/>
          <a:ea typeface="メイリオ" panose="020B060403050404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spc="0" baseline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'データ（時系列）'!$N$9</c:f>
              <c:strCache>
                <c:ptCount val="1"/>
                <c:pt idx="0">
                  <c:v>20代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ysClr val="windowText" lastClr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'データ（時系列）'!項目</c:f>
              <c:numCache>
                <c:formatCode>yyyy"年"m"月"</c:formatCode>
                <c:ptCount val="12"/>
                <c:pt idx="0">
                  <c:v>45413</c:v>
                </c:pt>
                <c:pt idx="1">
                  <c:v>45444</c:v>
                </c:pt>
                <c:pt idx="2">
                  <c:v>45474</c:v>
                </c:pt>
                <c:pt idx="3">
                  <c:v>45505</c:v>
                </c:pt>
                <c:pt idx="4">
                  <c:v>45536</c:v>
                </c:pt>
                <c:pt idx="5">
                  <c:v>45566</c:v>
                </c:pt>
                <c:pt idx="6">
                  <c:v>45597</c:v>
                </c:pt>
                <c:pt idx="7">
                  <c:v>45627</c:v>
                </c:pt>
                <c:pt idx="8">
                  <c:v>45658</c:v>
                </c:pt>
                <c:pt idx="9">
                  <c:v>45689</c:v>
                </c:pt>
                <c:pt idx="10">
                  <c:v>45717</c:v>
                </c:pt>
                <c:pt idx="11">
                  <c:v>45748</c:v>
                </c:pt>
              </c:numCache>
            </c:numRef>
          </c:cat>
          <c:val>
            <c:numRef>
              <c:f>'データ（時系列）'!データ_女性20代</c:f>
              <c:numCache>
                <c:formatCode>General</c:formatCode>
                <c:ptCount val="12"/>
                <c:pt idx="0">
                  <c:v>90</c:v>
                </c:pt>
                <c:pt idx="1">
                  <c:v>75</c:v>
                </c:pt>
                <c:pt idx="2">
                  <c:v>92</c:v>
                </c:pt>
                <c:pt idx="3">
                  <c:v>115</c:v>
                </c:pt>
                <c:pt idx="4">
                  <c:v>93</c:v>
                </c:pt>
                <c:pt idx="5">
                  <c:v>118</c:v>
                </c:pt>
                <c:pt idx="6">
                  <c:v>114</c:v>
                </c:pt>
                <c:pt idx="7">
                  <c:v>116</c:v>
                </c:pt>
                <c:pt idx="8">
                  <c:v>97</c:v>
                </c:pt>
                <c:pt idx="9">
                  <c:v>116</c:v>
                </c:pt>
                <c:pt idx="10">
                  <c:v>130</c:v>
                </c:pt>
                <c:pt idx="11">
                  <c:v>112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8A9-45D0-9165-BA8A279FF41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859292928"/>
        <c:axId val="859286696"/>
      </c:barChart>
      <c:dateAx>
        <c:axId val="859292928"/>
        <c:scaling>
          <c:orientation val="minMax"/>
        </c:scaling>
        <c:delete val="0"/>
        <c:axPos val="b"/>
        <c:numFmt formatCode="yyyy&quot;年&quot;m&quot;月&quot;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ysClr val="windowText" lastClr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defRPr>
            </a:pPr>
            <a:endParaRPr lang="ja-JP"/>
          </a:p>
        </c:txPr>
        <c:crossAx val="859286696"/>
        <c:crosses val="autoZero"/>
        <c:auto val="1"/>
        <c:lblOffset val="100"/>
        <c:baseTimeUnit val="months"/>
        <c:majorUnit val="3"/>
      </c:dateAx>
      <c:valAx>
        <c:axId val="859286696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8592929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800">
          <a:solidFill>
            <a:sysClr val="windowText" lastClr="000000"/>
          </a:solidFill>
          <a:latin typeface="メイリオ" panose="020B0604030504040204" pitchFamily="50" charset="-128"/>
          <a:ea typeface="メイリオ" panose="020B060403050404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spc="0" baseline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'データ（時系列）'!$O$9</c:f>
              <c:strCache>
                <c:ptCount val="1"/>
                <c:pt idx="0">
                  <c:v>30代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ysClr val="windowText" lastClr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'データ（時系列）'!項目</c:f>
              <c:numCache>
                <c:formatCode>yyyy"年"m"月"</c:formatCode>
                <c:ptCount val="12"/>
                <c:pt idx="0">
                  <c:v>45413</c:v>
                </c:pt>
                <c:pt idx="1">
                  <c:v>45444</c:v>
                </c:pt>
                <c:pt idx="2">
                  <c:v>45474</c:v>
                </c:pt>
                <c:pt idx="3">
                  <c:v>45505</c:v>
                </c:pt>
                <c:pt idx="4">
                  <c:v>45536</c:v>
                </c:pt>
                <c:pt idx="5">
                  <c:v>45566</c:v>
                </c:pt>
                <c:pt idx="6">
                  <c:v>45597</c:v>
                </c:pt>
                <c:pt idx="7">
                  <c:v>45627</c:v>
                </c:pt>
                <c:pt idx="8">
                  <c:v>45658</c:v>
                </c:pt>
                <c:pt idx="9">
                  <c:v>45689</c:v>
                </c:pt>
                <c:pt idx="10">
                  <c:v>45717</c:v>
                </c:pt>
                <c:pt idx="11">
                  <c:v>45748</c:v>
                </c:pt>
              </c:numCache>
            </c:numRef>
          </c:cat>
          <c:val>
            <c:numRef>
              <c:f>'データ（時系列）'!データ_女性30代</c:f>
              <c:numCache>
                <c:formatCode>General</c:formatCode>
                <c:ptCount val="12"/>
                <c:pt idx="0">
                  <c:v>84</c:v>
                </c:pt>
                <c:pt idx="1">
                  <c:v>68</c:v>
                </c:pt>
                <c:pt idx="2">
                  <c:v>94</c:v>
                </c:pt>
                <c:pt idx="3">
                  <c:v>82</c:v>
                </c:pt>
                <c:pt idx="4">
                  <c:v>75</c:v>
                </c:pt>
                <c:pt idx="5">
                  <c:v>78</c:v>
                </c:pt>
                <c:pt idx="6">
                  <c:v>58</c:v>
                </c:pt>
                <c:pt idx="7">
                  <c:v>80</c:v>
                </c:pt>
                <c:pt idx="8">
                  <c:v>73</c:v>
                </c:pt>
                <c:pt idx="9">
                  <c:v>79</c:v>
                </c:pt>
                <c:pt idx="10">
                  <c:v>89</c:v>
                </c:pt>
                <c:pt idx="11">
                  <c:v>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4F-471F-B220-493475144D09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859292928"/>
        <c:axId val="859286696"/>
      </c:barChart>
      <c:dateAx>
        <c:axId val="859292928"/>
        <c:scaling>
          <c:orientation val="minMax"/>
        </c:scaling>
        <c:delete val="0"/>
        <c:axPos val="b"/>
        <c:numFmt formatCode="yyyy&quot;年&quot;m&quot;月&quot;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ysClr val="windowText" lastClr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defRPr>
            </a:pPr>
            <a:endParaRPr lang="ja-JP"/>
          </a:p>
        </c:txPr>
        <c:crossAx val="859286696"/>
        <c:crosses val="autoZero"/>
        <c:auto val="1"/>
        <c:lblOffset val="100"/>
        <c:baseTimeUnit val="months"/>
        <c:majorUnit val="3"/>
      </c:dateAx>
      <c:valAx>
        <c:axId val="859286696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8592929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800">
          <a:solidFill>
            <a:sysClr val="windowText" lastClr="000000"/>
          </a:solidFill>
          <a:latin typeface="メイリオ" panose="020B0604030504040204" pitchFamily="50" charset="-128"/>
          <a:ea typeface="メイリオ" panose="020B060403050404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spc="0" baseline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'データ（時系列）'!$P$9</c:f>
              <c:strCache>
                <c:ptCount val="1"/>
                <c:pt idx="0">
                  <c:v>40代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ysClr val="windowText" lastClr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'データ（時系列）'!項目</c:f>
              <c:numCache>
                <c:formatCode>yyyy"年"m"月"</c:formatCode>
                <c:ptCount val="12"/>
                <c:pt idx="0">
                  <c:v>45413</c:v>
                </c:pt>
                <c:pt idx="1">
                  <c:v>45444</c:v>
                </c:pt>
                <c:pt idx="2">
                  <c:v>45474</c:v>
                </c:pt>
                <c:pt idx="3">
                  <c:v>45505</c:v>
                </c:pt>
                <c:pt idx="4">
                  <c:v>45536</c:v>
                </c:pt>
                <c:pt idx="5">
                  <c:v>45566</c:v>
                </c:pt>
                <c:pt idx="6">
                  <c:v>45597</c:v>
                </c:pt>
                <c:pt idx="7">
                  <c:v>45627</c:v>
                </c:pt>
                <c:pt idx="8">
                  <c:v>45658</c:v>
                </c:pt>
                <c:pt idx="9">
                  <c:v>45689</c:v>
                </c:pt>
                <c:pt idx="10">
                  <c:v>45717</c:v>
                </c:pt>
                <c:pt idx="11">
                  <c:v>45748</c:v>
                </c:pt>
              </c:numCache>
            </c:numRef>
          </c:cat>
          <c:val>
            <c:numRef>
              <c:f>'データ（時系列）'!データ_女性40代</c:f>
              <c:numCache>
                <c:formatCode>General</c:formatCode>
                <c:ptCount val="12"/>
                <c:pt idx="0">
                  <c:v>55</c:v>
                </c:pt>
                <c:pt idx="1">
                  <c:v>50</c:v>
                </c:pt>
                <c:pt idx="2">
                  <c:v>52</c:v>
                </c:pt>
                <c:pt idx="3">
                  <c:v>45</c:v>
                </c:pt>
                <c:pt idx="4">
                  <c:v>48</c:v>
                </c:pt>
                <c:pt idx="5">
                  <c:v>55</c:v>
                </c:pt>
                <c:pt idx="6">
                  <c:v>48</c:v>
                </c:pt>
                <c:pt idx="7">
                  <c:v>40</c:v>
                </c:pt>
                <c:pt idx="8">
                  <c:v>40</c:v>
                </c:pt>
                <c:pt idx="9">
                  <c:v>53</c:v>
                </c:pt>
                <c:pt idx="10">
                  <c:v>72</c:v>
                </c:pt>
                <c:pt idx="11">
                  <c:v>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7A9-4604-B015-4599E188F0D1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859292928"/>
        <c:axId val="859286696"/>
      </c:barChart>
      <c:dateAx>
        <c:axId val="859292928"/>
        <c:scaling>
          <c:orientation val="minMax"/>
        </c:scaling>
        <c:delete val="0"/>
        <c:axPos val="b"/>
        <c:numFmt formatCode="yyyy&quot;年&quot;m&quot;月&quot;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ysClr val="windowText" lastClr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defRPr>
            </a:pPr>
            <a:endParaRPr lang="ja-JP"/>
          </a:p>
        </c:txPr>
        <c:crossAx val="859286696"/>
        <c:crosses val="autoZero"/>
        <c:auto val="1"/>
        <c:lblOffset val="100"/>
        <c:baseTimeUnit val="months"/>
        <c:majorUnit val="3"/>
      </c:dateAx>
      <c:valAx>
        <c:axId val="859286696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8592929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800">
          <a:solidFill>
            <a:sysClr val="windowText" lastClr="000000"/>
          </a:solidFill>
          <a:latin typeface="メイリオ" panose="020B0604030504040204" pitchFamily="50" charset="-128"/>
          <a:ea typeface="メイリオ" panose="020B060403050404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spc="0" baseline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'データ（時系列）'!$Q$9</c:f>
              <c:strCache>
                <c:ptCount val="1"/>
                <c:pt idx="0">
                  <c:v>50代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ysClr val="windowText" lastClr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'データ（時系列）'!項目</c:f>
              <c:numCache>
                <c:formatCode>yyyy"年"m"月"</c:formatCode>
                <c:ptCount val="12"/>
                <c:pt idx="0">
                  <c:v>45413</c:v>
                </c:pt>
                <c:pt idx="1">
                  <c:v>45444</c:v>
                </c:pt>
                <c:pt idx="2">
                  <c:v>45474</c:v>
                </c:pt>
                <c:pt idx="3">
                  <c:v>45505</c:v>
                </c:pt>
                <c:pt idx="4">
                  <c:v>45536</c:v>
                </c:pt>
                <c:pt idx="5">
                  <c:v>45566</c:v>
                </c:pt>
                <c:pt idx="6">
                  <c:v>45597</c:v>
                </c:pt>
                <c:pt idx="7">
                  <c:v>45627</c:v>
                </c:pt>
                <c:pt idx="8">
                  <c:v>45658</c:v>
                </c:pt>
                <c:pt idx="9">
                  <c:v>45689</c:v>
                </c:pt>
                <c:pt idx="10">
                  <c:v>45717</c:v>
                </c:pt>
                <c:pt idx="11">
                  <c:v>45748</c:v>
                </c:pt>
              </c:numCache>
            </c:numRef>
          </c:cat>
          <c:val>
            <c:numRef>
              <c:f>'データ（時系列）'!データ_女性50代</c:f>
              <c:numCache>
                <c:formatCode>General</c:formatCode>
                <c:ptCount val="12"/>
                <c:pt idx="0">
                  <c:v>52</c:v>
                </c:pt>
                <c:pt idx="1">
                  <c:v>35</c:v>
                </c:pt>
                <c:pt idx="2">
                  <c:v>40</c:v>
                </c:pt>
                <c:pt idx="3">
                  <c:v>40</c:v>
                </c:pt>
                <c:pt idx="4">
                  <c:v>46</c:v>
                </c:pt>
                <c:pt idx="5">
                  <c:v>54</c:v>
                </c:pt>
                <c:pt idx="6">
                  <c:v>52</c:v>
                </c:pt>
                <c:pt idx="7">
                  <c:v>38</c:v>
                </c:pt>
                <c:pt idx="8">
                  <c:v>36</c:v>
                </c:pt>
                <c:pt idx="9">
                  <c:v>38</c:v>
                </c:pt>
                <c:pt idx="10">
                  <c:v>56</c:v>
                </c:pt>
                <c:pt idx="11">
                  <c:v>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41-4DB7-9699-89C0A6733FC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859292928"/>
        <c:axId val="859286696"/>
      </c:barChart>
      <c:dateAx>
        <c:axId val="859292928"/>
        <c:scaling>
          <c:orientation val="minMax"/>
        </c:scaling>
        <c:delete val="0"/>
        <c:axPos val="b"/>
        <c:numFmt formatCode="yyyy&quot;年&quot;m&quot;月&quot;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ysClr val="windowText" lastClr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defRPr>
            </a:pPr>
            <a:endParaRPr lang="ja-JP"/>
          </a:p>
        </c:txPr>
        <c:crossAx val="859286696"/>
        <c:crosses val="autoZero"/>
        <c:auto val="1"/>
        <c:lblOffset val="100"/>
        <c:baseTimeUnit val="months"/>
        <c:majorUnit val="3"/>
      </c:dateAx>
      <c:valAx>
        <c:axId val="859286696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8592929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800">
          <a:solidFill>
            <a:sysClr val="windowText" lastClr="000000"/>
          </a:solidFill>
          <a:latin typeface="メイリオ" panose="020B0604030504040204" pitchFamily="50" charset="-128"/>
          <a:ea typeface="メイリオ" panose="020B060403050404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spc="0" baseline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'データ（時系列）'!$R$9</c:f>
              <c:strCache>
                <c:ptCount val="1"/>
                <c:pt idx="0">
                  <c:v>60代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ysClr val="windowText" lastClr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'データ（時系列）'!項目</c:f>
              <c:numCache>
                <c:formatCode>yyyy"年"m"月"</c:formatCode>
                <c:ptCount val="12"/>
                <c:pt idx="0">
                  <c:v>45413</c:v>
                </c:pt>
                <c:pt idx="1">
                  <c:v>45444</c:v>
                </c:pt>
                <c:pt idx="2">
                  <c:v>45474</c:v>
                </c:pt>
                <c:pt idx="3">
                  <c:v>45505</c:v>
                </c:pt>
                <c:pt idx="4">
                  <c:v>45536</c:v>
                </c:pt>
                <c:pt idx="5">
                  <c:v>45566</c:v>
                </c:pt>
                <c:pt idx="6">
                  <c:v>45597</c:v>
                </c:pt>
                <c:pt idx="7">
                  <c:v>45627</c:v>
                </c:pt>
                <c:pt idx="8">
                  <c:v>45658</c:v>
                </c:pt>
                <c:pt idx="9">
                  <c:v>45689</c:v>
                </c:pt>
                <c:pt idx="10">
                  <c:v>45717</c:v>
                </c:pt>
                <c:pt idx="11">
                  <c:v>45748</c:v>
                </c:pt>
              </c:numCache>
            </c:numRef>
          </c:cat>
          <c:val>
            <c:numRef>
              <c:f>'データ（時系列）'!データ_女性60代</c:f>
              <c:numCache>
                <c:formatCode>General</c:formatCode>
                <c:ptCount val="12"/>
                <c:pt idx="0">
                  <c:v>25</c:v>
                </c:pt>
                <c:pt idx="1">
                  <c:v>21</c:v>
                </c:pt>
                <c:pt idx="2">
                  <c:v>20</c:v>
                </c:pt>
                <c:pt idx="3">
                  <c:v>24</c:v>
                </c:pt>
                <c:pt idx="4">
                  <c:v>14</c:v>
                </c:pt>
                <c:pt idx="5">
                  <c:v>35</c:v>
                </c:pt>
                <c:pt idx="6">
                  <c:v>27</c:v>
                </c:pt>
                <c:pt idx="7">
                  <c:v>20</c:v>
                </c:pt>
                <c:pt idx="8">
                  <c:v>27</c:v>
                </c:pt>
                <c:pt idx="9">
                  <c:v>17</c:v>
                </c:pt>
                <c:pt idx="10">
                  <c:v>32</c:v>
                </c:pt>
                <c:pt idx="11">
                  <c:v>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352-46E5-9EBB-3FE0D0E7FB6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859292928"/>
        <c:axId val="859286696"/>
      </c:barChart>
      <c:dateAx>
        <c:axId val="859292928"/>
        <c:scaling>
          <c:orientation val="minMax"/>
        </c:scaling>
        <c:delete val="0"/>
        <c:axPos val="b"/>
        <c:numFmt formatCode="yyyy&quot;年&quot;m&quot;月&quot;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ysClr val="windowText" lastClr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defRPr>
            </a:pPr>
            <a:endParaRPr lang="ja-JP"/>
          </a:p>
        </c:txPr>
        <c:crossAx val="859286696"/>
        <c:crosses val="autoZero"/>
        <c:auto val="1"/>
        <c:lblOffset val="100"/>
        <c:baseTimeUnit val="months"/>
        <c:majorUnit val="3"/>
      </c:dateAx>
      <c:valAx>
        <c:axId val="859286696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8592929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800">
          <a:solidFill>
            <a:sysClr val="windowText" lastClr="000000"/>
          </a:solidFill>
          <a:latin typeface="メイリオ" panose="020B0604030504040204" pitchFamily="50" charset="-128"/>
          <a:ea typeface="メイリオ" panose="020B060403050404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spc="0" baseline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'データ（時系列）'!$S$9</c:f>
              <c:strCache>
                <c:ptCount val="1"/>
                <c:pt idx="0">
                  <c:v>70歳以上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ysClr val="windowText" lastClr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'データ（時系列）'!項目</c:f>
              <c:numCache>
                <c:formatCode>yyyy"年"m"月"</c:formatCode>
                <c:ptCount val="12"/>
                <c:pt idx="0">
                  <c:v>45413</c:v>
                </c:pt>
                <c:pt idx="1">
                  <c:v>45444</c:v>
                </c:pt>
                <c:pt idx="2">
                  <c:v>45474</c:v>
                </c:pt>
                <c:pt idx="3">
                  <c:v>45505</c:v>
                </c:pt>
                <c:pt idx="4">
                  <c:v>45536</c:v>
                </c:pt>
                <c:pt idx="5">
                  <c:v>45566</c:v>
                </c:pt>
                <c:pt idx="6">
                  <c:v>45597</c:v>
                </c:pt>
                <c:pt idx="7">
                  <c:v>45627</c:v>
                </c:pt>
                <c:pt idx="8">
                  <c:v>45658</c:v>
                </c:pt>
                <c:pt idx="9">
                  <c:v>45689</c:v>
                </c:pt>
                <c:pt idx="10">
                  <c:v>45717</c:v>
                </c:pt>
                <c:pt idx="11">
                  <c:v>45748</c:v>
                </c:pt>
              </c:numCache>
            </c:numRef>
          </c:cat>
          <c:val>
            <c:numRef>
              <c:f>'データ（時系列）'!データ_女性70歳以上</c:f>
              <c:numCache>
                <c:formatCode>General</c:formatCode>
                <c:ptCount val="12"/>
                <c:pt idx="0">
                  <c:v>68</c:v>
                </c:pt>
                <c:pt idx="1">
                  <c:v>58</c:v>
                </c:pt>
                <c:pt idx="2">
                  <c:v>55</c:v>
                </c:pt>
                <c:pt idx="3">
                  <c:v>51</c:v>
                </c:pt>
                <c:pt idx="4">
                  <c:v>43</c:v>
                </c:pt>
                <c:pt idx="5">
                  <c:v>73</c:v>
                </c:pt>
                <c:pt idx="6">
                  <c:v>49</c:v>
                </c:pt>
                <c:pt idx="7">
                  <c:v>44</c:v>
                </c:pt>
                <c:pt idx="8">
                  <c:v>54</c:v>
                </c:pt>
                <c:pt idx="9">
                  <c:v>62</c:v>
                </c:pt>
                <c:pt idx="10">
                  <c:v>66</c:v>
                </c:pt>
                <c:pt idx="11">
                  <c:v>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091-410D-81A2-DCCE959B2B7A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859292928"/>
        <c:axId val="859286696"/>
      </c:barChart>
      <c:dateAx>
        <c:axId val="859292928"/>
        <c:scaling>
          <c:orientation val="minMax"/>
        </c:scaling>
        <c:delete val="0"/>
        <c:axPos val="b"/>
        <c:numFmt formatCode="yyyy&quot;年&quot;m&quot;月&quot;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ysClr val="windowText" lastClr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defRPr>
            </a:pPr>
            <a:endParaRPr lang="ja-JP"/>
          </a:p>
        </c:txPr>
        <c:crossAx val="859286696"/>
        <c:crosses val="autoZero"/>
        <c:auto val="1"/>
        <c:lblOffset val="100"/>
        <c:baseTimeUnit val="months"/>
        <c:majorUnit val="3"/>
      </c:dateAx>
      <c:valAx>
        <c:axId val="859286696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8592929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800">
          <a:solidFill>
            <a:sysClr val="windowText" lastClr="000000"/>
          </a:solidFill>
          <a:latin typeface="メイリオ" panose="020B0604030504040204" pitchFamily="50" charset="-128"/>
          <a:ea typeface="メイリオ" panose="020B060403050404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'データ（特定年月）'!$E$9</c:f>
              <c:strCache>
                <c:ptCount val="1"/>
                <c:pt idx="0">
                  <c:v>転居者数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ysClr val="windowText" lastClr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+mn-cs"/>
                  </a:defRPr>
                </a:pPr>
                <a:endParaRPr lang="ja-JP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'データ（特定年月）'!$D$10:$D$17</c:f>
              <c:strCache>
                <c:ptCount val="8"/>
                <c:pt idx="0">
                  <c:v>10歳未満</c:v>
                </c:pt>
                <c:pt idx="1">
                  <c:v>10代</c:v>
                </c:pt>
                <c:pt idx="2">
                  <c:v>20代</c:v>
                </c:pt>
                <c:pt idx="3">
                  <c:v>30代</c:v>
                </c:pt>
                <c:pt idx="4">
                  <c:v>40代</c:v>
                </c:pt>
                <c:pt idx="5">
                  <c:v>50代</c:v>
                </c:pt>
                <c:pt idx="6">
                  <c:v>60代</c:v>
                </c:pt>
                <c:pt idx="7">
                  <c:v>70歳以上</c:v>
                </c:pt>
              </c:strCache>
            </c:strRef>
          </c:cat>
          <c:val>
            <c:numRef>
              <c:f>'データ（特定年月）'!$E$10:$E$17</c:f>
              <c:numCache>
                <c:formatCode>#,##0_);[Red]\(#,##0\)</c:formatCode>
                <c:ptCount val="8"/>
                <c:pt idx="0">
                  <c:v>51</c:v>
                </c:pt>
                <c:pt idx="1">
                  <c:v>55</c:v>
                </c:pt>
                <c:pt idx="2">
                  <c:v>112</c:v>
                </c:pt>
                <c:pt idx="3">
                  <c:v>74</c:v>
                </c:pt>
                <c:pt idx="4">
                  <c:v>69</c:v>
                </c:pt>
                <c:pt idx="5">
                  <c:v>48</c:v>
                </c:pt>
                <c:pt idx="6">
                  <c:v>41</c:v>
                </c:pt>
                <c:pt idx="7">
                  <c:v>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A13-41C3-A22F-A12D4DEEA18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037372751"/>
        <c:axId val="400978671"/>
      </c:barChart>
      <c:catAx>
        <c:axId val="103737275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defRPr>
            </a:pPr>
            <a:endParaRPr lang="ja-JP"/>
          </a:p>
        </c:txPr>
        <c:crossAx val="400978671"/>
        <c:crosses val="autoZero"/>
        <c:auto val="1"/>
        <c:lblAlgn val="ctr"/>
        <c:lblOffset val="100"/>
        <c:noMultiLvlLbl val="0"/>
      </c:catAx>
      <c:valAx>
        <c:axId val="400978671"/>
        <c:scaling>
          <c:orientation val="minMax"/>
        </c:scaling>
        <c:delete val="1"/>
        <c:axPos val="l"/>
        <c:numFmt formatCode="#,##0_);[Red]\(#,##0\)" sourceLinked="1"/>
        <c:majorTickMark val="none"/>
        <c:minorTickMark val="none"/>
        <c:tickLblPos val="nextTo"/>
        <c:crossAx val="103737275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600">
          <a:solidFill>
            <a:sysClr val="windowText" lastClr="000000"/>
          </a:solidFill>
          <a:latin typeface="メイリオ" panose="020B0604030504040204" pitchFamily="50" charset="-128"/>
          <a:ea typeface="メイリオ" panose="020B060403050404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spc="0" baseline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'データ（時系列）'!$B$9</c:f>
              <c:strCache>
                <c:ptCount val="1"/>
                <c:pt idx="0">
                  <c:v>10歳未満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ysClr val="windowText" lastClr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'データ（時系列）'!項目</c:f>
              <c:numCache>
                <c:formatCode>yyyy"年"m"月"</c:formatCode>
                <c:ptCount val="12"/>
                <c:pt idx="0">
                  <c:v>45413</c:v>
                </c:pt>
                <c:pt idx="1">
                  <c:v>45444</c:v>
                </c:pt>
                <c:pt idx="2">
                  <c:v>45474</c:v>
                </c:pt>
                <c:pt idx="3">
                  <c:v>45505</c:v>
                </c:pt>
                <c:pt idx="4">
                  <c:v>45536</c:v>
                </c:pt>
                <c:pt idx="5">
                  <c:v>45566</c:v>
                </c:pt>
                <c:pt idx="6">
                  <c:v>45597</c:v>
                </c:pt>
                <c:pt idx="7">
                  <c:v>45627</c:v>
                </c:pt>
                <c:pt idx="8">
                  <c:v>45658</c:v>
                </c:pt>
                <c:pt idx="9">
                  <c:v>45689</c:v>
                </c:pt>
                <c:pt idx="10">
                  <c:v>45717</c:v>
                </c:pt>
                <c:pt idx="11">
                  <c:v>45748</c:v>
                </c:pt>
              </c:numCache>
            </c:numRef>
          </c:cat>
          <c:val>
            <c:numRef>
              <c:f>'データ（時系列）'!データ_男性10歳未満</c:f>
              <c:numCache>
                <c:formatCode>General</c:formatCode>
                <c:ptCount val="12"/>
                <c:pt idx="0">
                  <c:v>63</c:v>
                </c:pt>
                <c:pt idx="1">
                  <c:v>50</c:v>
                </c:pt>
                <c:pt idx="2">
                  <c:v>49</c:v>
                </c:pt>
                <c:pt idx="3">
                  <c:v>67</c:v>
                </c:pt>
                <c:pt idx="4">
                  <c:v>44</c:v>
                </c:pt>
                <c:pt idx="5">
                  <c:v>69</c:v>
                </c:pt>
                <c:pt idx="6">
                  <c:v>59</c:v>
                </c:pt>
                <c:pt idx="7">
                  <c:v>68</c:v>
                </c:pt>
                <c:pt idx="8">
                  <c:v>63</c:v>
                </c:pt>
                <c:pt idx="9">
                  <c:v>60</c:v>
                </c:pt>
                <c:pt idx="10">
                  <c:v>73</c:v>
                </c:pt>
                <c:pt idx="11">
                  <c:v>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F89-4356-ABB6-A46DF200DA5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859292928"/>
        <c:axId val="859286696"/>
      </c:barChart>
      <c:dateAx>
        <c:axId val="859292928"/>
        <c:scaling>
          <c:orientation val="minMax"/>
        </c:scaling>
        <c:delete val="0"/>
        <c:axPos val="b"/>
        <c:numFmt formatCode="yyyy&quot;年&quot;m&quot;月&quot;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ysClr val="windowText" lastClr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defRPr>
            </a:pPr>
            <a:endParaRPr lang="ja-JP"/>
          </a:p>
        </c:txPr>
        <c:crossAx val="859286696"/>
        <c:crosses val="autoZero"/>
        <c:auto val="1"/>
        <c:lblOffset val="100"/>
        <c:baseTimeUnit val="months"/>
        <c:majorUnit val="3"/>
      </c:dateAx>
      <c:valAx>
        <c:axId val="859286696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8592929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800">
          <a:solidFill>
            <a:sysClr val="windowText" lastClr="000000"/>
          </a:solidFill>
          <a:latin typeface="メイリオ" panose="020B0604030504040204" pitchFamily="50" charset="-128"/>
          <a:ea typeface="メイリオ" panose="020B060403050404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spc="0" baseline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'データ（時系列）'!$C$9</c:f>
              <c:strCache>
                <c:ptCount val="1"/>
                <c:pt idx="0">
                  <c:v>10代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ysClr val="windowText" lastClr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'データ（時系列）'!項目</c:f>
              <c:numCache>
                <c:formatCode>yyyy"年"m"月"</c:formatCode>
                <c:ptCount val="12"/>
                <c:pt idx="0">
                  <c:v>45413</c:v>
                </c:pt>
                <c:pt idx="1">
                  <c:v>45444</c:v>
                </c:pt>
                <c:pt idx="2">
                  <c:v>45474</c:v>
                </c:pt>
                <c:pt idx="3">
                  <c:v>45505</c:v>
                </c:pt>
                <c:pt idx="4">
                  <c:v>45536</c:v>
                </c:pt>
                <c:pt idx="5">
                  <c:v>45566</c:v>
                </c:pt>
                <c:pt idx="6">
                  <c:v>45597</c:v>
                </c:pt>
                <c:pt idx="7">
                  <c:v>45627</c:v>
                </c:pt>
                <c:pt idx="8">
                  <c:v>45658</c:v>
                </c:pt>
                <c:pt idx="9">
                  <c:v>45689</c:v>
                </c:pt>
                <c:pt idx="10">
                  <c:v>45717</c:v>
                </c:pt>
                <c:pt idx="11">
                  <c:v>45748</c:v>
                </c:pt>
              </c:numCache>
            </c:numRef>
          </c:cat>
          <c:val>
            <c:numRef>
              <c:f>'データ（時系列）'!データ_男性10代</c:f>
              <c:numCache>
                <c:formatCode>General</c:formatCode>
                <c:ptCount val="12"/>
                <c:pt idx="0">
                  <c:v>51</c:v>
                </c:pt>
                <c:pt idx="1">
                  <c:v>26</c:v>
                </c:pt>
                <c:pt idx="2">
                  <c:v>35</c:v>
                </c:pt>
                <c:pt idx="3">
                  <c:v>76</c:v>
                </c:pt>
                <c:pt idx="4">
                  <c:v>61</c:v>
                </c:pt>
                <c:pt idx="5">
                  <c:v>55</c:v>
                </c:pt>
                <c:pt idx="6">
                  <c:v>26</c:v>
                </c:pt>
                <c:pt idx="7">
                  <c:v>30</c:v>
                </c:pt>
                <c:pt idx="8">
                  <c:v>30</c:v>
                </c:pt>
                <c:pt idx="9">
                  <c:v>43</c:v>
                </c:pt>
                <c:pt idx="10">
                  <c:v>50</c:v>
                </c:pt>
                <c:pt idx="11">
                  <c:v>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34-47DB-80EF-3F1544469472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859292928"/>
        <c:axId val="859286696"/>
      </c:barChart>
      <c:dateAx>
        <c:axId val="859292928"/>
        <c:scaling>
          <c:orientation val="minMax"/>
        </c:scaling>
        <c:delete val="0"/>
        <c:axPos val="b"/>
        <c:numFmt formatCode="yyyy&quot;年&quot;m&quot;月&quot;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ysClr val="windowText" lastClr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defRPr>
            </a:pPr>
            <a:endParaRPr lang="ja-JP"/>
          </a:p>
        </c:txPr>
        <c:crossAx val="859286696"/>
        <c:crosses val="autoZero"/>
        <c:auto val="1"/>
        <c:lblOffset val="100"/>
        <c:baseTimeUnit val="months"/>
        <c:majorUnit val="3"/>
      </c:dateAx>
      <c:valAx>
        <c:axId val="859286696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8592929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800">
          <a:solidFill>
            <a:sysClr val="windowText" lastClr="000000"/>
          </a:solidFill>
          <a:latin typeface="メイリオ" panose="020B0604030504040204" pitchFamily="50" charset="-128"/>
          <a:ea typeface="メイリオ" panose="020B060403050404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spc="0" baseline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'データ（時系列）'!$D$9</c:f>
              <c:strCache>
                <c:ptCount val="1"/>
                <c:pt idx="0">
                  <c:v>20代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ysClr val="windowText" lastClr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'データ（時系列）'!項目</c:f>
              <c:numCache>
                <c:formatCode>yyyy"年"m"月"</c:formatCode>
                <c:ptCount val="12"/>
                <c:pt idx="0">
                  <c:v>45413</c:v>
                </c:pt>
                <c:pt idx="1">
                  <c:v>45444</c:v>
                </c:pt>
                <c:pt idx="2">
                  <c:v>45474</c:v>
                </c:pt>
                <c:pt idx="3">
                  <c:v>45505</c:v>
                </c:pt>
                <c:pt idx="4">
                  <c:v>45536</c:v>
                </c:pt>
                <c:pt idx="5">
                  <c:v>45566</c:v>
                </c:pt>
                <c:pt idx="6">
                  <c:v>45597</c:v>
                </c:pt>
                <c:pt idx="7">
                  <c:v>45627</c:v>
                </c:pt>
                <c:pt idx="8">
                  <c:v>45658</c:v>
                </c:pt>
                <c:pt idx="9">
                  <c:v>45689</c:v>
                </c:pt>
                <c:pt idx="10">
                  <c:v>45717</c:v>
                </c:pt>
                <c:pt idx="11">
                  <c:v>45748</c:v>
                </c:pt>
              </c:numCache>
            </c:numRef>
          </c:cat>
          <c:val>
            <c:numRef>
              <c:f>'データ（時系列）'!データ_男性20代</c:f>
              <c:numCache>
                <c:formatCode>General</c:formatCode>
                <c:ptCount val="12"/>
                <c:pt idx="0">
                  <c:v>141</c:v>
                </c:pt>
                <c:pt idx="1">
                  <c:v>134</c:v>
                </c:pt>
                <c:pt idx="2">
                  <c:v>176</c:v>
                </c:pt>
                <c:pt idx="3">
                  <c:v>194</c:v>
                </c:pt>
                <c:pt idx="4">
                  <c:v>138</c:v>
                </c:pt>
                <c:pt idx="5">
                  <c:v>142</c:v>
                </c:pt>
                <c:pt idx="6">
                  <c:v>144</c:v>
                </c:pt>
                <c:pt idx="7">
                  <c:v>160</c:v>
                </c:pt>
                <c:pt idx="8">
                  <c:v>143</c:v>
                </c:pt>
                <c:pt idx="9">
                  <c:v>132</c:v>
                </c:pt>
                <c:pt idx="10">
                  <c:v>154</c:v>
                </c:pt>
                <c:pt idx="11">
                  <c:v>167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227-47C2-884D-1A8C914EF2D0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859292928"/>
        <c:axId val="859286696"/>
      </c:barChart>
      <c:dateAx>
        <c:axId val="859292928"/>
        <c:scaling>
          <c:orientation val="minMax"/>
        </c:scaling>
        <c:delete val="0"/>
        <c:axPos val="b"/>
        <c:numFmt formatCode="yyyy&quot;年&quot;m&quot;月&quot;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ysClr val="windowText" lastClr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defRPr>
            </a:pPr>
            <a:endParaRPr lang="ja-JP"/>
          </a:p>
        </c:txPr>
        <c:crossAx val="859286696"/>
        <c:crosses val="autoZero"/>
        <c:auto val="1"/>
        <c:lblOffset val="100"/>
        <c:baseTimeUnit val="months"/>
        <c:majorUnit val="3"/>
      </c:dateAx>
      <c:valAx>
        <c:axId val="859286696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8592929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800">
          <a:solidFill>
            <a:sysClr val="windowText" lastClr="000000"/>
          </a:solidFill>
          <a:latin typeface="メイリオ" panose="020B0604030504040204" pitchFamily="50" charset="-128"/>
          <a:ea typeface="メイリオ" panose="020B060403050404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spc="0" baseline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'データ（時系列）'!$E$9</c:f>
              <c:strCache>
                <c:ptCount val="1"/>
                <c:pt idx="0">
                  <c:v>30代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ysClr val="windowText" lastClr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'データ（時系列）'!項目</c:f>
              <c:numCache>
                <c:formatCode>yyyy"年"m"月"</c:formatCode>
                <c:ptCount val="12"/>
                <c:pt idx="0">
                  <c:v>45413</c:v>
                </c:pt>
                <c:pt idx="1">
                  <c:v>45444</c:v>
                </c:pt>
                <c:pt idx="2">
                  <c:v>45474</c:v>
                </c:pt>
                <c:pt idx="3">
                  <c:v>45505</c:v>
                </c:pt>
                <c:pt idx="4">
                  <c:v>45536</c:v>
                </c:pt>
                <c:pt idx="5">
                  <c:v>45566</c:v>
                </c:pt>
                <c:pt idx="6">
                  <c:v>45597</c:v>
                </c:pt>
                <c:pt idx="7">
                  <c:v>45627</c:v>
                </c:pt>
                <c:pt idx="8">
                  <c:v>45658</c:v>
                </c:pt>
                <c:pt idx="9">
                  <c:v>45689</c:v>
                </c:pt>
                <c:pt idx="10">
                  <c:v>45717</c:v>
                </c:pt>
                <c:pt idx="11">
                  <c:v>45748</c:v>
                </c:pt>
              </c:numCache>
            </c:numRef>
          </c:cat>
          <c:val>
            <c:numRef>
              <c:f>'データ（時系列）'!データ_男性30代</c:f>
              <c:numCache>
                <c:formatCode>General</c:formatCode>
                <c:ptCount val="12"/>
                <c:pt idx="0">
                  <c:v>102</c:v>
                </c:pt>
                <c:pt idx="1">
                  <c:v>90</c:v>
                </c:pt>
                <c:pt idx="2">
                  <c:v>119</c:v>
                </c:pt>
                <c:pt idx="3">
                  <c:v>108</c:v>
                </c:pt>
                <c:pt idx="4">
                  <c:v>94</c:v>
                </c:pt>
                <c:pt idx="5">
                  <c:v>105</c:v>
                </c:pt>
                <c:pt idx="6">
                  <c:v>97</c:v>
                </c:pt>
                <c:pt idx="7">
                  <c:v>94</c:v>
                </c:pt>
                <c:pt idx="8">
                  <c:v>94</c:v>
                </c:pt>
                <c:pt idx="9">
                  <c:v>74</c:v>
                </c:pt>
                <c:pt idx="10">
                  <c:v>132</c:v>
                </c:pt>
                <c:pt idx="11">
                  <c:v>90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73-48A5-9C01-F8942E4E7C76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859292928"/>
        <c:axId val="859286696"/>
      </c:barChart>
      <c:dateAx>
        <c:axId val="859292928"/>
        <c:scaling>
          <c:orientation val="minMax"/>
        </c:scaling>
        <c:delete val="0"/>
        <c:axPos val="b"/>
        <c:numFmt formatCode="yyyy&quot;年&quot;m&quot;月&quot;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ysClr val="windowText" lastClr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defRPr>
            </a:pPr>
            <a:endParaRPr lang="ja-JP"/>
          </a:p>
        </c:txPr>
        <c:crossAx val="859286696"/>
        <c:crosses val="autoZero"/>
        <c:auto val="1"/>
        <c:lblOffset val="100"/>
        <c:baseTimeUnit val="months"/>
        <c:majorUnit val="3"/>
      </c:dateAx>
      <c:valAx>
        <c:axId val="859286696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8592929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800">
          <a:solidFill>
            <a:sysClr val="windowText" lastClr="000000"/>
          </a:solidFill>
          <a:latin typeface="メイリオ" panose="020B0604030504040204" pitchFamily="50" charset="-128"/>
          <a:ea typeface="メイリオ" panose="020B060403050404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spc="0" baseline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'データ（時系列）'!$F$9</c:f>
              <c:strCache>
                <c:ptCount val="1"/>
                <c:pt idx="0">
                  <c:v>40代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ysClr val="windowText" lastClr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'データ（時系列）'!項目</c:f>
              <c:numCache>
                <c:formatCode>yyyy"年"m"月"</c:formatCode>
                <c:ptCount val="12"/>
                <c:pt idx="0">
                  <c:v>45413</c:v>
                </c:pt>
                <c:pt idx="1">
                  <c:v>45444</c:v>
                </c:pt>
                <c:pt idx="2">
                  <c:v>45474</c:v>
                </c:pt>
                <c:pt idx="3">
                  <c:v>45505</c:v>
                </c:pt>
                <c:pt idx="4">
                  <c:v>45536</c:v>
                </c:pt>
                <c:pt idx="5">
                  <c:v>45566</c:v>
                </c:pt>
                <c:pt idx="6">
                  <c:v>45597</c:v>
                </c:pt>
                <c:pt idx="7">
                  <c:v>45627</c:v>
                </c:pt>
                <c:pt idx="8">
                  <c:v>45658</c:v>
                </c:pt>
                <c:pt idx="9">
                  <c:v>45689</c:v>
                </c:pt>
                <c:pt idx="10">
                  <c:v>45717</c:v>
                </c:pt>
                <c:pt idx="11">
                  <c:v>45748</c:v>
                </c:pt>
              </c:numCache>
            </c:numRef>
          </c:cat>
          <c:val>
            <c:numRef>
              <c:f>'データ（時系列）'!データ_男性40代</c:f>
              <c:numCache>
                <c:formatCode>General</c:formatCode>
                <c:ptCount val="12"/>
                <c:pt idx="0">
                  <c:v>63</c:v>
                </c:pt>
                <c:pt idx="1">
                  <c:v>41</c:v>
                </c:pt>
                <c:pt idx="2">
                  <c:v>52</c:v>
                </c:pt>
                <c:pt idx="3">
                  <c:v>54</c:v>
                </c:pt>
                <c:pt idx="4">
                  <c:v>50</c:v>
                </c:pt>
                <c:pt idx="5">
                  <c:v>63</c:v>
                </c:pt>
                <c:pt idx="6">
                  <c:v>50</c:v>
                </c:pt>
                <c:pt idx="7">
                  <c:v>55</c:v>
                </c:pt>
                <c:pt idx="8">
                  <c:v>40</c:v>
                </c:pt>
                <c:pt idx="9">
                  <c:v>50</c:v>
                </c:pt>
                <c:pt idx="10">
                  <c:v>60</c:v>
                </c:pt>
                <c:pt idx="11">
                  <c:v>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0AC-43BA-A763-7008AE6EA65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859292928"/>
        <c:axId val="859286696"/>
      </c:barChart>
      <c:dateAx>
        <c:axId val="859292928"/>
        <c:scaling>
          <c:orientation val="minMax"/>
        </c:scaling>
        <c:delete val="0"/>
        <c:axPos val="b"/>
        <c:numFmt formatCode="yyyy&quot;年&quot;m&quot;月&quot;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ysClr val="windowText" lastClr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defRPr>
            </a:pPr>
            <a:endParaRPr lang="ja-JP"/>
          </a:p>
        </c:txPr>
        <c:crossAx val="859286696"/>
        <c:crosses val="autoZero"/>
        <c:auto val="1"/>
        <c:lblOffset val="100"/>
        <c:baseTimeUnit val="months"/>
        <c:majorUnit val="3"/>
      </c:dateAx>
      <c:valAx>
        <c:axId val="859286696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8592929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800">
          <a:solidFill>
            <a:sysClr val="windowText" lastClr="000000"/>
          </a:solidFill>
          <a:latin typeface="メイリオ" panose="020B0604030504040204" pitchFamily="50" charset="-128"/>
          <a:ea typeface="メイリオ" panose="020B060403050404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spc="0" baseline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'データ（時系列）'!$G$9</c:f>
              <c:strCache>
                <c:ptCount val="1"/>
                <c:pt idx="0">
                  <c:v>50代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ysClr val="windowText" lastClr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'データ（時系列）'!項目</c:f>
              <c:numCache>
                <c:formatCode>yyyy"年"m"月"</c:formatCode>
                <c:ptCount val="12"/>
                <c:pt idx="0">
                  <c:v>45413</c:v>
                </c:pt>
                <c:pt idx="1">
                  <c:v>45444</c:v>
                </c:pt>
                <c:pt idx="2">
                  <c:v>45474</c:v>
                </c:pt>
                <c:pt idx="3">
                  <c:v>45505</c:v>
                </c:pt>
                <c:pt idx="4">
                  <c:v>45536</c:v>
                </c:pt>
                <c:pt idx="5">
                  <c:v>45566</c:v>
                </c:pt>
                <c:pt idx="6">
                  <c:v>45597</c:v>
                </c:pt>
                <c:pt idx="7">
                  <c:v>45627</c:v>
                </c:pt>
                <c:pt idx="8">
                  <c:v>45658</c:v>
                </c:pt>
                <c:pt idx="9">
                  <c:v>45689</c:v>
                </c:pt>
                <c:pt idx="10">
                  <c:v>45717</c:v>
                </c:pt>
                <c:pt idx="11">
                  <c:v>45748</c:v>
                </c:pt>
              </c:numCache>
            </c:numRef>
          </c:cat>
          <c:val>
            <c:numRef>
              <c:f>'データ（時系列）'!データ_男性50代</c:f>
              <c:numCache>
                <c:formatCode>General</c:formatCode>
                <c:ptCount val="12"/>
                <c:pt idx="0">
                  <c:v>51</c:v>
                </c:pt>
                <c:pt idx="1">
                  <c:v>32</c:v>
                </c:pt>
                <c:pt idx="2">
                  <c:v>44</c:v>
                </c:pt>
                <c:pt idx="3">
                  <c:v>52</c:v>
                </c:pt>
                <c:pt idx="4">
                  <c:v>30</c:v>
                </c:pt>
                <c:pt idx="5">
                  <c:v>41</c:v>
                </c:pt>
                <c:pt idx="6">
                  <c:v>46</c:v>
                </c:pt>
                <c:pt idx="7">
                  <c:v>52</c:v>
                </c:pt>
                <c:pt idx="8">
                  <c:v>38</c:v>
                </c:pt>
                <c:pt idx="9">
                  <c:v>37</c:v>
                </c:pt>
                <c:pt idx="10">
                  <c:v>47</c:v>
                </c:pt>
                <c:pt idx="11">
                  <c:v>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CBA-4D6D-A978-B4418EC42D57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859292928"/>
        <c:axId val="859286696"/>
      </c:barChart>
      <c:dateAx>
        <c:axId val="859292928"/>
        <c:scaling>
          <c:orientation val="minMax"/>
        </c:scaling>
        <c:delete val="0"/>
        <c:axPos val="b"/>
        <c:numFmt formatCode="yyyy&quot;年&quot;m&quot;月&quot;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ysClr val="windowText" lastClr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defRPr>
            </a:pPr>
            <a:endParaRPr lang="ja-JP"/>
          </a:p>
        </c:txPr>
        <c:crossAx val="859286696"/>
        <c:crosses val="autoZero"/>
        <c:auto val="1"/>
        <c:lblOffset val="100"/>
        <c:baseTimeUnit val="months"/>
        <c:majorUnit val="3"/>
      </c:dateAx>
      <c:valAx>
        <c:axId val="859286696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8592929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800">
          <a:solidFill>
            <a:sysClr val="windowText" lastClr="000000"/>
          </a:solidFill>
          <a:latin typeface="メイリオ" panose="020B0604030504040204" pitchFamily="50" charset="-128"/>
          <a:ea typeface="メイリオ" panose="020B060403050404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0" i="0" u="none" strike="noStrike" kern="1200" spc="0" baseline="0">
              <a:solidFill>
                <a:sysClr val="windowText" lastClr="000000"/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+mn-cs"/>
            </a:defRPr>
          </a:pPr>
          <a:endParaRPr lang="ja-JP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'データ（時系列）'!$H$9</c:f>
              <c:strCache>
                <c:ptCount val="1"/>
                <c:pt idx="0">
                  <c:v>60代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800" b="0" i="0" u="none" strike="noStrike" kern="1200" baseline="0">
                    <a:solidFill>
                      <a:sysClr val="windowText" lastClr="000000"/>
                    </a:solidFill>
                    <a:latin typeface="メイリオ" panose="020B0604030504040204" pitchFamily="50" charset="-128"/>
                    <a:ea typeface="メイリオ" panose="020B0604030504040204" pitchFamily="50" charset="-128"/>
                    <a:cs typeface="+mn-cs"/>
                  </a:defRPr>
                </a:pPr>
                <a:endParaRPr lang="ja-JP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'データ（時系列）'!項目</c:f>
              <c:numCache>
                <c:formatCode>yyyy"年"m"月"</c:formatCode>
                <c:ptCount val="12"/>
                <c:pt idx="0">
                  <c:v>45413</c:v>
                </c:pt>
                <c:pt idx="1">
                  <c:v>45444</c:v>
                </c:pt>
                <c:pt idx="2">
                  <c:v>45474</c:v>
                </c:pt>
                <c:pt idx="3">
                  <c:v>45505</c:v>
                </c:pt>
                <c:pt idx="4">
                  <c:v>45536</c:v>
                </c:pt>
                <c:pt idx="5">
                  <c:v>45566</c:v>
                </c:pt>
                <c:pt idx="6">
                  <c:v>45597</c:v>
                </c:pt>
                <c:pt idx="7">
                  <c:v>45627</c:v>
                </c:pt>
                <c:pt idx="8">
                  <c:v>45658</c:v>
                </c:pt>
                <c:pt idx="9">
                  <c:v>45689</c:v>
                </c:pt>
                <c:pt idx="10">
                  <c:v>45717</c:v>
                </c:pt>
                <c:pt idx="11">
                  <c:v>45748</c:v>
                </c:pt>
              </c:numCache>
            </c:numRef>
          </c:cat>
          <c:val>
            <c:numRef>
              <c:f>'データ（時系列）'!データ_男性60代</c:f>
              <c:numCache>
                <c:formatCode>General</c:formatCode>
                <c:ptCount val="12"/>
                <c:pt idx="0">
                  <c:v>23</c:v>
                </c:pt>
                <c:pt idx="1">
                  <c:v>34</c:v>
                </c:pt>
                <c:pt idx="2">
                  <c:v>22</c:v>
                </c:pt>
                <c:pt idx="3">
                  <c:v>26</c:v>
                </c:pt>
                <c:pt idx="4">
                  <c:v>23</c:v>
                </c:pt>
                <c:pt idx="5">
                  <c:v>28</c:v>
                </c:pt>
                <c:pt idx="6">
                  <c:v>28</c:v>
                </c:pt>
                <c:pt idx="7">
                  <c:v>27</c:v>
                </c:pt>
                <c:pt idx="8">
                  <c:v>14</c:v>
                </c:pt>
                <c:pt idx="9">
                  <c:v>16</c:v>
                </c:pt>
                <c:pt idx="10">
                  <c:v>31</c:v>
                </c:pt>
                <c:pt idx="11">
                  <c:v>40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C9F-49B7-B28D-F71F2B809D2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00"/>
        <c:axId val="859292928"/>
        <c:axId val="859286696"/>
      </c:barChart>
      <c:dateAx>
        <c:axId val="859292928"/>
        <c:scaling>
          <c:orientation val="minMax"/>
        </c:scaling>
        <c:delete val="0"/>
        <c:axPos val="b"/>
        <c:numFmt formatCode="yyyy&quot;年&quot;m&quot;月&quot;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800" b="0" i="0" u="none" strike="noStrike" kern="1200" baseline="0">
                <a:solidFill>
                  <a:sysClr val="windowText" lastClr="000000"/>
                </a:solidFill>
                <a:latin typeface="メイリオ" panose="020B0604030504040204" pitchFamily="50" charset="-128"/>
                <a:ea typeface="メイリオ" panose="020B0604030504040204" pitchFamily="50" charset="-128"/>
                <a:cs typeface="+mn-cs"/>
              </a:defRPr>
            </a:pPr>
            <a:endParaRPr lang="ja-JP"/>
          </a:p>
        </c:txPr>
        <c:crossAx val="859286696"/>
        <c:crosses val="autoZero"/>
        <c:auto val="1"/>
        <c:lblOffset val="100"/>
        <c:baseTimeUnit val="months"/>
        <c:majorUnit val="3"/>
      </c:dateAx>
      <c:valAx>
        <c:axId val="859286696"/>
        <c:scaling>
          <c:orientation val="minMax"/>
        </c:scaling>
        <c:delete val="1"/>
        <c:axPos val="l"/>
        <c:numFmt formatCode="General" sourceLinked="1"/>
        <c:majorTickMark val="none"/>
        <c:minorTickMark val="none"/>
        <c:tickLblPos val="nextTo"/>
        <c:crossAx val="85929292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800">
          <a:solidFill>
            <a:sysClr val="windowText" lastClr="000000"/>
          </a:solidFill>
          <a:latin typeface="メイリオ" panose="020B0604030504040204" pitchFamily="50" charset="-128"/>
          <a:ea typeface="メイリオ" panose="020B0604030504040204" pitchFamily="50" charset="-128"/>
        </a:defRPr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10.xml"/><Relationship Id="rId13" Type="http://schemas.openxmlformats.org/officeDocument/2006/relationships/chart" Target="../charts/chart15.xml"/><Relationship Id="rId3" Type="http://schemas.openxmlformats.org/officeDocument/2006/relationships/chart" Target="../charts/chart5.xml"/><Relationship Id="rId7" Type="http://schemas.openxmlformats.org/officeDocument/2006/relationships/chart" Target="../charts/chart9.xml"/><Relationship Id="rId12" Type="http://schemas.openxmlformats.org/officeDocument/2006/relationships/chart" Target="../charts/chart14.xml"/><Relationship Id="rId2" Type="http://schemas.openxmlformats.org/officeDocument/2006/relationships/chart" Target="../charts/chart4.xml"/><Relationship Id="rId16" Type="http://schemas.openxmlformats.org/officeDocument/2006/relationships/chart" Target="../charts/chart18.xml"/><Relationship Id="rId1" Type="http://schemas.openxmlformats.org/officeDocument/2006/relationships/chart" Target="../charts/chart3.xml"/><Relationship Id="rId6" Type="http://schemas.openxmlformats.org/officeDocument/2006/relationships/chart" Target="../charts/chart8.xml"/><Relationship Id="rId11" Type="http://schemas.openxmlformats.org/officeDocument/2006/relationships/chart" Target="../charts/chart13.xml"/><Relationship Id="rId5" Type="http://schemas.openxmlformats.org/officeDocument/2006/relationships/chart" Target="../charts/chart7.xml"/><Relationship Id="rId15" Type="http://schemas.openxmlformats.org/officeDocument/2006/relationships/chart" Target="../charts/chart17.xml"/><Relationship Id="rId10" Type="http://schemas.openxmlformats.org/officeDocument/2006/relationships/chart" Target="../charts/chart12.xml"/><Relationship Id="rId4" Type="http://schemas.openxmlformats.org/officeDocument/2006/relationships/chart" Target="../charts/chart6.xml"/><Relationship Id="rId9" Type="http://schemas.openxmlformats.org/officeDocument/2006/relationships/chart" Target="../charts/chart11.xml"/><Relationship Id="rId14" Type="http://schemas.openxmlformats.org/officeDocument/2006/relationships/chart" Target="../charts/chart1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63500</xdr:rowOff>
    </xdr:from>
    <xdr:to>
      <xdr:col>34</xdr:col>
      <xdr:colOff>2743</xdr:colOff>
      <xdr:row>3</xdr:row>
      <xdr:rowOff>63500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9EF7ED66-C445-490F-8181-FFEA75AE1A21}"/>
            </a:ext>
          </a:extLst>
        </xdr:cNvPr>
        <xdr:cNvSpPr/>
      </xdr:nvSpPr>
      <xdr:spPr>
        <a:xfrm>
          <a:off x="285750" y="63500"/>
          <a:ext cx="22005493" cy="7143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4800" b="1" cap="none" spc="0">
              <a:ln w="9525">
                <a:solidFill>
                  <a:schemeClr val="bg1"/>
                </a:solidFill>
                <a:prstDash val="solid"/>
              </a:ln>
              <a:solidFill>
                <a:schemeClr val="tx1"/>
              </a:solidFill>
              <a:effectLst>
                <a:outerShdw blurRad="12700" dist="38100" dir="2700000" algn="tl" rotWithShape="0">
                  <a:schemeClr val="bg1">
                    <a:lumMod val="50000"/>
                  </a:schemeClr>
                </a:outerShdw>
              </a:effectLst>
              <a:latin typeface="メイリオ" panose="020B0604030504040204" pitchFamily="50" charset="-128"/>
              <a:ea typeface="メイリオ" panose="020B0604030504040204" pitchFamily="50" charset="-128"/>
            </a:rPr>
            <a:t>住民基本台帳「見える化システム」～転居編（行政センター別）～</a:t>
          </a:r>
          <a:endParaRPr kumimoji="1" lang="en-US" altLang="ja-JP" sz="4800" b="1" cap="none" spc="0">
            <a:ln w="9525">
              <a:solidFill>
                <a:schemeClr val="bg1"/>
              </a:solidFill>
              <a:prstDash val="solid"/>
            </a:ln>
            <a:solidFill>
              <a:schemeClr val="tx1"/>
            </a:solidFill>
            <a:effectLst>
              <a:outerShdw blurRad="12700" dist="38100" dir="2700000" algn="tl" rotWithShape="0">
                <a:schemeClr val="bg1">
                  <a:lumMod val="50000"/>
                </a:schemeClr>
              </a:outerShdw>
            </a:effectLst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7</xdr:col>
      <xdr:colOff>651419</xdr:colOff>
      <xdr:row>9</xdr:row>
      <xdr:rowOff>228594</xdr:rowOff>
    </xdr:from>
    <xdr:to>
      <xdr:col>33</xdr:col>
      <xdr:colOff>635648</xdr:colOff>
      <xdr:row>12</xdr:row>
      <xdr:rowOff>87080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E1BD387F-5A4A-41A4-B2CB-9EEE2B32AE46}"/>
            </a:ext>
          </a:extLst>
        </xdr:cNvPr>
        <xdr:cNvSpPr/>
      </xdr:nvSpPr>
      <xdr:spPr>
        <a:xfrm>
          <a:off x="4937669" y="1895469"/>
          <a:ext cx="17319729" cy="572861"/>
        </a:xfrm>
        <a:prstGeom prst="rect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2800" b="1">
              <a:solidFill>
                <a:schemeClr val="bg1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　転居者数</a:t>
          </a:r>
        </a:p>
      </xdr:txBody>
    </xdr:sp>
    <xdr:clientData/>
  </xdr:twoCellAnchor>
  <xdr:twoCellAnchor>
    <xdr:from>
      <xdr:col>7</xdr:col>
      <xdr:colOff>651418</xdr:colOff>
      <xdr:row>13</xdr:row>
      <xdr:rowOff>214777</xdr:rowOff>
    </xdr:from>
    <xdr:to>
      <xdr:col>13</xdr:col>
      <xdr:colOff>602126</xdr:colOff>
      <xdr:row>16</xdr:row>
      <xdr:rowOff>69600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3113E5C4-371F-4F7E-A39E-6F87E8FA7086}"/>
            </a:ext>
          </a:extLst>
        </xdr:cNvPr>
        <xdr:cNvSpPr/>
      </xdr:nvSpPr>
      <xdr:spPr>
        <a:xfrm>
          <a:off x="4937668" y="2834152"/>
          <a:ext cx="3951208" cy="569198"/>
        </a:xfrm>
        <a:prstGeom prst="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chemeClr val="bg1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男性（年代別）</a:t>
          </a:r>
        </a:p>
      </xdr:txBody>
    </xdr:sp>
    <xdr:clientData/>
  </xdr:twoCellAnchor>
  <xdr:twoCellAnchor>
    <xdr:from>
      <xdr:col>20</xdr:col>
      <xdr:colOff>662759</xdr:colOff>
      <xdr:row>13</xdr:row>
      <xdr:rowOff>212962</xdr:rowOff>
    </xdr:from>
    <xdr:to>
      <xdr:col>26</xdr:col>
      <xdr:colOff>613467</xdr:colOff>
      <xdr:row>16</xdr:row>
      <xdr:rowOff>67785</xdr:rowOff>
    </xdr:to>
    <xdr:sp macro="" textlink="">
      <xdr:nvSpPr>
        <xdr:cNvPr id="6" name="正方形/長方形 5">
          <a:extLst>
            <a:ext uri="{FF2B5EF4-FFF2-40B4-BE49-F238E27FC236}">
              <a16:creationId xmlns:a16="http://schemas.microsoft.com/office/drawing/2014/main" id="{52CC0285-4346-4542-B71C-C74B15E3E072}"/>
            </a:ext>
          </a:extLst>
        </xdr:cNvPr>
        <xdr:cNvSpPr/>
      </xdr:nvSpPr>
      <xdr:spPr>
        <a:xfrm>
          <a:off x="13616759" y="2832337"/>
          <a:ext cx="3951208" cy="569198"/>
        </a:xfrm>
        <a:prstGeom prst="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chemeClr val="bg1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女性（年代別）</a:t>
          </a:r>
        </a:p>
      </xdr:txBody>
    </xdr:sp>
    <xdr:clientData/>
  </xdr:twoCellAnchor>
  <xdr:twoCellAnchor>
    <xdr:from>
      <xdr:col>7</xdr:col>
      <xdr:colOff>650875</xdr:colOff>
      <xdr:row>18</xdr:row>
      <xdr:rowOff>25400</xdr:rowOff>
    </xdr:from>
    <xdr:to>
      <xdr:col>20</xdr:col>
      <xdr:colOff>525325</xdr:colOff>
      <xdr:row>33</xdr:row>
      <xdr:rowOff>196400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id="{E218A29B-8FCC-47F2-BFF1-F210F79C1B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21</xdr:col>
      <xdr:colOff>123825</xdr:colOff>
      <xdr:row>18</xdr:row>
      <xdr:rowOff>25400</xdr:rowOff>
    </xdr:from>
    <xdr:to>
      <xdr:col>33</xdr:col>
      <xdr:colOff>663575</xdr:colOff>
      <xdr:row>33</xdr:row>
      <xdr:rowOff>190500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AE5231D6-BCE7-44B6-AB25-F9358DC05863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4</xdr:col>
      <xdr:colOff>260350</xdr:colOff>
      <xdr:row>9</xdr:row>
      <xdr:rowOff>225424</xdr:rowOff>
    </xdr:from>
    <xdr:to>
      <xdr:col>7</xdr:col>
      <xdr:colOff>402100</xdr:colOff>
      <xdr:row>23</xdr:row>
      <xdr:rowOff>193024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15" name="月">
              <a:extLst>
                <a:ext uri="{FF2B5EF4-FFF2-40B4-BE49-F238E27FC236}">
                  <a16:creationId xmlns:a16="http://schemas.microsoft.com/office/drawing/2014/main" id="{489DE960-BF97-4CEC-B9E6-2EE50689B7BE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月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520950" y="2282824"/>
              <a:ext cx="2122950" cy="31680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ja-JP" altLang="en-US" sz="1100"/>
                <a:t>この図形はスライサーを表しています。スライサーは、Excel 2010 以降でサポートされています。
図形がそれよりも前のバージョンの Excel で変更された場合、またはブックが Excel 2003 以前のバージョンで保存された場合は、スライサーを使用できません。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276225</xdr:colOff>
      <xdr:row>26</xdr:row>
      <xdr:rowOff>15875</xdr:rowOff>
    </xdr:from>
    <xdr:to>
      <xdr:col>7</xdr:col>
      <xdr:colOff>412250</xdr:colOff>
      <xdr:row>38</xdr:row>
      <xdr:rowOff>213875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17" name="旧行政センター">
              <a:extLst>
                <a:ext uri="{FF2B5EF4-FFF2-40B4-BE49-F238E27FC236}">
                  <a16:creationId xmlns:a16="http://schemas.microsoft.com/office/drawing/2014/main" id="{B6EBD878-0A95-472F-B13C-11A0A8458C8D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旧行政センター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76225" y="5959475"/>
              <a:ext cx="4377825" cy="29412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ja-JP" altLang="en-US" sz="1100"/>
                <a:t>この図形はスライサーを表しています。スライサーは、Excel 2010 以降でサポートされています。
図形がそれよりも前のバージョンの Excel で変更された場合、またはブックが Excel 2003 以前のバージョンで保存された場合は、スライサーを使用できません。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276225</xdr:colOff>
      <xdr:row>41</xdr:row>
      <xdr:rowOff>44450</xdr:rowOff>
    </xdr:from>
    <xdr:to>
      <xdr:col>7</xdr:col>
      <xdr:colOff>419450</xdr:colOff>
      <xdr:row>54</xdr:row>
      <xdr:rowOff>13850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18" name="新行政センター">
              <a:extLst>
                <a:ext uri="{FF2B5EF4-FFF2-40B4-BE49-F238E27FC236}">
                  <a16:creationId xmlns:a16="http://schemas.microsoft.com/office/drawing/2014/main" id="{C283D27C-B13F-4D4B-AE05-26AF6E03CE98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新行政センター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76225" y="9417050"/>
              <a:ext cx="4385025" cy="29412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ja-JP" altLang="en-US" sz="1100"/>
                <a:t>この図形はスライサーを表しています。スライサーは、Excel 2010 以降でサポートされています。
図形がそれよりも前のバージョンの Excel で変更された場合、またはブックが Excel 2003 以前のバージョンで保存された場合は、スライサーを使用できません。</a:t>
              </a:r>
            </a:p>
          </xdr:txBody>
        </xdr:sp>
      </mc:Fallback>
    </mc:AlternateContent>
    <xdr:clientData/>
  </xdr:twoCellAnchor>
  <xdr:twoCellAnchor editAs="oneCell">
    <xdr:from>
      <xdr:col>0</xdr:col>
      <xdr:colOff>152400</xdr:colOff>
      <xdr:row>9</xdr:row>
      <xdr:rowOff>226059</xdr:rowOff>
    </xdr:from>
    <xdr:to>
      <xdr:col>4</xdr:col>
      <xdr:colOff>140260</xdr:colOff>
      <xdr:row>23</xdr:row>
      <xdr:rowOff>193659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" name="年">
              <a:extLst>
                <a:ext uri="{FF2B5EF4-FFF2-40B4-BE49-F238E27FC236}">
                  <a16:creationId xmlns:a16="http://schemas.microsoft.com/office/drawing/2014/main" id="{36BBEF5E-69E7-46A3-98FC-CFA0DCA468F5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年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76860" y="2283459"/>
              <a:ext cx="2124000" cy="31680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ja-JP" altLang="en-US" sz="1100"/>
                <a:t>この図形はスライサーを表しています。スライサーは、Excel 2010 以降でサポートされています。
図形がそれよりも前のバージョンの Excel で変更された場合、またはブックが Excel 2003 以前のバージョンで保存された場合は、スライサーを使用できません。</a:t>
              </a:r>
            </a:p>
          </xdr:txBody>
        </xdr:sp>
      </mc:Fallback>
    </mc:AlternateContent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63500</xdr:rowOff>
    </xdr:from>
    <xdr:to>
      <xdr:col>34</xdr:col>
      <xdr:colOff>2743</xdr:colOff>
      <xdr:row>3</xdr:row>
      <xdr:rowOff>63500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id="{23A7E727-D71F-4757-AA81-27C06F2100F2}"/>
            </a:ext>
          </a:extLst>
        </xdr:cNvPr>
        <xdr:cNvSpPr/>
      </xdr:nvSpPr>
      <xdr:spPr>
        <a:xfrm>
          <a:off x="276225" y="63500"/>
          <a:ext cx="22005493" cy="714375"/>
        </a:xfrm>
        <a:prstGeom prst="rect">
          <a:avLst/>
        </a:prstGeom>
        <a:noFill/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4800" b="1" cap="none" spc="0">
              <a:ln w="9525">
                <a:solidFill>
                  <a:schemeClr val="bg1"/>
                </a:solidFill>
                <a:prstDash val="solid"/>
              </a:ln>
              <a:solidFill>
                <a:schemeClr val="tx1"/>
              </a:solidFill>
              <a:effectLst>
                <a:outerShdw blurRad="12700" dist="38100" dir="2700000" algn="tl" rotWithShape="0">
                  <a:schemeClr val="bg1">
                    <a:lumMod val="50000"/>
                  </a:schemeClr>
                </a:outerShdw>
              </a:effectLst>
              <a:latin typeface="メイリオ" panose="020B0604030504040204" pitchFamily="50" charset="-128"/>
              <a:ea typeface="メイリオ" panose="020B0604030504040204" pitchFamily="50" charset="-128"/>
            </a:rPr>
            <a:t>住民基本台帳「見える化システム」～転居編（行政センター別）～</a:t>
          </a:r>
          <a:endParaRPr kumimoji="1" lang="en-US" altLang="ja-JP" sz="4800" b="1" cap="none" spc="0">
            <a:ln w="9525">
              <a:solidFill>
                <a:schemeClr val="bg1"/>
              </a:solidFill>
              <a:prstDash val="solid"/>
            </a:ln>
            <a:solidFill>
              <a:schemeClr val="tx1"/>
            </a:solidFill>
            <a:effectLst>
              <a:outerShdw blurRad="12700" dist="38100" dir="2700000" algn="tl" rotWithShape="0">
                <a:schemeClr val="bg1">
                  <a:lumMod val="50000"/>
                </a:schemeClr>
              </a:outerShdw>
            </a:effectLst>
            <a:latin typeface="メイリオ" panose="020B0604030504040204" pitchFamily="50" charset="-128"/>
            <a:ea typeface="メイリオ" panose="020B0604030504040204" pitchFamily="50" charset="-128"/>
          </a:endParaRPr>
        </a:p>
      </xdr:txBody>
    </xdr:sp>
    <xdr:clientData/>
  </xdr:twoCellAnchor>
  <xdr:twoCellAnchor>
    <xdr:from>
      <xdr:col>7</xdr:col>
      <xdr:colOff>651418</xdr:colOff>
      <xdr:row>9</xdr:row>
      <xdr:rowOff>228594</xdr:rowOff>
    </xdr:from>
    <xdr:to>
      <xdr:col>36</xdr:col>
      <xdr:colOff>395668</xdr:colOff>
      <xdr:row>12</xdr:row>
      <xdr:rowOff>87080</xdr:rowOff>
    </xdr:to>
    <xdr:sp macro="" textlink="">
      <xdr:nvSpPr>
        <xdr:cNvPr id="4" name="正方形/長方形 3">
          <a:extLst>
            <a:ext uri="{FF2B5EF4-FFF2-40B4-BE49-F238E27FC236}">
              <a16:creationId xmlns:a16="http://schemas.microsoft.com/office/drawing/2014/main" id="{054D5AE3-255A-4091-8D14-0379705C5AD7}"/>
            </a:ext>
          </a:extLst>
        </xdr:cNvPr>
        <xdr:cNvSpPr/>
      </xdr:nvSpPr>
      <xdr:spPr>
        <a:xfrm>
          <a:off x="4928143" y="2371719"/>
          <a:ext cx="19080000" cy="572861"/>
        </a:xfrm>
        <a:prstGeom prst="rect">
          <a:avLst/>
        </a:prstGeom>
        <a:solidFill>
          <a:schemeClr val="accent2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kumimoji="1" lang="ja-JP" altLang="en-US" sz="2800" b="1">
              <a:solidFill>
                <a:schemeClr val="bg1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　転居者数</a:t>
          </a:r>
        </a:p>
      </xdr:txBody>
    </xdr:sp>
    <xdr:clientData/>
  </xdr:twoCellAnchor>
  <xdr:twoCellAnchor>
    <xdr:from>
      <xdr:col>7</xdr:col>
      <xdr:colOff>651418</xdr:colOff>
      <xdr:row>13</xdr:row>
      <xdr:rowOff>214777</xdr:rowOff>
    </xdr:from>
    <xdr:to>
      <xdr:col>13</xdr:col>
      <xdr:colOff>602126</xdr:colOff>
      <xdr:row>16</xdr:row>
      <xdr:rowOff>69600</xdr:rowOff>
    </xdr:to>
    <xdr:sp macro="" textlink="">
      <xdr:nvSpPr>
        <xdr:cNvPr id="5" name="正方形/長方形 4">
          <a:extLst>
            <a:ext uri="{FF2B5EF4-FFF2-40B4-BE49-F238E27FC236}">
              <a16:creationId xmlns:a16="http://schemas.microsoft.com/office/drawing/2014/main" id="{8493ABEB-230C-44C5-843B-B2A7F9C7382F}"/>
            </a:ext>
          </a:extLst>
        </xdr:cNvPr>
        <xdr:cNvSpPr/>
      </xdr:nvSpPr>
      <xdr:spPr>
        <a:xfrm>
          <a:off x="4928143" y="3310402"/>
          <a:ext cx="3951208" cy="569198"/>
        </a:xfrm>
        <a:prstGeom prst="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chemeClr val="bg1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男性（年代別）</a:t>
          </a:r>
        </a:p>
      </xdr:txBody>
    </xdr:sp>
    <xdr:clientData/>
  </xdr:twoCellAnchor>
  <xdr:twoCellAnchor>
    <xdr:from>
      <xdr:col>8</xdr:col>
      <xdr:colOff>15875</xdr:colOff>
      <xdr:row>17</xdr:row>
      <xdr:rowOff>206375</xdr:rowOff>
    </xdr:from>
    <xdr:to>
      <xdr:col>22</xdr:col>
      <xdr:colOff>41375</xdr:colOff>
      <xdr:row>33</xdr:row>
      <xdr:rowOff>140375</xdr:rowOff>
    </xdr:to>
    <xdr:graphicFrame macro="">
      <xdr:nvGraphicFramePr>
        <xdr:cNvPr id="9" name="グラフ 8">
          <a:extLst>
            <a:ext uri="{FF2B5EF4-FFF2-40B4-BE49-F238E27FC236}">
              <a16:creationId xmlns:a16="http://schemas.microsoft.com/office/drawing/2014/main" id="{A5DDF613-18B3-42DF-8BF1-DA07A27DC9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22</xdr:col>
      <xdr:colOff>285750</xdr:colOff>
      <xdr:row>17</xdr:row>
      <xdr:rowOff>206375</xdr:rowOff>
    </xdr:from>
    <xdr:to>
      <xdr:col>36</xdr:col>
      <xdr:colOff>311250</xdr:colOff>
      <xdr:row>33</xdr:row>
      <xdr:rowOff>140375</xdr:rowOff>
    </xdr:to>
    <xdr:graphicFrame macro="">
      <xdr:nvGraphicFramePr>
        <xdr:cNvPr id="10" name="グラフ 9">
          <a:extLst>
            <a:ext uri="{FF2B5EF4-FFF2-40B4-BE49-F238E27FC236}">
              <a16:creationId xmlns:a16="http://schemas.microsoft.com/office/drawing/2014/main" id="{401368B0-889C-4511-84A9-E75D52A2D41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15875</xdr:colOff>
      <xdr:row>35</xdr:row>
      <xdr:rowOff>111125</xdr:rowOff>
    </xdr:from>
    <xdr:to>
      <xdr:col>22</xdr:col>
      <xdr:colOff>41375</xdr:colOff>
      <xdr:row>51</xdr:row>
      <xdr:rowOff>45125</xdr:rowOff>
    </xdr:to>
    <xdr:graphicFrame macro="">
      <xdr:nvGraphicFramePr>
        <xdr:cNvPr id="11" name="グラフ 10">
          <a:extLst>
            <a:ext uri="{FF2B5EF4-FFF2-40B4-BE49-F238E27FC236}">
              <a16:creationId xmlns:a16="http://schemas.microsoft.com/office/drawing/2014/main" id="{488F4AB4-9FDB-4207-863A-5D3DC5ECCA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269875</xdr:colOff>
      <xdr:row>35</xdr:row>
      <xdr:rowOff>111125</xdr:rowOff>
    </xdr:from>
    <xdr:to>
      <xdr:col>36</xdr:col>
      <xdr:colOff>295375</xdr:colOff>
      <xdr:row>51</xdr:row>
      <xdr:rowOff>45125</xdr:rowOff>
    </xdr:to>
    <xdr:graphicFrame macro="">
      <xdr:nvGraphicFramePr>
        <xdr:cNvPr id="12" name="グラフ 11">
          <a:extLst>
            <a:ext uri="{FF2B5EF4-FFF2-40B4-BE49-F238E27FC236}">
              <a16:creationId xmlns:a16="http://schemas.microsoft.com/office/drawing/2014/main" id="{EA910B53-D0BF-4138-8FA4-D2E92D6E62A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15875</xdr:colOff>
      <xdr:row>53</xdr:row>
      <xdr:rowOff>31750</xdr:rowOff>
    </xdr:from>
    <xdr:to>
      <xdr:col>22</xdr:col>
      <xdr:colOff>41375</xdr:colOff>
      <xdr:row>68</xdr:row>
      <xdr:rowOff>203875</xdr:rowOff>
    </xdr:to>
    <xdr:graphicFrame macro="">
      <xdr:nvGraphicFramePr>
        <xdr:cNvPr id="13" name="グラフ 12">
          <a:extLst>
            <a:ext uri="{FF2B5EF4-FFF2-40B4-BE49-F238E27FC236}">
              <a16:creationId xmlns:a16="http://schemas.microsoft.com/office/drawing/2014/main" id="{89D675AA-C47D-41B5-B0C2-8FF96465D47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22</xdr:col>
      <xdr:colOff>269875</xdr:colOff>
      <xdr:row>53</xdr:row>
      <xdr:rowOff>31750</xdr:rowOff>
    </xdr:from>
    <xdr:to>
      <xdr:col>36</xdr:col>
      <xdr:colOff>295375</xdr:colOff>
      <xdr:row>68</xdr:row>
      <xdr:rowOff>203875</xdr:rowOff>
    </xdr:to>
    <xdr:graphicFrame macro="">
      <xdr:nvGraphicFramePr>
        <xdr:cNvPr id="14" name="グラフ 13">
          <a:extLst>
            <a:ext uri="{FF2B5EF4-FFF2-40B4-BE49-F238E27FC236}">
              <a16:creationId xmlns:a16="http://schemas.microsoft.com/office/drawing/2014/main" id="{A903BADE-3E92-415C-B3F7-A9D4D6E426B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8</xdr:col>
      <xdr:colOff>15875</xdr:colOff>
      <xdr:row>70</xdr:row>
      <xdr:rowOff>190500</xdr:rowOff>
    </xdr:from>
    <xdr:to>
      <xdr:col>22</xdr:col>
      <xdr:colOff>41375</xdr:colOff>
      <xdr:row>86</xdr:row>
      <xdr:rowOff>124500</xdr:rowOff>
    </xdr:to>
    <xdr:graphicFrame macro="">
      <xdr:nvGraphicFramePr>
        <xdr:cNvPr id="15" name="グラフ 14">
          <a:extLst>
            <a:ext uri="{FF2B5EF4-FFF2-40B4-BE49-F238E27FC236}">
              <a16:creationId xmlns:a16="http://schemas.microsoft.com/office/drawing/2014/main" id="{AF4DF326-C156-4D88-83E4-0F552031F3C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22</xdr:col>
      <xdr:colOff>269875</xdr:colOff>
      <xdr:row>70</xdr:row>
      <xdr:rowOff>190500</xdr:rowOff>
    </xdr:from>
    <xdr:to>
      <xdr:col>36</xdr:col>
      <xdr:colOff>295375</xdr:colOff>
      <xdr:row>86</xdr:row>
      <xdr:rowOff>124500</xdr:rowOff>
    </xdr:to>
    <xdr:graphicFrame macro="">
      <xdr:nvGraphicFramePr>
        <xdr:cNvPr id="16" name="グラフ 15">
          <a:extLst>
            <a:ext uri="{FF2B5EF4-FFF2-40B4-BE49-F238E27FC236}">
              <a16:creationId xmlns:a16="http://schemas.microsoft.com/office/drawing/2014/main" id="{DCA9A5F3-D480-459A-AAC8-ACE124A3DE7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8</xdr:col>
      <xdr:colOff>0</xdr:colOff>
      <xdr:row>88</xdr:row>
      <xdr:rowOff>174625</xdr:rowOff>
    </xdr:from>
    <xdr:to>
      <xdr:col>13</xdr:col>
      <xdr:colOff>617458</xdr:colOff>
      <xdr:row>91</xdr:row>
      <xdr:rowOff>38973</xdr:rowOff>
    </xdr:to>
    <xdr:sp macro="" textlink="">
      <xdr:nvSpPr>
        <xdr:cNvPr id="17" name="正方形/長方形 16">
          <a:extLst>
            <a:ext uri="{FF2B5EF4-FFF2-40B4-BE49-F238E27FC236}">
              <a16:creationId xmlns:a16="http://schemas.microsoft.com/office/drawing/2014/main" id="{ECBEE525-6648-4E9C-84FB-A50A13CEAE2D}"/>
            </a:ext>
          </a:extLst>
        </xdr:cNvPr>
        <xdr:cNvSpPr/>
      </xdr:nvSpPr>
      <xdr:spPr>
        <a:xfrm>
          <a:off x="4943475" y="21129625"/>
          <a:ext cx="3951208" cy="578723"/>
        </a:xfrm>
        <a:prstGeom prst="rect">
          <a:avLst/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chemeClr val="bg1"/>
              </a:solidFill>
              <a:latin typeface="メイリオ" panose="020B0604030504040204" pitchFamily="50" charset="-128"/>
              <a:ea typeface="メイリオ" panose="020B0604030504040204" pitchFamily="50" charset="-128"/>
            </a:rPr>
            <a:t>女性（年代別）</a:t>
          </a:r>
        </a:p>
      </xdr:txBody>
    </xdr:sp>
    <xdr:clientData/>
  </xdr:twoCellAnchor>
  <xdr:twoCellAnchor>
    <xdr:from>
      <xdr:col>8</xdr:col>
      <xdr:colOff>15875</xdr:colOff>
      <xdr:row>92</xdr:row>
      <xdr:rowOff>142875</xdr:rowOff>
    </xdr:from>
    <xdr:to>
      <xdr:col>22</xdr:col>
      <xdr:colOff>41375</xdr:colOff>
      <xdr:row>108</xdr:row>
      <xdr:rowOff>76875</xdr:rowOff>
    </xdr:to>
    <xdr:graphicFrame macro="">
      <xdr:nvGraphicFramePr>
        <xdr:cNvPr id="18" name="グラフ 17">
          <a:extLst>
            <a:ext uri="{FF2B5EF4-FFF2-40B4-BE49-F238E27FC236}">
              <a16:creationId xmlns:a16="http://schemas.microsoft.com/office/drawing/2014/main" id="{5F225C29-5888-471E-A2CC-BAD214C60E3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22</xdr:col>
      <xdr:colOff>254000</xdr:colOff>
      <xdr:row>92</xdr:row>
      <xdr:rowOff>142875</xdr:rowOff>
    </xdr:from>
    <xdr:to>
      <xdr:col>36</xdr:col>
      <xdr:colOff>279500</xdr:colOff>
      <xdr:row>108</xdr:row>
      <xdr:rowOff>76875</xdr:rowOff>
    </xdr:to>
    <xdr:graphicFrame macro="">
      <xdr:nvGraphicFramePr>
        <xdr:cNvPr id="19" name="グラフ 18">
          <a:extLst>
            <a:ext uri="{FF2B5EF4-FFF2-40B4-BE49-F238E27FC236}">
              <a16:creationId xmlns:a16="http://schemas.microsoft.com/office/drawing/2014/main" id="{767CDA32-E20C-44C2-BB77-F67DCA1818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8</xdr:col>
      <xdr:colOff>15875</xdr:colOff>
      <xdr:row>110</xdr:row>
      <xdr:rowOff>47625</xdr:rowOff>
    </xdr:from>
    <xdr:to>
      <xdr:col>22</xdr:col>
      <xdr:colOff>41375</xdr:colOff>
      <xdr:row>125</xdr:row>
      <xdr:rowOff>219750</xdr:rowOff>
    </xdr:to>
    <xdr:graphicFrame macro="">
      <xdr:nvGraphicFramePr>
        <xdr:cNvPr id="20" name="グラフ 19">
          <a:extLst>
            <a:ext uri="{FF2B5EF4-FFF2-40B4-BE49-F238E27FC236}">
              <a16:creationId xmlns:a16="http://schemas.microsoft.com/office/drawing/2014/main" id="{FEB5E731-12E0-467E-AE81-680852AE415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22</xdr:col>
      <xdr:colOff>254000</xdr:colOff>
      <xdr:row>110</xdr:row>
      <xdr:rowOff>47625</xdr:rowOff>
    </xdr:from>
    <xdr:to>
      <xdr:col>36</xdr:col>
      <xdr:colOff>279500</xdr:colOff>
      <xdr:row>125</xdr:row>
      <xdr:rowOff>219750</xdr:rowOff>
    </xdr:to>
    <xdr:graphicFrame macro="">
      <xdr:nvGraphicFramePr>
        <xdr:cNvPr id="21" name="グラフ 20">
          <a:extLst>
            <a:ext uri="{FF2B5EF4-FFF2-40B4-BE49-F238E27FC236}">
              <a16:creationId xmlns:a16="http://schemas.microsoft.com/office/drawing/2014/main" id="{343C94F9-21C6-4D9A-B017-B89471CE7B7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8</xdr:col>
      <xdr:colOff>15875</xdr:colOff>
      <xdr:row>127</xdr:row>
      <xdr:rowOff>206375</xdr:rowOff>
    </xdr:from>
    <xdr:to>
      <xdr:col>22</xdr:col>
      <xdr:colOff>41375</xdr:colOff>
      <xdr:row>143</xdr:row>
      <xdr:rowOff>140375</xdr:rowOff>
    </xdr:to>
    <xdr:graphicFrame macro="">
      <xdr:nvGraphicFramePr>
        <xdr:cNvPr id="22" name="グラフ 21">
          <a:extLst>
            <a:ext uri="{FF2B5EF4-FFF2-40B4-BE49-F238E27FC236}">
              <a16:creationId xmlns:a16="http://schemas.microsoft.com/office/drawing/2014/main" id="{735C544B-2B33-4C97-8B54-9FFA1CAD61D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  <xdr:twoCellAnchor>
    <xdr:from>
      <xdr:col>22</xdr:col>
      <xdr:colOff>254000</xdr:colOff>
      <xdr:row>127</xdr:row>
      <xdr:rowOff>206375</xdr:rowOff>
    </xdr:from>
    <xdr:to>
      <xdr:col>36</xdr:col>
      <xdr:colOff>279500</xdr:colOff>
      <xdr:row>143</xdr:row>
      <xdr:rowOff>140375</xdr:rowOff>
    </xdr:to>
    <xdr:graphicFrame macro="">
      <xdr:nvGraphicFramePr>
        <xdr:cNvPr id="23" name="グラフ 22">
          <a:extLst>
            <a:ext uri="{FF2B5EF4-FFF2-40B4-BE49-F238E27FC236}">
              <a16:creationId xmlns:a16="http://schemas.microsoft.com/office/drawing/2014/main" id="{A58C1ABF-66B6-4073-89F7-5061CC83FF5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4"/>
        </a:graphicData>
      </a:graphic>
    </xdr:graphicFrame>
    <xdr:clientData/>
  </xdr:twoCellAnchor>
  <xdr:twoCellAnchor>
    <xdr:from>
      <xdr:col>8</xdr:col>
      <xdr:colOff>15875</xdr:colOff>
      <xdr:row>145</xdr:row>
      <xdr:rowOff>127000</xdr:rowOff>
    </xdr:from>
    <xdr:to>
      <xdr:col>22</xdr:col>
      <xdr:colOff>41375</xdr:colOff>
      <xdr:row>161</xdr:row>
      <xdr:rowOff>61000</xdr:rowOff>
    </xdr:to>
    <xdr:graphicFrame macro="">
      <xdr:nvGraphicFramePr>
        <xdr:cNvPr id="24" name="グラフ 23">
          <a:extLst>
            <a:ext uri="{FF2B5EF4-FFF2-40B4-BE49-F238E27FC236}">
              <a16:creationId xmlns:a16="http://schemas.microsoft.com/office/drawing/2014/main" id="{22FF2A24-7EE5-4C82-B399-184EC452183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5"/>
        </a:graphicData>
      </a:graphic>
    </xdr:graphicFrame>
    <xdr:clientData/>
  </xdr:twoCellAnchor>
  <xdr:twoCellAnchor>
    <xdr:from>
      <xdr:col>22</xdr:col>
      <xdr:colOff>254000</xdr:colOff>
      <xdr:row>145</xdr:row>
      <xdr:rowOff>127000</xdr:rowOff>
    </xdr:from>
    <xdr:to>
      <xdr:col>36</xdr:col>
      <xdr:colOff>279500</xdr:colOff>
      <xdr:row>161</xdr:row>
      <xdr:rowOff>61000</xdr:rowOff>
    </xdr:to>
    <xdr:graphicFrame macro="">
      <xdr:nvGraphicFramePr>
        <xdr:cNvPr id="25" name="グラフ 24">
          <a:extLst>
            <a:ext uri="{FF2B5EF4-FFF2-40B4-BE49-F238E27FC236}">
              <a16:creationId xmlns:a16="http://schemas.microsoft.com/office/drawing/2014/main" id="{4BE9BE8A-05C1-4EFE-B98C-DEA5811B66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6"/>
        </a:graphicData>
      </a:graphic>
    </xdr:graphicFrame>
    <xdr:clientData/>
  </xdr:twoCellAnchor>
  <xdr:twoCellAnchor>
    <xdr:from>
      <xdr:col>0</xdr:col>
      <xdr:colOff>174625</xdr:colOff>
      <xdr:row>5</xdr:row>
      <xdr:rowOff>180975</xdr:rowOff>
    </xdr:from>
    <xdr:to>
      <xdr:col>3</xdr:col>
      <xdr:colOff>619125</xdr:colOff>
      <xdr:row>8</xdr:row>
      <xdr:rowOff>165100</xdr:rowOff>
    </xdr:to>
    <xdr:sp macro="" textlink="">
      <xdr:nvSpPr>
        <xdr:cNvPr id="26" name="吹き出し: 角を丸めた四角形 25">
          <a:extLst>
            <a:ext uri="{FF2B5EF4-FFF2-40B4-BE49-F238E27FC236}">
              <a16:creationId xmlns:a16="http://schemas.microsoft.com/office/drawing/2014/main" id="{21393C1F-9BD6-416F-BDC6-5EF9DD726817}"/>
            </a:ext>
          </a:extLst>
        </xdr:cNvPr>
        <xdr:cNvSpPr/>
      </xdr:nvSpPr>
      <xdr:spPr>
        <a:xfrm>
          <a:off x="174625" y="1371600"/>
          <a:ext cx="2054225" cy="698500"/>
        </a:xfrm>
        <a:prstGeom prst="wedgeRoundRectCallout">
          <a:avLst>
            <a:gd name="adj1" fmla="val -9558"/>
            <a:gd name="adj2" fmla="val 93633"/>
            <a:gd name="adj3" fmla="val 16667"/>
          </a:avLst>
        </a:prstGeom>
        <a:solidFill>
          <a:schemeClr val="accent2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en-US" altLang="ja-JP" sz="2000" b="1">
              <a:latin typeface="メイリオ" panose="020B0604030504040204" pitchFamily="50" charset="-128"/>
              <a:ea typeface="メイリオ" panose="020B0604030504040204" pitchFamily="50" charset="-128"/>
            </a:rPr>
            <a:t>2012</a:t>
          </a:r>
          <a:r>
            <a:rPr kumimoji="1" lang="ja-JP" altLang="en-US" sz="2000" b="1">
              <a:latin typeface="メイリオ" panose="020B0604030504040204" pitchFamily="50" charset="-128"/>
              <a:ea typeface="メイリオ" panose="020B0604030504040204" pitchFamily="50" charset="-128"/>
            </a:rPr>
            <a:t>年</a:t>
          </a:r>
          <a:r>
            <a:rPr kumimoji="1" lang="en-US" altLang="ja-JP" sz="2000" b="1">
              <a:latin typeface="メイリオ" panose="020B0604030504040204" pitchFamily="50" charset="-128"/>
              <a:ea typeface="メイリオ" panose="020B0604030504040204" pitchFamily="50" charset="-128"/>
            </a:rPr>
            <a:t>8</a:t>
          </a:r>
          <a:r>
            <a:rPr kumimoji="1" lang="ja-JP" altLang="en-US" sz="2000" b="1">
              <a:latin typeface="メイリオ" panose="020B0604030504040204" pitchFamily="50" charset="-128"/>
              <a:ea typeface="メイリオ" panose="020B0604030504040204" pitchFamily="50" charset="-128"/>
            </a:rPr>
            <a:t>月～</a:t>
          </a:r>
        </a:p>
      </xdr:txBody>
    </xdr:sp>
    <xdr:clientData/>
  </xdr:twoCellAnchor>
  <xdr:twoCellAnchor>
    <xdr:from>
      <xdr:col>4</xdr:col>
      <xdr:colOff>342900</xdr:colOff>
      <xdr:row>5</xdr:row>
      <xdr:rowOff>174625</xdr:rowOff>
    </xdr:from>
    <xdr:to>
      <xdr:col>8</xdr:col>
      <xdr:colOff>0</xdr:colOff>
      <xdr:row>8</xdr:row>
      <xdr:rowOff>158750</xdr:rowOff>
    </xdr:to>
    <xdr:sp macro="" textlink="">
      <xdr:nvSpPr>
        <xdr:cNvPr id="27" name="吹き出し: 角を丸めた四角形 26">
          <a:extLst>
            <a:ext uri="{FF2B5EF4-FFF2-40B4-BE49-F238E27FC236}">
              <a16:creationId xmlns:a16="http://schemas.microsoft.com/office/drawing/2014/main" id="{39BD9B1A-B8EF-4D5B-802F-F38AD711E79C}"/>
            </a:ext>
          </a:extLst>
        </xdr:cNvPr>
        <xdr:cNvSpPr/>
      </xdr:nvSpPr>
      <xdr:spPr>
        <a:xfrm>
          <a:off x="2603500" y="1317625"/>
          <a:ext cx="2298700" cy="669925"/>
        </a:xfrm>
        <a:prstGeom prst="wedgeRoundRectCallout">
          <a:avLst>
            <a:gd name="adj1" fmla="val -35139"/>
            <a:gd name="adj2" fmla="val 100451"/>
            <a:gd name="adj3" fmla="val 16667"/>
          </a:avLst>
        </a:prstGeom>
        <a:solidFill>
          <a:schemeClr val="accent2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000" b="1">
              <a:latin typeface="メイリオ" panose="020B0604030504040204" pitchFamily="50" charset="-128"/>
              <a:ea typeface="メイリオ" panose="020B0604030504040204" pitchFamily="50" charset="-128"/>
            </a:rPr>
            <a:t>～</a:t>
          </a:r>
          <a:r>
            <a:rPr kumimoji="1" lang="en-US" altLang="ja-JP" sz="2000" b="1">
              <a:latin typeface="メイリオ" panose="020B0604030504040204" pitchFamily="50" charset="-128"/>
              <a:ea typeface="メイリオ" panose="020B0604030504040204" pitchFamily="50" charset="-128"/>
            </a:rPr>
            <a:t>2025</a:t>
          </a:r>
          <a:r>
            <a:rPr kumimoji="1" lang="ja-JP" altLang="en-US" sz="2000" b="1">
              <a:latin typeface="メイリオ" panose="020B0604030504040204" pitchFamily="50" charset="-128"/>
              <a:ea typeface="メイリオ" panose="020B0604030504040204" pitchFamily="50" charset="-128"/>
            </a:rPr>
            <a:t>年</a:t>
          </a:r>
          <a:r>
            <a:rPr kumimoji="1" lang="en-US" altLang="ja-JP" sz="2000" b="1">
              <a:latin typeface="メイリオ" panose="020B0604030504040204" pitchFamily="50" charset="-128"/>
              <a:ea typeface="メイリオ" panose="020B0604030504040204" pitchFamily="50" charset="-128"/>
            </a:rPr>
            <a:t>4</a:t>
          </a:r>
          <a:r>
            <a:rPr kumimoji="1" lang="ja-JP" altLang="en-US" sz="2000" b="1">
              <a:latin typeface="メイリオ" panose="020B0604030504040204" pitchFamily="50" charset="-128"/>
              <a:ea typeface="メイリオ" panose="020B0604030504040204" pitchFamily="50" charset="-128"/>
            </a:rPr>
            <a:t>月</a:t>
          </a:r>
        </a:p>
      </xdr:txBody>
    </xdr:sp>
    <xdr:clientData/>
  </xdr:twoCellAnchor>
  <xdr:twoCellAnchor editAs="oneCell">
    <xdr:from>
      <xdr:col>1</xdr:col>
      <xdr:colOff>6350</xdr:colOff>
      <xdr:row>21</xdr:row>
      <xdr:rowOff>3174</xdr:rowOff>
    </xdr:from>
    <xdr:to>
      <xdr:col>7</xdr:col>
      <xdr:colOff>412250</xdr:colOff>
      <xdr:row>33</xdr:row>
      <xdr:rowOff>201174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2" name="旧行政センター 1">
              <a:extLst>
                <a:ext uri="{FF2B5EF4-FFF2-40B4-BE49-F238E27FC236}">
                  <a16:creationId xmlns:a16="http://schemas.microsoft.com/office/drawing/2014/main" id="{5B920CF8-64C9-4CB7-A97D-6F21A1A4FA83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旧行政センター 1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85750" y="4854574"/>
              <a:ext cx="4368300" cy="29412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ja-JP" altLang="en-US" sz="1100"/>
                <a:t>この図形はスライサーを表しています。スライサーは、Excel 2010 以降でサポートされています。
図形がそれよりも前のバージョンの Excel で変更された場合、またはブックが Excel 2003 以前のバージョンで保存された場合は、スライサーを使用できません。</a:t>
              </a:r>
            </a:p>
          </xdr:txBody>
        </xdr:sp>
      </mc:Fallback>
    </mc:AlternateContent>
    <xdr:clientData/>
  </xdr:twoCellAnchor>
  <xdr:twoCellAnchor editAs="oneCell">
    <xdr:from>
      <xdr:col>1</xdr:col>
      <xdr:colOff>6350</xdr:colOff>
      <xdr:row>36</xdr:row>
      <xdr:rowOff>19050</xdr:rowOff>
    </xdr:from>
    <xdr:to>
      <xdr:col>7</xdr:col>
      <xdr:colOff>412250</xdr:colOff>
      <xdr:row>48</xdr:row>
      <xdr:rowOff>217050</xdr:rowOff>
    </xdr:to>
    <mc:AlternateContent xmlns:mc="http://schemas.openxmlformats.org/markup-compatibility/2006" xmlns:a14="http://schemas.microsoft.com/office/drawing/2010/main">
      <mc:Choice Requires="a14">
        <xdr:graphicFrame macro="">
          <xdr:nvGraphicFramePr>
            <xdr:cNvPr id="6" name="新行政センター 1">
              <a:extLst>
                <a:ext uri="{FF2B5EF4-FFF2-40B4-BE49-F238E27FC236}">
                  <a16:creationId xmlns:a16="http://schemas.microsoft.com/office/drawing/2014/main" id="{158A17F6-5F8E-4F81-A79B-F6726C6AE2CB}"/>
                </a:ext>
              </a:extLst>
            </xdr:cNvPr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0/slicer">
              <sle:slicer xmlns:sle="http://schemas.microsoft.com/office/drawing/2010/slicer" name="新行政センター 1"/>
            </a:graphicData>
          </a:graphic>
        </xdr:graphicFrame>
      </mc:Choice>
      <mc:Fallback xmlns="">
        <xdr:sp macro="" textlink="">
          <xdr:nvSpPr>
            <xdr:cNvPr id="0" name=""/>
            <xdr:cNvSpPr>
              <a:spLocks noTextEdit="1"/>
            </xdr:cNvSpPr>
          </xdr:nvSpPr>
          <xdr:spPr>
            <a:xfrm>
              <a:off x="285750" y="8299450"/>
              <a:ext cx="4368300" cy="2941200"/>
            </a:xfrm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ja-JP" altLang="en-US" sz="1100"/>
                <a:t>この図形はスライサーを表しています。スライサーは、Excel 2010 以降でサポートされています。
図形がそれよりも前のバージョンの Excel で変更された場合、またはブックが Excel 2003 以前のバージョンで保存された場合は、スライサーを使用できません。</a:t>
              </a:r>
            </a:p>
          </xdr:txBody>
        </xdr:sp>
      </mc:Fallback>
    </mc:AlternateContent>
    <xdr:clientData/>
  </xdr:twoCellAnchor>
</xdr:wsDr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統計係" refreshedDate="45804.500206597222" backgroundQuery="1" createdVersion="6" refreshedVersion="6" minRefreshableVersion="3" recordCount="0" supportSubquery="1" supportAdvancedDrill="1" xr:uid="{B241E09E-97B7-4386-BF8D-F92B23E2F7AB}">
  <cacheSource type="external" connectionId="1"/>
  <cacheFields count="9">
    <cacheField name="[マスターデータ].[異動事由コード].[異動事由コード]" caption="異動事由コード" numFmtId="0" hierarchy="2" level="1">
      <sharedItems containsNonDate="0" count="4">
        <s v="C01"/>
        <s v="C02"/>
        <s v="C03"/>
        <s v="C04"/>
      </sharedItems>
    </cacheField>
    <cacheField name="[性別].[性別].[性別]" caption="性別" numFmtId="0" hierarchy="14" level="1">
      <sharedItems count="2">
        <s v="女性"/>
        <s v="男性"/>
      </sharedItems>
    </cacheField>
    <cacheField name="[Measures].[合計 / 人数]" caption="合計 / 人数" numFmtId="0" hierarchy="30" level="32767"/>
    <cacheField name="[性別_時系列].[性別].[性別]" caption="性別" numFmtId="0" hierarchy="15" level="1">
      <sharedItems count="2">
        <s v="女性"/>
        <s v="男性"/>
      </sharedItems>
    </cacheField>
    <cacheField name="[月_時系列].[月].[月]" caption="月" numFmtId="0" hierarchy="11" level="1">
      <sharedItems containsSemiMixedTypes="0" containsString="0" containsNumber="1" containsInteger="1" minValue="1" maxValue="12" count="12">
        <n v="1"/>
        <n v="2"/>
        <n v="3"/>
        <n v="4"/>
        <n v="5"/>
        <n v="6"/>
        <n v="7"/>
        <n v="8"/>
        <n v="9"/>
        <n v="10"/>
        <n v="11"/>
        <n v="12"/>
      </sharedItems>
      <extLst>
        <ext xmlns:x15="http://schemas.microsoft.com/office/spreadsheetml/2010/11/main" uri="{4F2E5C28-24EA-4eb8-9CBF-B6C8F9C3D259}">
          <x15:cachedUniqueNames>
            <x15:cachedUniqueName index="0" name="[月_時系列].[月].&amp;[1]"/>
            <x15:cachedUniqueName index="1" name="[月_時系列].[月].&amp;[2]"/>
            <x15:cachedUniqueName index="2" name="[月_時系列].[月].&amp;[3]"/>
            <x15:cachedUniqueName index="3" name="[月_時系列].[月].&amp;[4]"/>
            <x15:cachedUniqueName index="4" name="[月_時系列].[月].&amp;[5]"/>
            <x15:cachedUniqueName index="5" name="[月_時系列].[月].&amp;[6]"/>
            <x15:cachedUniqueName index="6" name="[月_時系列].[月].&amp;[7]"/>
            <x15:cachedUniqueName index="7" name="[月_時系列].[月].&amp;[8]"/>
            <x15:cachedUniqueName index="8" name="[月_時系列].[月].&amp;[9]"/>
            <x15:cachedUniqueName index="9" name="[月_時系列].[月].&amp;[10]"/>
            <x15:cachedUniqueName index="10" name="[月_時系列].[月].&amp;[11]"/>
            <x15:cachedUniqueName index="11" name="[月_時系列].[月].&amp;[12]"/>
          </x15:cachedUniqueNames>
        </ext>
      </extLst>
    </cacheField>
    <cacheField name="[マスターデータ].[年代].[年代]" caption="年代" numFmtId="0" hierarchy="6" level="1">
      <sharedItems count="8">
        <s v="10歳未満"/>
        <s v="10代"/>
        <s v="20代"/>
        <s v="30代"/>
        <s v="40代"/>
        <s v="50代"/>
        <s v="60代"/>
        <s v="70歳以上"/>
      </sharedItems>
    </cacheField>
    <cacheField name="[年_時系列].[年].[年]" caption="年" numFmtId="0" hierarchy="17" level="1">
      <sharedItems containsSemiMixedTypes="0" containsString="0" containsNumber="1" containsInteger="1" minValue="2012" maxValue="2025" count="14">
        <n v="2012"/>
        <n v="2013"/>
        <n v="2014"/>
        <n v="2015"/>
        <n v="2016"/>
        <n v="2017"/>
        <n v="2018"/>
        <n v="2019"/>
        <n v="2020"/>
        <n v="2021"/>
        <n v="2022"/>
        <n v="2023"/>
        <n v="2024"/>
        <n v="2025"/>
      </sharedItems>
      <extLst>
        <ext xmlns:x15="http://schemas.microsoft.com/office/spreadsheetml/2010/11/main" uri="{4F2E5C28-24EA-4eb8-9CBF-B6C8F9C3D259}">
          <x15:cachedUniqueNames>
            <x15:cachedUniqueName index="0" name="[年_時系列].[年].&amp;[2012]"/>
            <x15:cachedUniqueName index="1" name="[年_時系列].[年].&amp;[2013]"/>
            <x15:cachedUniqueName index="2" name="[年_時系列].[年].&amp;[2014]"/>
            <x15:cachedUniqueName index="3" name="[年_時系列].[年].&amp;[2015]"/>
            <x15:cachedUniqueName index="4" name="[年_時系列].[年].&amp;[2016]"/>
            <x15:cachedUniqueName index="5" name="[年_時系列].[年].&amp;[2017]"/>
            <x15:cachedUniqueName index="6" name="[年_時系列].[年].&amp;[2018]"/>
            <x15:cachedUniqueName index="7" name="[年_時系列].[年].&amp;[2019]"/>
            <x15:cachedUniqueName index="8" name="[年_時系列].[年].&amp;[2020]"/>
            <x15:cachedUniqueName index="9" name="[年_時系列].[年].&amp;[2021]"/>
            <x15:cachedUniqueName index="10" name="[年_時系列].[年].&amp;[2022]"/>
            <x15:cachedUniqueName index="11" name="[年_時系列].[年].&amp;[2023]"/>
            <x15:cachedUniqueName index="12" name="[年_時系列].[年].&amp;[2024]"/>
            <x15:cachedUniqueName index="13" name="[年_時系列].[年].&amp;[2025]"/>
          </x15:cachedUniqueNames>
        </ext>
      </extLst>
    </cacheField>
    <cacheField name="[旧行政センター_時系列].[旧行政センター].[旧行政センター]" caption="旧行政センター" numFmtId="0" hierarchy="9" level="1">
      <sharedItems containsSemiMixedTypes="0" containsNonDate="0" containsString="0"/>
    </cacheField>
    <cacheField name="[新行政センター_時系列].[新行政センター].[新行政センター]" caption="新行政センター" numFmtId="0" hierarchy="13" level="1">
      <sharedItems containsSemiMixedTypes="0" containsNonDate="0" containsString="0"/>
    </cacheField>
  </cacheFields>
  <cacheHierarchies count="31">
    <cacheHierarchy uniqueName="[マスターデータ].[年]" caption="年" attribute="1" defaultMemberUniqueName="[マスターデータ].[年].[All]" allUniqueName="[マスターデータ].[年].[All]" dimensionUniqueName="[マスターデータ]" displayFolder="" count="0" memberValueDatatype="130" unbalanced="0"/>
    <cacheHierarchy uniqueName="[マスターデータ].[月]" caption="月" attribute="1" defaultMemberUniqueName="[マスターデータ].[月].[All]" allUniqueName="[マスターデータ].[月].[All]" dimensionUniqueName="[マスターデータ]" displayFolder="" count="0" memberValueDatatype="130" unbalanced="0"/>
    <cacheHierarchy uniqueName="[マスターデータ].[異動事由コード]" caption="異動事由コード" attribute="1" defaultMemberUniqueName="[マスターデータ].[異動事由コード].[All]" allUniqueName="[マスターデータ].[異動事由コード].[All]" dimensionUniqueName="[マスターデータ]" displayFolder="" count="2" memberValueDatatype="130" unbalanced="0">
      <fieldsUsage count="2">
        <fieldUsage x="-1"/>
        <fieldUsage x="0"/>
      </fieldsUsage>
    </cacheHierarchy>
    <cacheHierarchy uniqueName="[マスターデータ].[新行政区]" caption="新行政区" attribute="1" defaultMemberUniqueName="[マスターデータ].[新行政区].[All]" allUniqueName="[マスターデータ].[新行政区].[All]" dimensionUniqueName="[マスターデータ]" displayFolder="" count="0" memberValueDatatype="130" unbalanced="0"/>
    <cacheHierarchy uniqueName="[マスターデータ].[旧行政区]" caption="旧行政区" attribute="1" defaultMemberUniqueName="[マスターデータ].[旧行政区].[All]" allUniqueName="[マスターデータ].[旧行政区].[All]" dimensionUniqueName="[マスターデータ]" displayFolder="" count="0" memberValueDatatype="130" unbalanced="0"/>
    <cacheHierarchy uniqueName="[マスターデータ].[性別]" caption="性別" attribute="1" defaultMemberUniqueName="[マスターデータ].[性別].[All]" allUniqueName="[マスターデータ].[性別].[All]" dimensionUniqueName="[マスターデータ]" displayFolder="" count="0" memberValueDatatype="130" unbalanced="0"/>
    <cacheHierarchy uniqueName="[マスターデータ].[年代]" caption="年代" attribute="1" defaultMemberUniqueName="[マスターデータ].[年代].[All]" allUniqueName="[マスターデータ].[年代].[All]" dimensionUniqueName="[マスターデータ]" displayFolder="" count="2" memberValueDatatype="130" unbalanced="0">
      <fieldsUsage count="2">
        <fieldUsage x="-1"/>
        <fieldUsage x="5"/>
      </fieldsUsage>
    </cacheHierarchy>
    <cacheHierarchy uniqueName="[マスターデータ].[人数]" caption="人数" attribute="1" defaultMemberUniqueName="[マスターデータ].[人数].[All]" allUniqueName="[マスターデータ].[人数].[All]" dimensionUniqueName="[マスターデータ]" displayFolder="" count="0" memberValueDatatype="20" unbalanced="0"/>
    <cacheHierarchy uniqueName="[旧行政センター].[旧行政センター]" caption="旧行政センター" attribute="1" defaultMemberUniqueName="[旧行政センター].[旧行政センター].[All]" allUniqueName="[旧行政センター].[旧行政センター].[All]" dimensionUniqueName="[旧行政センター]" displayFolder="" count="0" memberValueDatatype="130" unbalanced="0"/>
    <cacheHierarchy uniqueName="[旧行政センター_時系列].[旧行政センター]" caption="旧行政センター" attribute="1" defaultMemberUniqueName="[旧行政センター_時系列].[旧行政センター].[All]" allUniqueName="[旧行政センター_時系列].[旧行政センター].[All]" dimensionUniqueName="[旧行政センター_時系列]" displayFolder="" count="2" memberValueDatatype="130" unbalanced="0">
      <fieldsUsage count="2">
        <fieldUsage x="-1"/>
        <fieldUsage x="7"/>
      </fieldsUsage>
    </cacheHierarchy>
    <cacheHierarchy uniqueName="[月].[月]" caption="月" attribute="1" defaultMemberUniqueName="[月].[月].[All]" allUniqueName="[月].[月].[All]" dimensionUniqueName="[月]" displayFolder="" count="0" memberValueDatatype="20" unbalanced="0"/>
    <cacheHierarchy uniqueName="[月_時系列].[月]" caption="月" attribute="1" defaultMemberUniqueName="[月_時系列].[月].[All]" allUniqueName="[月_時系列].[月].[All]" dimensionUniqueName="[月_時系列]" displayFolder="" count="2" memberValueDatatype="20" unbalanced="0">
      <fieldsUsage count="2">
        <fieldUsage x="-1"/>
        <fieldUsage x="4"/>
      </fieldsUsage>
    </cacheHierarchy>
    <cacheHierarchy uniqueName="[新行政センター].[新行政センター]" caption="新行政センター" attribute="1" defaultMemberUniqueName="[新行政センター].[新行政センター].[All]" allUniqueName="[新行政センター].[新行政センター].[All]" dimensionUniqueName="[新行政センター]" displayFolder="" count="0" memberValueDatatype="130" unbalanced="0"/>
    <cacheHierarchy uniqueName="[新行政センター_時系列].[新行政センター]" caption="新行政センター" attribute="1" defaultMemberUniqueName="[新行政センター_時系列].[新行政センター].[All]" allUniqueName="[新行政センター_時系列].[新行政センター].[All]" dimensionUniqueName="[新行政センター_時系列]" displayFolder="" count="2" memberValueDatatype="130" unbalanced="0">
      <fieldsUsage count="2">
        <fieldUsage x="-1"/>
        <fieldUsage x="8"/>
      </fieldsUsage>
    </cacheHierarchy>
    <cacheHierarchy uniqueName="[性別].[性別]" caption="性別" attribute="1" defaultMemberUniqueName="[性別].[性別].[All]" allUniqueName="[性別].[性別].[All]" dimensionUniqueName="[性別]" displayFolder="" count="2" memberValueDatatype="130" unbalanced="0">
      <fieldsUsage count="2">
        <fieldUsage x="-1"/>
        <fieldUsage x="1"/>
      </fieldsUsage>
    </cacheHierarchy>
    <cacheHierarchy uniqueName="[性別_時系列].[性別]" caption="性別" attribute="1" defaultMemberUniqueName="[性別_時系列].[性別].[All]" allUniqueName="[性別_時系列].[性別].[All]" dimensionUniqueName="[性別_時系列]" displayFolder="" count="2" memberValueDatatype="130" unbalanced="0">
      <fieldsUsage count="2">
        <fieldUsage x="-1"/>
        <fieldUsage x="3"/>
      </fieldsUsage>
    </cacheHierarchy>
    <cacheHierarchy uniqueName="[年].[年]" caption="年" attribute="1" defaultMemberUniqueName="[年].[年].[All]" allUniqueName="[年].[年].[All]" dimensionUniqueName="[年]" displayFolder="" count="0" memberValueDatatype="20" unbalanced="0"/>
    <cacheHierarchy uniqueName="[年_時系列].[年]" caption="年" attribute="1" defaultMemberUniqueName="[年_時系列].[年].[All]" allUniqueName="[年_時系列].[年].[All]" dimensionUniqueName="[年_時系列]" displayFolder="" count="2" memberValueDatatype="20" unbalanced="0">
      <fieldsUsage count="2">
        <fieldUsage x="-1"/>
        <fieldUsage x="6"/>
      </fieldsUsage>
    </cacheHierarchy>
    <cacheHierarchy uniqueName="[Measures].[__XL_Count マスターデータ]" caption="__XL_Count マスターデータ" measure="1" displayFolder="" measureGroup="マスターデータ" count="0" hidden="1"/>
    <cacheHierarchy uniqueName="[Measures].[__XL_Count 性別]" caption="__XL_Count 性別" measure="1" displayFolder="" measureGroup="性別" count="0" hidden="1"/>
    <cacheHierarchy uniqueName="[Measures].[__XL_Count 新行政センター]" caption="__XL_Count 新行政センター" measure="1" displayFolder="" measureGroup="新行政センター" count="0" hidden="1"/>
    <cacheHierarchy uniqueName="[Measures].[__XL_Count 旧行政センター]" caption="__XL_Count 旧行政センター" measure="1" displayFolder="" measureGroup="旧行政センター" count="0" hidden="1"/>
    <cacheHierarchy uniqueName="[Measures].[__XL_Count 月]" caption="__XL_Count 月" measure="1" displayFolder="" measureGroup="月" count="0" hidden="1"/>
    <cacheHierarchy uniqueName="[Measures].[__XL_Count 性別_時系列]" caption="__XL_Count 性別_時系列" measure="1" displayFolder="" measureGroup="性別_時系列" count="0" hidden="1"/>
    <cacheHierarchy uniqueName="[Measures].[__XL_Count 新行政センター_時系列]" caption="__XL_Count 新行政センター_時系列" measure="1" displayFolder="" measureGroup="新行政センター_時系列" count="0" hidden="1"/>
    <cacheHierarchy uniqueName="[Measures].[__XL_Count 旧行政センター_時系列]" caption="__XL_Count 旧行政センター_時系列" measure="1" displayFolder="" measureGroup="旧行政センター_時系列" count="0" hidden="1"/>
    <cacheHierarchy uniqueName="[Measures].[__XL_Count 月_時系列]" caption="__XL_Count 月_時系列" measure="1" displayFolder="" measureGroup="月_時系列" count="0" hidden="1"/>
    <cacheHierarchy uniqueName="[Measures].[__XL_Count 年]" caption="__XL_Count 年" measure="1" displayFolder="" measureGroup="年" count="0" hidden="1"/>
    <cacheHierarchy uniqueName="[Measures].[__XL_Count 年_時系列]" caption="__XL_Count 年_時系列" measure="1" displayFolder="" measureGroup="年_時系列" count="0" hidden="1"/>
    <cacheHierarchy uniqueName="[Measures].[__No measures defined]" caption="__No measures defined" measure="1" displayFolder="" count="0" hidden="1"/>
    <cacheHierarchy uniqueName="[Measures].[合計 / 人数]" caption="合計 / 人数" measure="1" displayFolder="" measureGroup="マスターデータ" count="0" oneField="1" hidden="1">
      <fieldsUsage count="1">
        <fieldUsage x="2"/>
      </fieldsUsage>
      <extLst>
        <ext xmlns:x15="http://schemas.microsoft.com/office/spreadsheetml/2010/11/main" uri="{B97F6D7D-B522-45F9-BDA1-12C45D357490}">
          <x15:cacheHierarchy aggregatedColumn="7"/>
        </ext>
      </extLst>
    </cacheHierarchy>
  </cacheHierarchies>
  <kpis count="0"/>
  <dimensions count="12">
    <dimension measure="1" name="Measures" uniqueName="[Measures]" caption="Measures"/>
    <dimension name="マスターデータ" uniqueName="[マスターデータ]" caption="マスターデータ"/>
    <dimension name="旧行政センター" uniqueName="[旧行政センター]" caption="旧行政センター"/>
    <dimension name="旧行政センター_時系列" uniqueName="[旧行政センター_時系列]" caption="旧行政センター_時系列"/>
    <dimension name="月" uniqueName="[月]" caption="月"/>
    <dimension name="月_時系列" uniqueName="[月_時系列]" caption="月_時系列"/>
    <dimension name="新行政センター" uniqueName="[新行政センター]" caption="新行政センター"/>
    <dimension name="新行政センター_時系列" uniqueName="[新行政センター_時系列]" caption="新行政センター_時系列"/>
    <dimension name="性別" uniqueName="[性別]" caption="性別"/>
    <dimension name="性別_時系列" uniqueName="[性別_時系列]" caption="性別_時系列"/>
    <dimension name="年" uniqueName="[年]" caption="年"/>
    <dimension name="年_時系列" uniqueName="[年_時系列]" caption="年_時系列"/>
  </dimensions>
  <measureGroups count="11">
    <measureGroup name="マスターデータ" caption="マスターデータ"/>
    <measureGroup name="旧行政センター" caption="旧行政センター"/>
    <measureGroup name="旧行政センター_時系列" caption="旧行政センター_時系列"/>
    <measureGroup name="月" caption="月"/>
    <measureGroup name="月_時系列" caption="月_時系列"/>
    <measureGroup name="新行政センター" caption="新行政センター"/>
    <measureGroup name="新行政センター_時系列" caption="新行政センター_時系列"/>
    <measureGroup name="性別" caption="性別"/>
    <measureGroup name="性別_時系列" caption="性別_時系列"/>
    <measureGroup name="年" caption="年"/>
    <measureGroup name="年_時系列" caption="年_時系列"/>
  </measureGroups>
  <maps count="21">
    <map measureGroup="0" dimension="1"/>
    <map measureGroup="0" dimension="2"/>
    <map measureGroup="0" dimension="3"/>
    <map measureGroup="0" dimension="4"/>
    <map measureGroup="0" dimension="5"/>
    <map measureGroup="0" dimension="6"/>
    <map measureGroup="0" dimension="7"/>
    <map measureGroup="0" dimension="8"/>
    <map measureGroup="0" dimension="9"/>
    <map measureGroup="0" dimension="10"/>
    <map measureGroup="0" dimension="11"/>
    <map measureGroup="1" dimension="2"/>
    <map measureGroup="2" dimension="3"/>
    <map measureGroup="3" dimension="4"/>
    <map measureGroup="4" dimension="5"/>
    <map measureGroup="5" dimension="6"/>
    <map measureGroup="6" dimension="7"/>
    <map measureGroup="7" dimension="8"/>
    <map measureGroup="8" dimension="9"/>
    <map measureGroup="9" dimension="10"/>
    <map measureGroup="10" dimension="11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統計係" refreshedDate="45804.501472800926" backgroundQuery="1" createdVersion="6" refreshedVersion="6" minRefreshableVersion="3" recordCount="0" supportSubquery="1" supportAdvancedDrill="1" xr:uid="{14CD0A69-F39E-4491-840C-11A597EC73DB}">
  <cacheSource type="external" connectionId="1"/>
  <cacheFields count="6">
    <cacheField name="[マスターデータ].[異動事由コード].[異動事由コード]" caption="異動事由コード" numFmtId="0" hierarchy="2" level="1">
      <sharedItems containsNonDate="0" count="4">
        <s v="C01"/>
        <s v="C02"/>
        <s v="C03"/>
        <s v="C04"/>
      </sharedItems>
    </cacheField>
    <cacheField name="[性別].[性別].[性別]" caption="性別" numFmtId="0" hierarchy="14" level="1">
      <sharedItems count="2">
        <s v="女性"/>
        <s v="男性"/>
      </sharedItems>
    </cacheField>
    <cacheField name="[Measures].[合計 / 人数]" caption="合計 / 人数" numFmtId="0" hierarchy="30" level="32767"/>
    <cacheField name="[マスターデータ].[年代].[年代]" caption="年代" numFmtId="0" hierarchy="6" level="1">
      <sharedItems count="8">
        <s v="10歳未満"/>
        <s v="10代"/>
        <s v="20代"/>
        <s v="30代"/>
        <s v="40代"/>
        <s v="50代"/>
        <s v="60代"/>
        <s v="70歳以上"/>
      </sharedItems>
    </cacheField>
    <cacheField name="[年].[年].[年]" caption="年" numFmtId="0" hierarchy="16" level="1">
      <sharedItems containsSemiMixedTypes="0" containsNonDate="0" containsString="0"/>
    </cacheField>
    <cacheField name="[月].[月].[月]" caption="月" numFmtId="0" hierarchy="10" level="1">
      <sharedItems containsSemiMixedTypes="0" containsNonDate="0" containsString="0"/>
    </cacheField>
  </cacheFields>
  <cacheHierarchies count="31">
    <cacheHierarchy uniqueName="[マスターデータ].[年]" caption="年" attribute="1" defaultMemberUniqueName="[マスターデータ].[年].[All]" allUniqueName="[マスターデータ].[年].[All]" dimensionUniqueName="[マスターデータ]" displayFolder="" count="0" memberValueDatatype="130" unbalanced="0"/>
    <cacheHierarchy uniqueName="[マスターデータ].[月]" caption="月" attribute="1" defaultMemberUniqueName="[マスターデータ].[月].[All]" allUniqueName="[マスターデータ].[月].[All]" dimensionUniqueName="[マスターデータ]" displayFolder="" count="0" memberValueDatatype="130" unbalanced="0"/>
    <cacheHierarchy uniqueName="[マスターデータ].[異動事由コード]" caption="異動事由コード" attribute="1" defaultMemberUniqueName="[マスターデータ].[異動事由コード].[All]" allUniqueName="[マスターデータ].[異動事由コード].[All]" dimensionUniqueName="[マスターデータ]" displayFolder="" count="2" memberValueDatatype="130" unbalanced="0">
      <fieldsUsage count="2">
        <fieldUsage x="-1"/>
        <fieldUsage x="0"/>
      </fieldsUsage>
    </cacheHierarchy>
    <cacheHierarchy uniqueName="[マスターデータ].[新行政区]" caption="新行政区" attribute="1" defaultMemberUniqueName="[マスターデータ].[新行政区].[All]" allUniqueName="[マスターデータ].[新行政区].[All]" dimensionUniqueName="[マスターデータ]" displayFolder="" count="0" memberValueDatatype="130" unbalanced="0"/>
    <cacheHierarchy uniqueName="[マスターデータ].[旧行政区]" caption="旧行政区" attribute="1" defaultMemberUniqueName="[マスターデータ].[旧行政区].[All]" allUniqueName="[マスターデータ].[旧行政区].[All]" dimensionUniqueName="[マスターデータ]" displayFolder="" count="0" memberValueDatatype="130" unbalanced="0"/>
    <cacheHierarchy uniqueName="[マスターデータ].[性別]" caption="性別" attribute="1" defaultMemberUniqueName="[マスターデータ].[性別].[All]" allUniqueName="[マスターデータ].[性別].[All]" dimensionUniqueName="[マスターデータ]" displayFolder="" count="0" memberValueDatatype="130" unbalanced="0"/>
    <cacheHierarchy uniqueName="[マスターデータ].[年代]" caption="年代" attribute="1" defaultMemberUniqueName="[マスターデータ].[年代].[All]" allUniqueName="[マスターデータ].[年代].[All]" dimensionUniqueName="[マスターデータ]" displayFolder="" count="2" memberValueDatatype="130" unbalanced="0">
      <fieldsUsage count="2">
        <fieldUsage x="-1"/>
        <fieldUsage x="3"/>
      </fieldsUsage>
    </cacheHierarchy>
    <cacheHierarchy uniqueName="[マスターデータ].[人数]" caption="人数" attribute="1" defaultMemberUniqueName="[マスターデータ].[人数].[All]" allUniqueName="[マスターデータ].[人数].[All]" dimensionUniqueName="[マスターデータ]" displayFolder="" count="0" memberValueDatatype="20" unbalanced="0"/>
    <cacheHierarchy uniqueName="[旧行政センター].[旧行政センター]" caption="旧行政センター" attribute="1" defaultMemberUniqueName="[旧行政センター].[旧行政センター].[All]" allUniqueName="[旧行政センター].[旧行政センター].[All]" dimensionUniqueName="[旧行政センター]" displayFolder="" count="2" memberValueDatatype="130" unbalanced="0"/>
    <cacheHierarchy uniqueName="[旧行政センター_時系列].[旧行政センター]" caption="旧行政センター" attribute="1" defaultMemberUniqueName="[旧行政センター_時系列].[旧行政センター].[All]" allUniqueName="[旧行政センター_時系列].[旧行政センター].[All]" dimensionUniqueName="[旧行政センター_時系列]" displayFolder="" count="0" memberValueDatatype="130" unbalanced="0"/>
    <cacheHierarchy uniqueName="[月].[月]" caption="月" attribute="1" defaultMemberUniqueName="[月].[月].[All]" allUniqueName="[月].[月].[All]" dimensionUniqueName="[月]" displayFolder="" count="2" memberValueDatatype="20" unbalanced="0">
      <fieldsUsage count="2">
        <fieldUsage x="-1"/>
        <fieldUsage x="5"/>
      </fieldsUsage>
    </cacheHierarchy>
    <cacheHierarchy uniqueName="[月_時系列].[月]" caption="月" attribute="1" defaultMemberUniqueName="[月_時系列].[月].[All]" allUniqueName="[月_時系列].[月].[All]" dimensionUniqueName="[月_時系列]" displayFolder="" count="0" memberValueDatatype="20" unbalanced="0"/>
    <cacheHierarchy uniqueName="[新行政センター].[新行政センター]" caption="新行政センター" attribute="1" defaultMemberUniqueName="[新行政センター].[新行政センター].[All]" allUniqueName="[新行政センター].[新行政センター].[All]" dimensionUniqueName="[新行政センター]" displayFolder="" count="2" memberValueDatatype="130" unbalanced="0"/>
    <cacheHierarchy uniqueName="[新行政センター_時系列].[新行政センター]" caption="新行政センター" attribute="1" defaultMemberUniqueName="[新行政センター_時系列].[新行政センター].[All]" allUniqueName="[新行政センター_時系列].[新行政センター].[All]" dimensionUniqueName="[新行政センター_時系列]" displayFolder="" count="0" memberValueDatatype="130" unbalanced="0"/>
    <cacheHierarchy uniqueName="[性別].[性別]" caption="性別" attribute="1" defaultMemberUniqueName="[性別].[性別].[All]" allUniqueName="[性別].[性別].[All]" dimensionUniqueName="[性別]" displayFolder="" count="2" memberValueDatatype="130" unbalanced="0">
      <fieldsUsage count="2">
        <fieldUsage x="-1"/>
        <fieldUsage x="1"/>
      </fieldsUsage>
    </cacheHierarchy>
    <cacheHierarchy uniqueName="[性別_時系列].[性別]" caption="性別" attribute="1" defaultMemberUniqueName="[性別_時系列].[性別].[All]" allUniqueName="[性別_時系列].[性別].[All]" dimensionUniqueName="[性別_時系列]" displayFolder="" count="0" memberValueDatatype="130" unbalanced="0"/>
    <cacheHierarchy uniqueName="[年].[年]" caption="年" attribute="1" defaultMemberUniqueName="[年].[年].[All]" allUniqueName="[年].[年].[All]" dimensionUniqueName="[年]" displayFolder="" count="2" memberValueDatatype="20" unbalanced="0">
      <fieldsUsage count="2">
        <fieldUsage x="-1"/>
        <fieldUsage x="4"/>
      </fieldsUsage>
    </cacheHierarchy>
    <cacheHierarchy uniqueName="[年_時系列].[年]" caption="年" attribute="1" defaultMemberUniqueName="[年_時系列].[年].[All]" allUniqueName="[年_時系列].[年].[All]" dimensionUniqueName="[年_時系列]" displayFolder="" count="0" memberValueDatatype="20" unbalanced="0"/>
    <cacheHierarchy uniqueName="[Measures].[__XL_Count マスターデータ]" caption="__XL_Count マスターデータ" measure="1" displayFolder="" measureGroup="マスターデータ" count="0" hidden="1"/>
    <cacheHierarchy uniqueName="[Measures].[__XL_Count 性別]" caption="__XL_Count 性別" measure="1" displayFolder="" measureGroup="性別" count="0" hidden="1"/>
    <cacheHierarchy uniqueName="[Measures].[__XL_Count 新行政センター]" caption="__XL_Count 新行政センター" measure="1" displayFolder="" measureGroup="新行政センター" count="0" hidden="1"/>
    <cacheHierarchy uniqueName="[Measures].[__XL_Count 旧行政センター]" caption="__XL_Count 旧行政センター" measure="1" displayFolder="" measureGroup="旧行政センター" count="0" hidden="1"/>
    <cacheHierarchy uniqueName="[Measures].[__XL_Count 月]" caption="__XL_Count 月" measure="1" displayFolder="" measureGroup="月" count="0" hidden="1"/>
    <cacheHierarchy uniqueName="[Measures].[__XL_Count 性別_時系列]" caption="__XL_Count 性別_時系列" measure="1" displayFolder="" measureGroup="性別_時系列" count="0" hidden="1"/>
    <cacheHierarchy uniqueName="[Measures].[__XL_Count 新行政センター_時系列]" caption="__XL_Count 新行政センター_時系列" measure="1" displayFolder="" measureGroup="新行政センター_時系列" count="0" hidden="1"/>
    <cacheHierarchy uniqueName="[Measures].[__XL_Count 旧行政センター_時系列]" caption="__XL_Count 旧行政センター_時系列" measure="1" displayFolder="" measureGroup="旧行政センター_時系列" count="0" hidden="1"/>
    <cacheHierarchy uniqueName="[Measures].[__XL_Count 月_時系列]" caption="__XL_Count 月_時系列" measure="1" displayFolder="" measureGroup="月_時系列" count="0" hidden="1"/>
    <cacheHierarchy uniqueName="[Measures].[__XL_Count 年]" caption="__XL_Count 年" measure="1" displayFolder="" measureGroup="年" count="0" hidden="1"/>
    <cacheHierarchy uniqueName="[Measures].[__XL_Count 年_時系列]" caption="__XL_Count 年_時系列" measure="1" displayFolder="" measureGroup="年_時系列" count="0" hidden="1"/>
    <cacheHierarchy uniqueName="[Measures].[__No measures defined]" caption="__No measures defined" measure="1" displayFolder="" count="0" hidden="1"/>
    <cacheHierarchy uniqueName="[Measures].[合計 / 人数]" caption="合計 / 人数" measure="1" displayFolder="" measureGroup="マスターデータ" count="0" oneField="1" hidden="1">
      <fieldsUsage count="1">
        <fieldUsage x="2"/>
      </fieldsUsage>
      <extLst>
        <ext xmlns:x15="http://schemas.microsoft.com/office/spreadsheetml/2010/11/main" uri="{B97F6D7D-B522-45F9-BDA1-12C45D357490}">
          <x15:cacheHierarchy aggregatedColumn="7"/>
        </ext>
      </extLst>
    </cacheHierarchy>
  </cacheHierarchies>
  <kpis count="0"/>
  <dimensions count="12">
    <dimension measure="1" name="Measures" uniqueName="[Measures]" caption="Measures"/>
    <dimension name="マスターデータ" uniqueName="[マスターデータ]" caption="マスターデータ"/>
    <dimension name="旧行政センター" uniqueName="[旧行政センター]" caption="旧行政センター"/>
    <dimension name="旧行政センター_時系列" uniqueName="[旧行政センター_時系列]" caption="旧行政センター_時系列"/>
    <dimension name="月" uniqueName="[月]" caption="月"/>
    <dimension name="月_時系列" uniqueName="[月_時系列]" caption="月_時系列"/>
    <dimension name="新行政センター" uniqueName="[新行政センター]" caption="新行政センター"/>
    <dimension name="新行政センター_時系列" uniqueName="[新行政センター_時系列]" caption="新行政センター_時系列"/>
    <dimension name="性別" uniqueName="[性別]" caption="性別"/>
    <dimension name="性別_時系列" uniqueName="[性別_時系列]" caption="性別_時系列"/>
    <dimension name="年" uniqueName="[年]" caption="年"/>
    <dimension name="年_時系列" uniqueName="[年_時系列]" caption="年_時系列"/>
  </dimensions>
  <measureGroups count="11">
    <measureGroup name="マスターデータ" caption="マスターデータ"/>
    <measureGroup name="旧行政センター" caption="旧行政センター"/>
    <measureGroup name="旧行政センター_時系列" caption="旧行政センター_時系列"/>
    <measureGroup name="月" caption="月"/>
    <measureGroup name="月_時系列" caption="月_時系列"/>
    <measureGroup name="新行政センター" caption="新行政センター"/>
    <measureGroup name="新行政センター_時系列" caption="新行政センター_時系列"/>
    <measureGroup name="性別" caption="性別"/>
    <measureGroup name="性別_時系列" caption="性別_時系列"/>
    <measureGroup name="年" caption="年"/>
    <measureGroup name="年_時系列" caption="年_時系列"/>
  </measureGroups>
  <maps count="21">
    <map measureGroup="0" dimension="1"/>
    <map measureGroup="0" dimension="2"/>
    <map measureGroup="0" dimension="3"/>
    <map measureGroup="0" dimension="4"/>
    <map measureGroup="0" dimension="5"/>
    <map measureGroup="0" dimension="6"/>
    <map measureGroup="0" dimension="7"/>
    <map measureGroup="0" dimension="8"/>
    <map measureGroup="0" dimension="9"/>
    <map measureGroup="0" dimension="10"/>
    <map measureGroup="0" dimension="11"/>
    <map measureGroup="1" dimension="2"/>
    <map measureGroup="2" dimension="3"/>
    <map measureGroup="3" dimension="4"/>
    <map measureGroup="4" dimension="5"/>
    <map measureGroup="5" dimension="6"/>
    <map measureGroup="6" dimension="7"/>
    <map measureGroup="7" dimension="8"/>
    <map measureGroup="8" dimension="9"/>
    <map measureGroup="9" dimension="10"/>
    <map measureGroup="10" dimension="11"/>
  </maps>
  <extLst>
    <ext xmlns:x14="http://schemas.microsoft.com/office/spreadsheetml/2009/9/main" uri="{725AE2AE-9491-48be-B2B4-4EB974FC3084}">
      <x14:pivotCacheDefinition supportSubqueryNonVisual="1" supportSubqueryCalcMem="1" supportAddCalcMems="1"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統計係" refreshedDate="45804.500171874999" backgroundQuery="1" createdVersion="3" refreshedVersion="6" minRefreshableVersion="3" recordCount="0" supportSubquery="1" supportAdvancedDrill="1" xr:uid="{3646F20F-720D-4362-9CF1-FA92A76B6373}">
  <cacheSource type="external" connectionId="1">
    <extLst>
      <ext xmlns:x14="http://schemas.microsoft.com/office/spreadsheetml/2009/9/main" uri="{F057638F-6D5F-4e77-A914-E7F072B9BCA8}">
        <x14:sourceConnection name="ThisWorkbookDataModel"/>
      </ext>
    </extLst>
  </cacheSource>
  <cacheFields count="0"/>
  <cacheHierarchies count="31">
    <cacheHierarchy uniqueName="[マスターデータ].[年]" caption="年" attribute="1" defaultMemberUniqueName="[マスターデータ].[年].[All]" allUniqueName="[マスターデータ].[年].[All]" dimensionUniqueName="[マスターデータ]" displayFolder="" count="0" memberValueDatatype="130" unbalanced="0"/>
    <cacheHierarchy uniqueName="[マスターデータ].[月]" caption="月" attribute="1" defaultMemberUniqueName="[マスターデータ].[月].[All]" allUniqueName="[マスターデータ].[月].[All]" dimensionUniqueName="[マスターデータ]" displayFolder="" count="0" memberValueDatatype="130" unbalanced="0"/>
    <cacheHierarchy uniqueName="[マスターデータ].[異動事由コード]" caption="異動事由コード" attribute="1" defaultMemberUniqueName="[マスターデータ].[異動事由コード].[All]" allUniqueName="[マスターデータ].[異動事由コード].[All]" dimensionUniqueName="[マスターデータ]" displayFolder="" count="0" memberValueDatatype="130" unbalanced="0"/>
    <cacheHierarchy uniqueName="[マスターデータ].[新行政区]" caption="新行政区" attribute="1" defaultMemberUniqueName="[マスターデータ].[新行政区].[All]" allUniqueName="[マスターデータ].[新行政区].[All]" dimensionUniqueName="[マスターデータ]" displayFolder="" count="0" memberValueDatatype="130" unbalanced="0"/>
    <cacheHierarchy uniqueName="[マスターデータ].[旧行政区]" caption="旧行政区" attribute="1" defaultMemberUniqueName="[マスターデータ].[旧行政区].[All]" allUniqueName="[マスターデータ].[旧行政区].[All]" dimensionUniqueName="[マスターデータ]" displayFolder="" count="0" memberValueDatatype="130" unbalanced="0"/>
    <cacheHierarchy uniqueName="[マスターデータ].[性別]" caption="性別" attribute="1" defaultMemberUniqueName="[マスターデータ].[性別].[All]" allUniqueName="[マスターデータ].[性別].[All]" dimensionUniqueName="[マスターデータ]" displayFolder="" count="0" memberValueDatatype="130" unbalanced="0"/>
    <cacheHierarchy uniqueName="[マスターデータ].[年代]" caption="年代" attribute="1" defaultMemberUniqueName="[マスターデータ].[年代].[All]" allUniqueName="[マスターデータ].[年代].[All]" dimensionUniqueName="[マスターデータ]" displayFolder="" count="0" memberValueDatatype="130" unbalanced="0"/>
    <cacheHierarchy uniqueName="[マスターデータ].[人数]" caption="人数" attribute="1" defaultMemberUniqueName="[マスターデータ].[人数].[All]" allUniqueName="[マスターデータ].[人数].[All]" dimensionUniqueName="[マスターデータ]" displayFolder="" count="0" memberValueDatatype="20" unbalanced="0"/>
    <cacheHierarchy uniqueName="[旧行政センター].[旧行政センター]" caption="旧行政センター" attribute="1" defaultMemberUniqueName="[旧行政センター].[旧行政センター].[All]" allUniqueName="[旧行政センター].[旧行政センター].[All]" dimensionUniqueName="[旧行政センター]" displayFolder="" count="2" memberValueDatatype="130" unbalanced="0"/>
    <cacheHierarchy uniqueName="[旧行政センター_時系列].[旧行政センター]" caption="旧行政センター" attribute="1" defaultMemberUniqueName="[旧行政センター_時系列].[旧行政センター].[All]" allUniqueName="[旧行政センター_時系列].[旧行政センター].[All]" dimensionUniqueName="[旧行政センター_時系列]" displayFolder="" count="0" memberValueDatatype="130" unbalanced="0"/>
    <cacheHierarchy uniqueName="[月].[月]" caption="月" attribute="1" defaultMemberUniqueName="[月].[月].[All]" allUniqueName="[月].[月].[All]" dimensionUniqueName="[月]" displayFolder="" count="2" memberValueDatatype="20" unbalanced="0"/>
    <cacheHierarchy uniqueName="[月_時系列].[月]" caption="月" attribute="1" defaultMemberUniqueName="[月_時系列].[月].[All]" allUniqueName="[月_時系列].[月].[All]" dimensionUniqueName="[月_時系列]" displayFolder="" count="0" memberValueDatatype="20" unbalanced="0"/>
    <cacheHierarchy uniqueName="[新行政センター].[新行政センター]" caption="新行政センター" attribute="1" defaultMemberUniqueName="[新行政センター].[新行政センター].[All]" allUniqueName="[新行政センター].[新行政センター].[All]" dimensionUniqueName="[新行政センター]" displayFolder="" count="2" memberValueDatatype="130" unbalanced="0"/>
    <cacheHierarchy uniqueName="[新行政センター_時系列].[新行政センター]" caption="新行政センター" attribute="1" defaultMemberUniqueName="[新行政センター_時系列].[新行政センター].[All]" allUniqueName="[新行政センター_時系列].[新行政センター].[All]" dimensionUniqueName="[新行政センター_時系列]" displayFolder="" count="0" memberValueDatatype="130" unbalanced="0"/>
    <cacheHierarchy uniqueName="[性別].[性別]" caption="性別" attribute="1" defaultMemberUniqueName="[性別].[性別].[All]" allUniqueName="[性別].[性別].[All]" dimensionUniqueName="[性別]" displayFolder="" count="0" memberValueDatatype="130" unbalanced="0"/>
    <cacheHierarchy uniqueName="[性別_時系列].[性別]" caption="性別" attribute="1" defaultMemberUniqueName="[性別_時系列].[性別].[All]" allUniqueName="[性別_時系列].[性別].[All]" dimensionUniqueName="[性別_時系列]" displayFolder="" count="0" memberValueDatatype="130" unbalanced="0"/>
    <cacheHierarchy uniqueName="[年].[年]" caption="年" attribute="1" defaultMemberUniqueName="[年].[年].[All]" allUniqueName="[年].[年].[All]" dimensionUniqueName="[年]" displayFolder="" count="2" memberValueDatatype="20" unbalanced="0"/>
    <cacheHierarchy uniqueName="[年_時系列].[年]" caption="年" attribute="1" defaultMemberUniqueName="[年_時系列].[年].[All]" allUniqueName="[年_時系列].[年].[All]" dimensionUniqueName="[年_時系列]" displayFolder="" count="0" memberValueDatatype="20" unbalanced="0"/>
    <cacheHierarchy uniqueName="[Measures].[__XL_Count マスターデータ]" caption="__XL_Count マスターデータ" measure="1" displayFolder="" measureGroup="マスターデータ" count="0" hidden="1"/>
    <cacheHierarchy uniqueName="[Measures].[__XL_Count 性別]" caption="__XL_Count 性別" measure="1" displayFolder="" measureGroup="性別" count="0" hidden="1"/>
    <cacheHierarchy uniqueName="[Measures].[__XL_Count 新行政センター]" caption="__XL_Count 新行政センター" measure="1" displayFolder="" measureGroup="新行政センター" count="0" hidden="1"/>
    <cacheHierarchy uniqueName="[Measures].[__XL_Count 旧行政センター]" caption="__XL_Count 旧行政センター" measure="1" displayFolder="" measureGroup="旧行政センター" count="0" hidden="1"/>
    <cacheHierarchy uniqueName="[Measures].[__XL_Count 月]" caption="__XL_Count 月" measure="1" displayFolder="" measureGroup="月" count="0" hidden="1"/>
    <cacheHierarchy uniqueName="[Measures].[__XL_Count 性別_時系列]" caption="__XL_Count 性別_時系列" measure="1" displayFolder="" measureGroup="性別_時系列" count="0" hidden="1"/>
    <cacheHierarchy uniqueName="[Measures].[__XL_Count 新行政センター_時系列]" caption="__XL_Count 新行政センター_時系列" measure="1" displayFolder="" measureGroup="新行政センター_時系列" count="0" hidden="1"/>
    <cacheHierarchy uniqueName="[Measures].[__XL_Count 旧行政センター_時系列]" caption="__XL_Count 旧行政センター_時系列" measure="1" displayFolder="" measureGroup="旧行政センター_時系列" count="0" hidden="1"/>
    <cacheHierarchy uniqueName="[Measures].[__XL_Count 月_時系列]" caption="__XL_Count 月_時系列" measure="1" displayFolder="" measureGroup="月_時系列" count="0" hidden="1"/>
    <cacheHierarchy uniqueName="[Measures].[__XL_Count 年]" caption="__XL_Count 年" measure="1" displayFolder="" measureGroup="年" count="0" hidden="1"/>
    <cacheHierarchy uniqueName="[Measures].[__XL_Count 年_時系列]" caption="__XL_Count 年_時系列" measure="1" displayFolder="" measureGroup="年_時系列" count="0" hidden="1"/>
    <cacheHierarchy uniqueName="[Measures].[__No measures defined]" caption="__No measures defined" measure="1" displayFolder="" count="0" hidden="1"/>
    <cacheHierarchy uniqueName="[Measures].[合計 / 人数]" caption="合計 / 人数" measure="1" displayFolder="" measureGroup="マスターデータ" count="0" hidden="1">
      <extLst>
        <ext xmlns:x15="http://schemas.microsoft.com/office/spreadsheetml/2010/11/main" uri="{B97F6D7D-B522-45F9-BDA1-12C45D357490}">
          <x15:cacheHierarchy aggregatedColumn="7"/>
        </ext>
      </extLst>
    </cacheHierarchy>
  </cacheHierarchies>
  <kpis count="0"/>
  <extLst>
    <ext xmlns:x14="http://schemas.microsoft.com/office/spreadsheetml/2009/9/main" uri="{725AE2AE-9491-48be-B2B4-4EB974FC3084}">
      <x14:pivotCacheDefinition slicerData="1" pivotCacheId="500301547" supportSubqueryNonVisual="1" supportSubqueryCalcMem="1" supportAddCalcMems="1"/>
    </ext>
  </extLst>
</pivotCacheDefinition>
</file>

<file path=xl/pivotCache/pivotCacheDefinition4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saveData="0" refreshedBy="統計係" refreshedDate="45804.500200578703" backgroundQuery="1" createdVersion="3" refreshedVersion="6" minRefreshableVersion="3" recordCount="0" supportSubquery="1" supportAdvancedDrill="1" xr:uid="{8A6CB976-871C-4A63-81A9-90C1E458D25C}">
  <cacheSource type="external" connectionId="1">
    <extLst>
      <ext xmlns:x14="http://schemas.microsoft.com/office/spreadsheetml/2009/9/main" uri="{F057638F-6D5F-4e77-A914-E7F072B9BCA8}">
        <x14:sourceConnection name="ThisWorkbookDataModel"/>
      </ext>
    </extLst>
  </cacheSource>
  <cacheFields count="0"/>
  <cacheHierarchies count="31">
    <cacheHierarchy uniqueName="[マスターデータ].[年]" caption="年" attribute="1" defaultMemberUniqueName="[マスターデータ].[年].[All]" allUniqueName="[マスターデータ].[年].[All]" dimensionUniqueName="[マスターデータ]" displayFolder="" count="0" memberValueDatatype="130" unbalanced="0"/>
    <cacheHierarchy uniqueName="[マスターデータ].[月]" caption="月" attribute="1" defaultMemberUniqueName="[マスターデータ].[月].[All]" allUniqueName="[マスターデータ].[月].[All]" dimensionUniqueName="[マスターデータ]" displayFolder="" count="0" memberValueDatatype="130" unbalanced="0"/>
    <cacheHierarchy uniqueName="[マスターデータ].[異動事由コード]" caption="異動事由コード" attribute="1" defaultMemberUniqueName="[マスターデータ].[異動事由コード].[All]" allUniqueName="[マスターデータ].[異動事由コード].[All]" dimensionUniqueName="[マスターデータ]" displayFolder="" count="0" memberValueDatatype="130" unbalanced="0"/>
    <cacheHierarchy uniqueName="[マスターデータ].[新行政区]" caption="新行政区" attribute="1" defaultMemberUniqueName="[マスターデータ].[新行政区].[All]" allUniqueName="[マスターデータ].[新行政区].[All]" dimensionUniqueName="[マスターデータ]" displayFolder="" count="0" memberValueDatatype="130" unbalanced="0"/>
    <cacheHierarchy uniqueName="[マスターデータ].[旧行政区]" caption="旧行政区" attribute="1" defaultMemberUniqueName="[マスターデータ].[旧行政区].[All]" allUniqueName="[マスターデータ].[旧行政区].[All]" dimensionUniqueName="[マスターデータ]" displayFolder="" count="0" memberValueDatatype="130" unbalanced="0"/>
    <cacheHierarchy uniqueName="[マスターデータ].[性別]" caption="性別" attribute="1" defaultMemberUniqueName="[マスターデータ].[性別].[All]" allUniqueName="[マスターデータ].[性別].[All]" dimensionUniqueName="[マスターデータ]" displayFolder="" count="0" memberValueDatatype="130" unbalanced="0"/>
    <cacheHierarchy uniqueName="[マスターデータ].[年代]" caption="年代" attribute="1" defaultMemberUniqueName="[マスターデータ].[年代].[All]" allUniqueName="[マスターデータ].[年代].[All]" dimensionUniqueName="[マスターデータ]" displayFolder="" count="0" memberValueDatatype="130" unbalanced="0"/>
    <cacheHierarchy uniqueName="[マスターデータ].[人数]" caption="人数" attribute="1" defaultMemberUniqueName="[マスターデータ].[人数].[All]" allUniqueName="[マスターデータ].[人数].[All]" dimensionUniqueName="[マスターデータ]" displayFolder="" count="0" memberValueDatatype="20" unbalanced="0"/>
    <cacheHierarchy uniqueName="[旧行政センター].[旧行政センター]" caption="旧行政センター" attribute="1" defaultMemberUniqueName="[旧行政センター].[旧行政センター].[All]" allUniqueName="[旧行政センター].[旧行政センター].[All]" dimensionUniqueName="[旧行政センター]" displayFolder="" count="0" memberValueDatatype="130" unbalanced="0"/>
    <cacheHierarchy uniqueName="[旧行政センター_時系列].[旧行政センター]" caption="旧行政センター" attribute="1" defaultMemberUniqueName="[旧行政センター_時系列].[旧行政センター].[All]" allUniqueName="[旧行政センター_時系列].[旧行政センター].[All]" dimensionUniqueName="[旧行政センター_時系列]" displayFolder="" count="2" memberValueDatatype="130" unbalanced="0"/>
    <cacheHierarchy uniqueName="[月].[月]" caption="月" attribute="1" defaultMemberUniqueName="[月].[月].[All]" allUniqueName="[月].[月].[All]" dimensionUniqueName="[月]" displayFolder="" count="0" memberValueDatatype="20" unbalanced="0"/>
    <cacheHierarchy uniqueName="[月_時系列].[月]" caption="月" attribute="1" defaultMemberUniqueName="[月_時系列].[月].[All]" allUniqueName="[月_時系列].[月].[All]" dimensionUniqueName="[月_時系列]" displayFolder="" count="0" memberValueDatatype="20" unbalanced="0"/>
    <cacheHierarchy uniqueName="[新行政センター].[新行政センター]" caption="新行政センター" attribute="1" defaultMemberUniqueName="[新行政センター].[新行政センター].[All]" allUniqueName="[新行政センター].[新行政センター].[All]" dimensionUniqueName="[新行政センター]" displayFolder="" count="0" memberValueDatatype="130" unbalanced="0"/>
    <cacheHierarchy uniqueName="[新行政センター_時系列].[新行政センター]" caption="新行政センター" attribute="1" defaultMemberUniqueName="[新行政センター_時系列].[新行政センター].[All]" allUniqueName="[新行政センター_時系列].[新行政センター].[All]" dimensionUniqueName="[新行政センター_時系列]" displayFolder="" count="2" memberValueDatatype="130" unbalanced="0"/>
    <cacheHierarchy uniqueName="[性別].[性別]" caption="性別" attribute="1" defaultMemberUniqueName="[性別].[性別].[All]" allUniqueName="[性別].[性別].[All]" dimensionUniqueName="[性別]" displayFolder="" count="0" memberValueDatatype="130" unbalanced="0"/>
    <cacheHierarchy uniqueName="[性別_時系列].[性別]" caption="性別" attribute="1" defaultMemberUniqueName="[性別_時系列].[性別].[All]" allUniqueName="[性別_時系列].[性別].[All]" dimensionUniqueName="[性別_時系列]" displayFolder="" count="0" memberValueDatatype="130" unbalanced="0"/>
    <cacheHierarchy uniqueName="[年].[年]" caption="年" attribute="1" defaultMemberUniqueName="[年].[年].[All]" allUniqueName="[年].[年].[All]" dimensionUniqueName="[年]" displayFolder="" count="0" memberValueDatatype="20" unbalanced="0"/>
    <cacheHierarchy uniqueName="[年_時系列].[年]" caption="年" attribute="1" defaultMemberUniqueName="[年_時系列].[年].[All]" allUniqueName="[年_時系列].[年].[All]" dimensionUniqueName="[年_時系列]" displayFolder="" count="0" memberValueDatatype="20" unbalanced="0"/>
    <cacheHierarchy uniqueName="[Measures].[__XL_Count マスターデータ]" caption="__XL_Count マスターデータ" measure="1" displayFolder="" measureGroup="マスターデータ" count="0" hidden="1"/>
    <cacheHierarchy uniqueName="[Measures].[__XL_Count 性別]" caption="__XL_Count 性別" measure="1" displayFolder="" measureGroup="性別" count="0" hidden="1"/>
    <cacheHierarchy uniqueName="[Measures].[__XL_Count 新行政センター]" caption="__XL_Count 新行政センター" measure="1" displayFolder="" measureGroup="新行政センター" count="0" hidden="1"/>
    <cacheHierarchy uniqueName="[Measures].[__XL_Count 旧行政センター]" caption="__XL_Count 旧行政センター" measure="1" displayFolder="" measureGroup="旧行政センター" count="0" hidden="1"/>
    <cacheHierarchy uniqueName="[Measures].[__XL_Count 月]" caption="__XL_Count 月" measure="1" displayFolder="" measureGroup="月" count="0" hidden="1"/>
    <cacheHierarchy uniqueName="[Measures].[__XL_Count 性別_時系列]" caption="__XL_Count 性別_時系列" measure="1" displayFolder="" measureGroup="性別_時系列" count="0" hidden="1"/>
    <cacheHierarchy uniqueName="[Measures].[__XL_Count 新行政センター_時系列]" caption="__XL_Count 新行政センター_時系列" measure="1" displayFolder="" measureGroup="新行政センター_時系列" count="0" hidden="1"/>
    <cacheHierarchy uniqueName="[Measures].[__XL_Count 旧行政センター_時系列]" caption="__XL_Count 旧行政センター_時系列" measure="1" displayFolder="" measureGroup="旧行政センター_時系列" count="0" hidden="1"/>
    <cacheHierarchy uniqueName="[Measures].[__XL_Count 月_時系列]" caption="__XL_Count 月_時系列" measure="1" displayFolder="" measureGroup="月_時系列" count="0" hidden="1"/>
    <cacheHierarchy uniqueName="[Measures].[__XL_Count 年]" caption="__XL_Count 年" measure="1" displayFolder="" measureGroup="年" count="0" hidden="1"/>
    <cacheHierarchy uniqueName="[Measures].[__XL_Count 年_時系列]" caption="__XL_Count 年_時系列" measure="1" displayFolder="" measureGroup="年_時系列" count="0" hidden="1"/>
    <cacheHierarchy uniqueName="[Measures].[__No measures defined]" caption="__No measures defined" measure="1" displayFolder="" count="0" hidden="1"/>
    <cacheHierarchy uniqueName="[Measures].[合計 / 人数]" caption="合計 / 人数" measure="1" displayFolder="" measureGroup="マスターデータ" count="0" hidden="1">
      <extLst>
        <ext xmlns:x15="http://schemas.microsoft.com/office/spreadsheetml/2010/11/main" uri="{B97F6D7D-B522-45F9-BDA1-12C45D357490}">
          <x15:cacheHierarchy aggregatedColumn="7"/>
        </ext>
      </extLst>
    </cacheHierarchy>
  </cacheHierarchies>
  <kpis count="0"/>
  <extLst>
    <ext xmlns:x14="http://schemas.microsoft.com/office/spreadsheetml/2009/9/main" uri="{725AE2AE-9491-48be-B2B4-4EB974FC3084}">
      <x14:pivotCacheDefinition slicerData="1" pivotCacheId="1337524707" supportSubqueryNonVisual="1" supportSubqueryCalcMem="1" supportAddCalcMems="1"/>
    </ext>
  </extLst>
</pivotCacheDefinition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3B103FBC-7442-42B4-9BF9-903C8C135867}" name="転居（特定年月）" cacheId="1" applyNumberFormats="0" applyBorderFormats="0" applyFontFormats="0" applyPatternFormats="0" applyAlignmentFormats="0" applyWidthHeightFormats="1" dataCaption="値" updatedVersion="6" minRefreshableVersion="3" useAutoFormatting="1" rowGrandTotals="0" colGrandTotals="0" itemPrintTitles="1" createdVersion="6" indent="0" showEmptyRow="1" showEmptyCol="1" outline="1" outlineData="1" multipleFieldFilters="0">
  <location ref="A1:C11" firstHeaderRow="1" firstDataRow="3" firstDataCol="1"/>
  <pivotFields count="6">
    <pivotField axis="axisCol" allDrilled="1" subtotalTop="0" showAll="0" dataSourceSort="1" defaultSubtotal="0" defaultAttributeDrillState="1">
      <items count="4">
        <item x="0"/>
        <item x="1"/>
        <item x="2"/>
        <item x="3"/>
      </items>
    </pivotField>
    <pivotField axis="axisCol" allDrilled="1" subtotalTop="0" showAll="0" sortType="descending" defaultSubtotal="0" defaultAttributeDrillState="1">
      <items count="2">
        <item x="1" e="0"/>
        <item x="0" e="0"/>
      </items>
    </pivotField>
    <pivotField dataField="1" subtotalTop="0" showAll="0" defaultSubtotal="0"/>
    <pivotField axis="axisRow" allDrilled="1" subtotalTop="0" showAll="0" dataSourceSort="1" defaultSubtotal="0" defaultAttributeDrillState="1">
      <items count="8">
        <item x="0"/>
        <item x="1"/>
        <item x="2"/>
        <item x="3"/>
        <item x="4"/>
        <item x="5"/>
        <item x="6"/>
        <item x="7"/>
      </items>
    </pivotField>
    <pivotField allDrilled="1" subtotalTop="0" showAll="0" dataSourceSort="1" defaultSubtotal="0" defaultAttributeDrillState="1"/>
    <pivotField allDrilled="1" subtotalTop="0" showAll="0" dataSourceSort="1" defaultSubtotal="0" defaultAttributeDrillState="1"/>
  </pivotFields>
  <rowFields count="1">
    <field x="3"/>
  </rowFields>
  <rowItems count="8">
    <i>
      <x/>
    </i>
    <i>
      <x v="1"/>
    </i>
    <i>
      <x v="2"/>
    </i>
    <i>
      <x v="3"/>
    </i>
    <i>
      <x v="4"/>
    </i>
    <i>
      <x v="5"/>
    </i>
    <i>
      <x v="6"/>
    </i>
    <i>
      <x v="7"/>
    </i>
  </rowItems>
  <colFields count="2">
    <field x="1"/>
    <field x="0"/>
  </colFields>
  <colItems count="2">
    <i>
      <x/>
    </i>
    <i>
      <x v="1"/>
    </i>
  </colItems>
  <dataFields count="1">
    <dataField name="合計 / 人数" fld="2" baseField="0" baseItem="0"/>
  </dataFields>
  <pivotHierarchies count="31"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multipleItemSelectionAllowed="1" dragToData="1"/>
    <pivotHierarchy dragToData="1"/>
    <pivotHierarchy multipleItemSelectionAllowed="1" dragToData="1">
      <members count="1" level="1">
        <member name="[月].[月].&amp;[4]"/>
      </members>
    </pivotHierarchy>
    <pivotHierarchy dragToData="1"/>
    <pivotHierarchy multipleItemSelectionAllowed="1" dragToData="1"/>
    <pivotHierarchy dragToData="1"/>
    <pivotHierarchy dragToData="1"/>
    <pivotHierarchy dragToData="1"/>
    <pivotHierarchy multipleItemSelectionAllowed="1" dragToData="1">
      <members count="1" level="1">
        <member name="[年].[年].&amp;[2025]"/>
      </members>
    </pivotHierarchy>
    <pivotHierarchy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Data="1"/>
  </pivotHierarchies>
  <pivotTableStyleInfo name="PivotStyleLight16" showRowHeaders="1" showColHeaders="1" showRowStripes="0" showColStripes="0" showLastColumn="1"/>
  <rowHierarchiesUsage count="1">
    <rowHierarchyUsage hierarchyUsage="6"/>
  </rowHierarchiesUsage>
  <colHierarchiesUsage count="2">
    <colHierarchyUsage hierarchyUsage="14"/>
    <colHierarchyUsage hierarchyUsage="2"/>
  </colHierarchiesUsage>
  <extLst>
    <ext xmlns:x14="http://schemas.microsoft.com/office/spreadsheetml/2009/9/main" uri="{962EF5D1-5CA2-4c93-8EF4-DBF5C05439D2}">
      <x14:pivotTableDefinition xmlns:xm="http://schemas.microsoft.com/office/excel/2006/main" calculatedMembersInFilters="1" hideValuesRow="1"/>
    </ext>
    <ext xmlns:x15="http://schemas.microsoft.com/office/spreadsheetml/2010/11/main" uri="{E67621CE-5B39-4880-91FE-76760E9C1902}">
      <x15:pivotTableUISettings>
        <x15:activeTabTopLevelEntity name="[マスターデータ]"/>
        <x15:activeTabTopLevelEntity name="[性別]"/>
        <x15:activeTabTopLevelEntity name="[年]"/>
        <x15:activeTabTopLevelEntity name="[月]"/>
        <x15:activeTabTopLevelEntity name="[旧行政センター]"/>
        <x15:activeTabTopLevelEntity name="[新行政センター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B4BA25D-F68E-4687-BB41-EA7644392B80}" name="転居（時系列）" cacheId="0" applyNumberFormats="0" applyBorderFormats="0" applyFontFormats="0" applyPatternFormats="0" applyAlignmentFormats="0" applyWidthHeightFormats="1" dataCaption="値" updatedVersion="6" minRefreshableVersion="3" useAutoFormatting="1" subtotalHiddenItems="1" rowGrandTotals="0" colGrandTotals="0" itemPrintTitles="1" createdVersion="6" indent="0" showEmptyRow="1" showEmptyCol="1" compact="0" compactData="0" multipleFieldFilters="0">
  <location ref="A1:E1347" firstHeaderRow="1" firstDataRow="3" firstDataCol="3"/>
  <pivotFields count="9">
    <pivotField axis="axisCol" compact="0" allDrilled="1" outline="0" subtotalTop="0" showAll="0" dataSourceSort="1" defaultSubtotal="0" defaultAttributeDrillState="1">
      <items count="4">
        <item x="0"/>
        <item x="1"/>
        <item x="2"/>
        <item x="3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allDrilled="1" outline="0" subtotalTop="0" showAll="0" sortType="descending" defaultSubtotal="0" defaultAttributeDrillState="1">
      <items count="2">
        <item x="1"/>
        <item x="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dataField="1" compact="0" outline="0" subtotalTop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Col" compact="0" allDrilled="1" outline="0" subtotalTop="0" showAll="0" sortType="descending" defaultSubtotal="0" defaultAttributeDrillState="1">
      <items count="2">
        <item x="1" e="0"/>
        <item x="0" e="0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allDrilled="1" outline="0" subtotalTop="0" showAll="0" dataSourceSort="1" defaultSubtotal="0" defaultAttributeDrillState="1">
      <items count="12">
        <item x="0"/>
        <item x="1"/>
        <item x="2"/>
        <item x="3"/>
        <item x="4"/>
        <item x="5"/>
        <item x="6"/>
        <item x="7"/>
        <item x="8"/>
        <item x="9"/>
        <item x="10"/>
        <item x="11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allDrilled="1" outline="0" subtotalTop="0" showAll="0" dataSourceSort="1" defaultSubtotal="0" defaultAttributeDrillState="1">
      <items count="8">
        <item x="0"/>
        <item x="1"/>
        <item x="2"/>
        <item x="3"/>
        <item x="4"/>
        <item x="5"/>
        <item x="6"/>
        <item x="7"/>
      </items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allDrilled="1" outline="0" subtotalTop="0" showAll="0" dataSourceSort="1" defaultSubtotal="0" defaultAttributeDrillState="1">
      <items count="1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</items>
      <extLst>
        <ext xmlns:x14="http://schemas.microsoft.com/office/spreadsheetml/2009/9/main" uri="{2946ED86-A175-432a-8AC1-64E0C546D7DE}">
          <x14:pivotField fillDownLabels="1"/>
        </ext>
      </extLst>
    </pivotField>
    <pivotField compact="0" allDrilled="1" outline="0" subtotalTop="0" showAll="0" dataSourceSort="1" defaultSubtotal="0" defaultAttributeDrillState="1">
      <extLst>
        <ext xmlns:x14="http://schemas.microsoft.com/office/spreadsheetml/2009/9/main" uri="{2946ED86-A175-432a-8AC1-64E0C546D7DE}">
          <x14:pivotField fillDownLabels="1"/>
        </ext>
      </extLst>
    </pivotField>
    <pivotField compact="0" allDrilled="1" outline="0" subtotalTop="0" showAll="0" dataSourceSort="1" defaultSubtotal="0" defaultAttributeDrillState="1"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3">
    <field x="6"/>
    <field x="4"/>
    <field x="5"/>
  </rowFields>
  <rowItems count="1344">
    <i>
      <x/>
      <x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1">
      <x v="1"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1">
      <x v="2"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1">
      <x v="3"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1">
      <x v="4"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1">
      <x v="5"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1">
      <x v="6"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1">
      <x v="7"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1">
      <x v="8"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1">
      <x v="9"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1">
      <x v="10"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1">
      <x v="11"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>
      <x v="1"/>
      <x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1">
      <x v="1"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1">
      <x v="2"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1">
      <x v="3"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1">
      <x v="4"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1">
      <x v="5"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1">
      <x v="6"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1">
      <x v="7"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1">
      <x v="8"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1">
      <x v="9"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1">
      <x v="10"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1">
      <x v="11"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>
      <x v="2"/>
      <x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1">
      <x v="1"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1">
      <x v="2"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1">
      <x v="3"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1">
      <x v="4"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1">
      <x v="5"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1">
      <x v="6"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1">
      <x v="7"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1">
      <x v="8"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1">
      <x v="9"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1">
      <x v="10"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1">
      <x v="11"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>
      <x v="3"/>
      <x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1">
      <x v="1"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1">
      <x v="2"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1">
      <x v="3"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1">
      <x v="4"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1">
      <x v="5"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1">
      <x v="6"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1">
      <x v="7"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1">
      <x v="8"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1">
      <x v="9"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1">
      <x v="10"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1">
      <x v="11"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>
      <x v="4"/>
      <x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1">
      <x v="1"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1">
      <x v="2"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1">
      <x v="3"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1">
      <x v="4"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1">
      <x v="5"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1">
      <x v="6"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1">
      <x v="7"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1">
      <x v="8"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1">
      <x v="9"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1">
      <x v="10"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1">
      <x v="11"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>
      <x v="5"/>
      <x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1">
      <x v="1"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1">
      <x v="2"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1">
      <x v="3"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1">
      <x v="4"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1">
      <x v="5"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1">
      <x v="6"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1">
      <x v="7"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1">
      <x v="8"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1">
      <x v="9"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1">
      <x v="10"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1">
      <x v="11"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>
      <x v="6"/>
      <x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1">
      <x v="1"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1">
      <x v="2"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1">
      <x v="3"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1">
      <x v="4"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1">
      <x v="5"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1">
      <x v="6"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1">
      <x v="7"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1">
      <x v="8"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1">
      <x v="9"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1">
      <x v="10"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1">
      <x v="11"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>
      <x v="7"/>
      <x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1">
      <x v="1"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1">
      <x v="2"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1">
      <x v="3"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1">
      <x v="4"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1">
      <x v="5"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1">
      <x v="6"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1">
      <x v="7"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1">
      <x v="8"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1">
      <x v="9"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1">
      <x v="10"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1">
      <x v="11"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>
      <x v="8"/>
      <x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1">
      <x v="1"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1">
      <x v="2"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1">
      <x v="3"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1">
      <x v="4"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1">
      <x v="5"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1">
      <x v="6"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1">
      <x v="7"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1">
      <x v="8"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1">
      <x v="9"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1">
      <x v="10"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1">
      <x v="11"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>
      <x v="9"/>
      <x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1">
      <x v="1"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1">
      <x v="2"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1">
      <x v="3"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1">
      <x v="4"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1">
      <x v="5"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1">
      <x v="6"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1">
      <x v="7"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1">
      <x v="8"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1">
      <x v="9"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1">
      <x v="10"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1">
      <x v="11"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>
      <x v="10"/>
      <x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1">
      <x v="1"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1">
      <x v="2"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1">
      <x v="3"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1">
      <x v="4"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1">
      <x v="5"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1">
      <x v="6"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1">
      <x v="7"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1">
      <x v="8"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1">
      <x v="9"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1">
      <x v="10"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1">
      <x v="11"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>
      <x v="11"/>
      <x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1">
      <x v="1"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1">
      <x v="2"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1">
      <x v="3"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1">
      <x v="4"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1">
      <x v="5"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1">
      <x v="6"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1">
      <x v="7"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1">
      <x v="8"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1">
      <x v="9"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1">
      <x v="10"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1">
      <x v="11"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>
      <x v="12"/>
      <x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1">
      <x v="1"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1">
      <x v="2"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1">
      <x v="3"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1">
      <x v="4"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1">
      <x v="5"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1">
      <x v="6"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1">
      <x v="7"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1">
      <x v="8"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1">
      <x v="9"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1">
      <x v="10"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1">
      <x v="11"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>
      <x v="13"/>
      <x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1">
      <x v="1"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1">
      <x v="2"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1">
      <x v="3"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1">
      <x v="4"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1">
      <x v="5"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1">
      <x v="6"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1">
      <x v="7"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1">
      <x v="8"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1">
      <x v="9"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1">
      <x v="10"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  <i r="1">
      <x v="11"/>
      <x/>
    </i>
    <i r="2">
      <x v="1"/>
    </i>
    <i r="2">
      <x v="2"/>
    </i>
    <i r="2">
      <x v="3"/>
    </i>
    <i r="2">
      <x v="4"/>
    </i>
    <i r="2">
      <x v="5"/>
    </i>
    <i r="2">
      <x v="6"/>
    </i>
    <i r="2">
      <x v="7"/>
    </i>
  </rowItems>
  <colFields count="2">
    <field x="3"/>
    <field x="0"/>
  </colFields>
  <colItems count="2">
    <i>
      <x/>
    </i>
    <i>
      <x v="1"/>
    </i>
  </colItems>
  <dataFields count="1">
    <dataField name="合計 / 人数" fld="2" baseField="0" baseItem="0"/>
  </dataFields>
  <pivotHierarchies count="31"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dragToData="1"/>
    <pivotHierarchy multipleItemSelectionAllowed="1" dragToData="1"/>
    <pivotHierarchy multipleItemSelectionAllowed="1" dragToData="1"/>
    <pivotHierarchy multipleItemSelectionAllowed="1" dragToData="1"/>
    <pivotHierarchy dragToData="1"/>
    <pivotHierarchy multipleItemSelectionAllowed="1" dragToData="1"/>
    <pivotHierarchy multipleItemSelectionAllowed="1" dragToData="1"/>
    <pivotHierarchy dragToData="1"/>
    <pivotHierarchy dragToData="1"/>
    <pivotHierarchy dragToData="1"/>
    <pivotHierarchy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Row="0" dragToCol="0" dragToPage="0" dragToData="1"/>
    <pivotHierarchy dragToData="1"/>
  </pivotHierarchies>
  <pivotTableStyleInfo name="PivotStyleLight16" showRowHeaders="1" showColHeaders="1" showRowStripes="0" showColStripes="0" showLastColumn="1"/>
  <rowHierarchiesUsage count="3">
    <rowHierarchyUsage hierarchyUsage="17"/>
    <rowHierarchyUsage hierarchyUsage="11"/>
    <rowHierarchyUsage hierarchyUsage="6"/>
  </rowHierarchiesUsage>
  <colHierarchiesUsage count="2">
    <colHierarchyUsage hierarchyUsage="15"/>
    <colHierarchyUsage hierarchyUsage="2"/>
  </colHierarchiesUsage>
  <extLst>
    <ext xmlns:x14="http://schemas.microsoft.com/office/spreadsheetml/2009/9/main" uri="{962EF5D1-5CA2-4c93-8EF4-DBF5C05439D2}">
      <x14:pivotTableDefinition xmlns:xm="http://schemas.microsoft.com/office/excel/2006/main" fillDownLabelsDefault="1" calculatedMembersInFilters="1" hideValuesRow="1"/>
    </ext>
    <ext xmlns:x15="http://schemas.microsoft.com/office/spreadsheetml/2010/11/main" uri="{E67621CE-5B39-4880-91FE-76760E9C1902}">
      <x15:pivotTableUISettings>
        <x15:activeTabTopLevelEntity name="[マスターデータ]"/>
        <x15:activeTabTopLevelEntity name="[性別]"/>
        <x15:activeTabTopLevelEntity name="[年]"/>
        <x15:activeTabTopLevelEntity name="[月]"/>
        <x15:activeTabTopLevelEntity name="[旧行政センター]"/>
        <x15:activeTabTopLevelEntity name="[新行政センター]"/>
        <x15:activeTabTopLevelEntity name="[旧行政センター_時系列]"/>
        <x15:activeTabTopLevelEntity name="[新行政センター_時系列]"/>
        <x15:activeTabTopLevelEntity name="[性別_時系列]"/>
        <x15:activeTabTopLevelEntity name="[年_時系列]"/>
        <x15:activeTabTopLevelEntity name="[月_時系列]"/>
      </x15:pivotTableUISettings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slicerCaches/slicerCache1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スライサー_月" xr10:uid="{504713A1-886D-4045-89C0-1354A2B08DC6}" sourceName="[月].[月]">
  <pivotTables>
    <pivotTable tabId="1" name="転居（特定年月）"/>
  </pivotTables>
  <data>
    <olap pivotCacheId="500301547">
      <levels count="2">
        <level uniqueName="[月].[月].[(All)]" sourceCaption="(All)" count="0"/>
        <level uniqueName="[月].[月].[月]" sourceCaption="月" count="12" sortOrder="ascending" crossFilter="showItemsWithNoData">
          <ranges>
            <range startItem="0">
              <i n="[月].[月].&amp;[1]" c="1"/>
              <i n="[月].[月].&amp;[2]" c="2"/>
              <i n="[月].[月].&amp;[3]" c="3"/>
              <i n="[月].[月].&amp;[4]" c="4"/>
              <i n="[月].[月].&amp;[5]" c="5" nd="1"/>
              <i n="[月].[月].&amp;[6]" c="6" nd="1"/>
              <i n="[月].[月].&amp;[7]" c="7" nd="1"/>
              <i n="[月].[月].&amp;[8]" c="8" nd="1"/>
              <i n="[月].[月].&amp;[9]" c="9" nd="1"/>
              <i n="[月].[月].&amp;[10]" c="10" nd="1"/>
              <i n="[月].[月].&amp;[11]" c="11" nd="1"/>
              <i n="[月].[月].&amp;[12]" c="12" nd="1"/>
            </range>
          </ranges>
        </level>
      </levels>
      <selections count="1">
        <selection n="[月].[月].&amp;[4]"/>
      </selections>
    </olap>
  </data>
</slicerCacheDefinition>
</file>

<file path=xl/slicerCaches/slicerCache2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スライサー_旧行政センター" xr10:uid="{2578C034-C6DC-47E3-8A45-C137E1E84A77}" sourceName="[旧行政センター].[旧行政センター]">
  <pivotTables>
    <pivotTable tabId="1" name="転居（特定年月）"/>
  </pivotTables>
  <data>
    <olap pivotCacheId="500301547">
      <levels count="2">
        <level uniqueName="[旧行政センター].[旧行政センター].[(All)]" sourceCaption="(All)" count="0"/>
        <level uniqueName="[旧行政センター].[旧行政センター].[旧行政センター]" sourceCaption="旧行政センター" count="10" sortOrder="descending">
          <ranges>
            <range startItem="0">
              <i n="[旧行政センター].[旧行政センター].&amp;[本庁]" c="本庁"/>
              <i n="[旧行政センター].[旧行政センター].&amp;[北下浦]" c="北下浦"/>
              <i n="[旧行政センター].[旧行政センター].&amp;[田浦]" c="田浦"/>
              <i n="[旧行政センター].[旧行政センター].&amp;[追浜]" c="追浜"/>
              <i n="[旧行政センター].[旧行政センター].&amp;[大津]" c="大津"/>
              <i n="[旧行政センター].[旧行政センター].&amp;[西]" c="西"/>
              <i n="[旧行政センター].[旧行政センター].&amp;[久里浜]" c="久里浜"/>
              <i n="[旧行政センター].[旧行政センター].&amp;[浦賀]" c="浦賀"/>
              <i n="[旧行政センター].[旧行政センター].&amp;[逸見]" c="逸見"/>
              <i n="[旧行政センター].[旧行政センター].&amp;[衣笠]" c="衣笠"/>
            </range>
          </ranges>
        </level>
      </levels>
      <selections count="1">
        <selection n="[旧行政センター].[旧行政センター].[All]"/>
      </selections>
    </olap>
  </data>
</slicerCacheDefinition>
</file>

<file path=xl/slicerCaches/slicerCache3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スライサー_新行政センター" xr10:uid="{3BE4BE54-0FFA-40F4-BEB8-E45591B7E118}" sourceName="[新行政センター].[新行政センター]">
  <pivotTables>
    <pivotTable tabId="1" name="転居（特定年月）"/>
  </pivotTables>
  <data>
    <olap pivotCacheId="500301547">
      <levels count="2">
        <level uniqueName="[新行政センター].[新行政センター].[(All)]" sourceCaption="(All)" count="0"/>
        <level uniqueName="[新行政センター].[新行政センター].[新行政センター]" sourceCaption="新行政センター" count="10" sortOrder="descending">
          <ranges>
            <range startItem="0">
              <i n="[新行政センター].[新行政センター].&amp;[本庁]" c="本庁"/>
              <i n="[新行政センター].[新行政センター].&amp;[北下浦]" c="北下浦"/>
              <i n="[新行政センター].[新行政センター].&amp;[田浦]" c="田浦"/>
              <i n="[新行政センター].[新行政センター].&amp;[追浜]" c="追浜"/>
              <i n="[新行政センター].[新行政センター].&amp;[大津]" c="大津"/>
              <i n="[新行政センター].[新行政センター].&amp;[西]" c="西"/>
              <i n="[新行政センター].[新行政センター].&amp;[久里浜]" c="久里浜"/>
              <i n="[新行政センター].[新行政センター].&amp;[浦賀]" c="浦賀"/>
              <i n="[新行政センター].[新行政センター].&amp;[逸見]" c="逸見"/>
              <i n="[新行政センター].[新行政センター].&amp;[衣笠]" c="衣笠"/>
            </range>
          </ranges>
        </level>
      </levels>
      <selections count="1">
        <selection n="[新行政センター].[新行政センター].[All]"/>
      </selections>
    </olap>
  </data>
</slicerCacheDefinition>
</file>

<file path=xl/slicerCaches/slicerCache4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スライサー_旧行政センター1" xr10:uid="{6F09F708-9BF5-4759-94F1-68E4B412CD2B}" sourceName="[旧行政センター_時系列].[旧行政センター]">
  <pivotTables>
    <pivotTable tabId="15" name="転居（時系列）"/>
  </pivotTables>
  <data>
    <olap pivotCacheId="1337524707">
      <levels count="2">
        <level uniqueName="[旧行政センター_時系列].[旧行政センター].[(All)]" sourceCaption="(All)" count="0"/>
        <level uniqueName="[旧行政センター_時系列].[旧行政センター].[旧行政センター]" sourceCaption="旧行政センター" count="10" sortOrder="descending">
          <ranges>
            <range startItem="0">
              <i n="[旧行政センター_時系列].[旧行政センター].&amp;[本庁]" c="本庁"/>
              <i n="[旧行政センター_時系列].[旧行政センター].&amp;[北下浦]" c="北下浦"/>
              <i n="[旧行政センター_時系列].[旧行政センター].&amp;[田浦]" c="田浦"/>
              <i n="[旧行政センター_時系列].[旧行政センター].&amp;[追浜]" c="追浜"/>
              <i n="[旧行政センター_時系列].[旧行政センター].&amp;[大津]" c="大津"/>
              <i n="[旧行政センター_時系列].[旧行政センター].&amp;[西]" c="西"/>
              <i n="[旧行政センター_時系列].[旧行政センター].&amp;[久里浜]" c="久里浜"/>
              <i n="[旧行政センター_時系列].[旧行政センター].&amp;[浦賀]" c="浦賀"/>
              <i n="[旧行政センター_時系列].[旧行政センター].&amp;[逸見]" c="逸見"/>
              <i n="[旧行政センター_時系列].[旧行政センター].&amp;[衣笠]" c="衣笠"/>
            </range>
          </ranges>
        </level>
      </levels>
      <selections count="1">
        <selection n="[旧行政センター_時系列].[旧行政センター].[All]"/>
      </selections>
    </olap>
  </data>
</slicerCacheDefinition>
</file>

<file path=xl/slicerCaches/slicerCache5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スライサー_新行政センター1" xr10:uid="{CC5376F2-AA39-4947-B82D-23B7266DB6E0}" sourceName="[新行政センター_時系列].[新行政センター]">
  <pivotTables>
    <pivotTable tabId="15" name="転居（時系列）"/>
  </pivotTables>
  <data>
    <olap pivotCacheId="1337524707">
      <levels count="2">
        <level uniqueName="[新行政センター_時系列].[新行政センター].[(All)]" sourceCaption="(All)" count="0"/>
        <level uniqueName="[新行政センター_時系列].[新行政センター].[新行政センター]" sourceCaption="新行政センター" count="10" sortOrder="descending">
          <ranges>
            <range startItem="0">
              <i n="[新行政センター_時系列].[新行政センター].&amp;[本庁]" c="本庁"/>
              <i n="[新行政センター_時系列].[新行政センター].&amp;[北下浦]" c="北下浦"/>
              <i n="[新行政センター_時系列].[新行政センター].&amp;[田浦]" c="田浦"/>
              <i n="[新行政センター_時系列].[新行政センター].&amp;[追浜]" c="追浜"/>
              <i n="[新行政センター_時系列].[新行政センター].&amp;[大津]" c="大津"/>
              <i n="[新行政センター_時系列].[新行政センター].&amp;[西]" c="西"/>
              <i n="[新行政センター_時系列].[新行政センター].&amp;[久里浜]" c="久里浜"/>
              <i n="[新行政センター_時系列].[新行政センター].&amp;[浦賀]" c="浦賀"/>
              <i n="[新行政センター_時系列].[新行政センター].&amp;[逸見]" c="逸見"/>
              <i n="[新行政センター_時系列].[新行政センター].&amp;[衣笠]" c="衣笠"/>
            </range>
          </ranges>
        </level>
      </levels>
      <selections count="1">
        <selection n="[新行政センター_時系列].[新行政センター].[All]"/>
      </selections>
    </olap>
  </data>
</slicerCacheDefinition>
</file>

<file path=xl/slicerCaches/slicerCache6.xml><?xml version="1.0" encoding="utf-8"?>
<slicerCacheDefinition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 name="スライサー_年" xr10:uid="{2E3CCCFC-D854-47EE-B870-61DDB9C03D8E}" sourceName="[年].[年]">
  <pivotTables>
    <pivotTable tabId="1" name="転居（特定年月）"/>
  </pivotTables>
  <data>
    <olap pivotCacheId="500301547">
      <levels count="2">
        <level uniqueName="[年].[年].[(All)]" sourceCaption="(All)" count="0"/>
        <level uniqueName="[年].[年].[年]" sourceCaption="年" count="14" sortOrder="ascending">
          <ranges>
            <range startItem="0">
              <i n="[年].[年].&amp;[2013]" c="2013"/>
              <i n="[年].[年].&amp;[2014]" c="2014"/>
              <i n="[年].[年].&amp;[2015]" c="2015"/>
              <i n="[年].[年].&amp;[2016]" c="2016"/>
              <i n="[年].[年].&amp;[2017]" c="2017"/>
              <i n="[年].[年].&amp;[2018]" c="2018"/>
              <i n="[年].[年].&amp;[2019]" c="2019"/>
              <i n="[年].[年].&amp;[2020]" c="2020"/>
              <i n="[年].[年].&amp;[2021]" c="2021"/>
              <i n="[年].[年].&amp;[2022]" c="2022"/>
              <i n="[年].[年].&amp;[2023]" c="2023"/>
              <i n="[年].[年].&amp;[2024]" c="2024"/>
              <i n="[年].[年].&amp;[2025]" c="2025"/>
              <i n="[年].[年].&amp;[2012]" c="2012" nd="1"/>
            </range>
          </ranges>
        </level>
      </levels>
      <selections count="1">
        <selection n="[年].[年].&amp;[2025]"/>
      </selections>
    </olap>
  </data>
  <extLst>
    <x:ext xmlns:x15="http://schemas.microsoft.com/office/spreadsheetml/2010/11/main" uri="{470722E0-AACD-4C17-9CDC-17EF765DBC7E}">
      <x15:slicerCacheHideItemsWithNoData count="1">
        <x15:slicerCacheOlapLevelName uniqueName="[年].[年].[年]" count="1"/>
      </x15:slicerCacheHideItemsWithNoData>
    </x:ext>
  </extLst>
</slicerCacheDefinition>
</file>

<file path=xl/slicers/slicer1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月" xr10:uid="{C843DF6D-E864-4670-9321-3D30A4CBB48F}" cache="スライサー_月" caption="月" columnCount="2" level="1" style="スライサー" rowHeight="360000"/>
  <slicer name="旧行政センター" xr10:uid="{C273D9C4-8784-498E-9867-29BA70DA99F6}" cache="スライサー_旧行政センター" caption="行政センター（転居前）" columnCount="2" level="1" style="スライサー" rowHeight="396000"/>
  <slicer name="新行政センター" xr10:uid="{F30C9CBA-A479-437C-8797-61DAA4A12F14}" cache="スライサー_新行政センター" caption="行政センター（転居後）" columnCount="2" level="1" style="スライサー" rowHeight="396000"/>
  <slicer name="年" xr10:uid="{F808BED0-84EF-4B94-A95D-C2FE7DE2031D}" cache="スライサー_年" caption="年" startItem="2" columnCount="2" level="1" style="スライサー" rowHeight="360000"/>
</slicers>
</file>

<file path=xl/slicers/slicer2.xml><?xml version="1.0" encoding="utf-8"?>
<slicers xmlns="http://schemas.microsoft.com/office/spreadsheetml/2009/9/main" xmlns:mc="http://schemas.openxmlformats.org/markup-compatibility/2006" xmlns:x="http://schemas.openxmlformats.org/spreadsheetml/2006/main" xmlns:xr10="http://schemas.microsoft.com/office/spreadsheetml/2016/revision10" mc:Ignorable="x xr10">
  <slicer name="旧行政センター 1" xr10:uid="{EA8F83A9-4CB9-4F26-BB7A-6D2D9909A90F}" cache="スライサー_旧行政センター1" caption="行政センター（転居前）" columnCount="2" level="1" style="スライサー" rowHeight="396000"/>
  <slicer name="新行政センター 1" xr10:uid="{7393275B-9CBD-480F-A459-4E797E4C8D2B}" cache="スライサー_新行政センター1" caption="行政センター（転居後）" columnCount="2" level="1" style="スライサー" rowHeight="396000"/>
</slicer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52FE1206-DF25-442E-A684-5370BEE50766}" name="性別" displayName="性別" ref="A1:A3" totalsRowShown="0" headerRowDxfId="9">
  <autoFilter ref="A1:A3" xr:uid="{638B9732-D21A-422E-A8CA-90793339ED38}"/>
  <tableColumns count="1">
    <tableColumn id="1" xr3:uid="{612D605D-90E9-44FC-AA21-E71EFA41A10F}" name="性別"/>
  </tableColumns>
  <tableStyleInfo name="TableStyleLight10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9D01950E-D34A-4B8F-8FE1-C2520C8D958E}" name="月_時系列" displayName="月_時系列" ref="A1:A13" totalsRowShown="0" headerRowDxfId="0">
  <autoFilter ref="A1:A13" xr:uid="{88592316-A5A6-427E-941C-FAAFFD6F29FE}"/>
  <tableColumns count="1">
    <tableColumn id="1" xr3:uid="{002958ED-FCD8-44CF-A73F-3479E0145FE1}" name="月"/>
  </tableColumns>
  <tableStyleInfo name="TableStyleLight10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2B05E742-C261-43BB-ABC8-0B71209B03EF}" name="性別_時系列" displayName="性別_時系列" ref="A1:A3" totalsRowShown="0" headerRowDxfId="8">
  <autoFilter ref="A1:A3" xr:uid="{24243884-BAA2-41D5-A041-B8DC49501323}"/>
  <tableColumns count="1">
    <tableColumn id="1" xr3:uid="{FE0AA705-E2E8-42D0-B55F-D07E69AC1E17}" name="性別"/>
  </tableColumns>
  <tableStyleInfo name="TableStyleLight10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57CE27E0-E56D-4457-9896-5491DF92F0A1}" name="新行政センター" displayName="新行政センター" ref="A1:A11" totalsRowShown="0" headerRowDxfId="7">
  <autoFilter ref="A1:A11" xr:uid="{06FCD75A-4F47-4533-A1C0-E61C4AB6F9EC}"/>
  <tableColumns count="1">
    <tableColumn id="1" xr3:uid="{C1518C21-F986-432F-8FB3-FD4F842CF9AD}" name="新行政センター"/>
  </tableColumns>
  <tableStyleInfo name="TableStyleLight10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C56A0303-F25A-4B85-B02D-C266128DBAE8}" name="新行政センター_時系列" displayName="新行政センター_時系列" ref="A1:A11" totalsRowShown="0" headerRowDxfId="6">
  <autoFilter ref="A1:A11" xr:uid="{4CDB1114-E74E-47A6-8F35-6D79B2768FD7}"/>
  <tableColumns count="1">
    <tableColumn id="1" xr3:uid="{6BE187EC-AE53-4496-AFA4-2BCAA54538E0}" name="新行政センター"/>
  </tableColumns>
  <tableStyleInfo name="TableStyleLight10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954546AB-25C3-4E3D-BECC-4C8C2A40407A}" name="旧行政センター" displayName="旧行政センター" ref="A1:A11" totalsRowShown="0" headerRowDxfId="5">
  <autoFilter ref="A1:A11" xr:uid="{5128B139-A092-4048-A57A-18C147E77FC3}"/>
  <tableColumns count="1">
    <tableColumn id="1" xr3:uid="{244161CC-C7B8-4216-AAE5-1820F682BEFF}" name="旧行政センター"/>
  </tableColumns>
  <tableStyleInfo name="TableStyleLight10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A71A23AE-7557-41FC-8834-83C6B54A59A6}" name="旧行政センター_時系列" displayName="旧行政センター_時系列" ref="A1:A11" totalsRowShown="0" headerRowDxfId="4">
  <autoFilter ref="A1:A11" xr:uid="{FA5EDFA2-EB4F-4902-8F59-412CD19C84EA}"/>
  <tableColumns count="1">
    <tableColumn id="1" xr3:uid="{8EA8A7D5-C494-4DD8-A74F-87C74D857BF9}" name="旧行政センター"/>
  </tableColumns>
  <tableStyleInfo name="TableStyleLight10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245D5377-54BA-4E35-806D-F43083AB2AE7}" name="年" displayName="年" ref="A1:A15" totalsRowShown="0" headerRowDxfId="3">
  <autoFilter ref="A1:A15" xr:uid="{F2956EA2-3F5D-4EA9-90A2-FA2B75DF2E20}"/>
  <tableColumns count="1">
    <tableColumn id="1" xr3:uid="{6FCE7D98-F697-4060-BCF9-D0632CA5645F}" name="年"/>
  </tableColumns>
  <tableStyleInfo name="TableStyleLight10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B1BB970B-50C8-4669-8D75-567051D94C0B}" name="年_時系列" displayName="年_時系列" ref="A1:A15" totalsRowShown="0" headerRowDxfId="2">
  <autoFilter ref="A1:A15" xr:uid="{E8077808-16A9-449D-8586-EC5F5D0DFACE}"/>
  <tableColumns count="1">
    <tableColumn id="1" xr3:uid="{7169D02E-0F3C-4D5B-8A8A-A42FB028898B}" name="年"/>
  </tableColumns>
  <tableStyleInfo name="TableStyleLight10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E6A318AF-366A-4E04-B4E1-D00D9B834D40}" name="月" displayName="月" ref="A1:A13" totalsRowShown="0" headerRowDxfId="1">
  <autoFilter ref="A1:A13" xr:uid="{A59648D0-ACB9-4482-ACDA-009BABDF332D}"/>
  <tableColumns count="1">
    <tableColumn id="1" xr3:uid="{C4B3EA84-9527-460E-8DC7-89CF735E0E9B}" name="月"/>
  </tableColumns>
  <tableStyleInfo name="TableStyleLight10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黄">
      <a:dk1>
        <a:sysClr val="windowText" lastClr="000000"/>
      </a:dk1>
      <a:lt1>
        <a:sysClr val="window" lastClr="FFFFFF"/>
      </a:lt1>
      <a:dk2>
        <a:srgbClr val="39302A"/>
      </a:dk2>
      <a:lt2>
        <a:srgbClr val="E5DEDB"/>
      </a:lt2>
      <a:accent1>
        <a:srgbClr val="FFCA08"/>
      </a:accent1>
      <a:accent2>
        <a:srgbClr val="F8931D"/>
      </a:accent2>
      <a:accent3>
        <a:srgbClr val="CE8D3E"/>
      </a:accent3>
      <a:accent4>
        <a:srgbClr val="EC7016"/>
      </a:accent4>
      <a:accent5>
        <a:srgbClr val="E64823"/>
      </a:accent5>
      <a:accent6>
        <a:srgbClr val="9C6A6A"/>
      </a:accent6>
      <a:hlink>
        <a:srgbClr val="2998E3"/>
      </a:hlink>
      <a:folHlink>
        <a:srgbClr val="7F723D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microsoft.com/office/2007/relationships/slicer" Target="../slicers/slicer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6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9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0.xml"/></Relationships>
</file>

<file path=xl/worksheets/_rels/sheet2.xml.rels><?xml version="1.0" encoding="UTF-8" standalone="yes"?>
<Relationships xmlns="http://schemas.openxmlformats.org/package/2006/relationships"><Relationship Id="rId3" Type="http://schemas.microsoft.com/office/2007/relationships/slicer" Target="../slicers/slicer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16EEAC-1AFE-4CE8-AEA7-5F4AC5EAE70F}">
  <sheetPr>
    <tabColor theme="8"/>
  </sheetPr>
  <dimension ref="O15:AC16"/>
  <sheetViews>
    <sheetView showGridLines="0" tabSelected="1" zoomScale="60" zoomScaleNormal="60" zoomScaleSheetLayoutView="65" workbookViewId="0"/>
  </sheetViews>
  <sheetFormatPr defaultColWidth="8.75" defaultRowHeight="18.75" x14ac:dyDescent="0.4"/>
  <cols>
    <col min="1" max="1" width="3.625" style="12" customWidth="1"/>
    <col min="2" max="16384" width="8.75" style="12"/>
  </cols>
  <sheetData>
    <row r="15" spans="15:29" x14ac:dyDescent="0.4">
      <c r="O15" s="16" t="s">
        <v>38</v>
      </c>
      <c r="P15" s="16"/>
      <c r="AB15" s="16" t="s">
        <v>38</v>
      </c>
      <c r="AC15" s="16"/>
    </row>
    <row r="16" spans="15:29" x14ac:dyDescent="0.4">
      <c r="O16" s="16"/>
      <c r="P16" s="16"/>
      <c r="AB16" s="16"/>
      <c r="AC16" s="16"/>
    </row>
  </sheetData>
  <mergeCells count="2">
    <mergeCell ref="O15:P16"/>
    <mergeCell ref="AB15:AC16"/>
  </mergeCells>
  <phoneticPr fontId="1"/>
  <hyperlinks>
    <hyperlink ref="O15:P16" location="'データ（特定年月）'!A7" display="データへ" xr:uid="{7AC7FF32-9433-4786-96AB-F34575887C5A}"/>
    <hyperlink ref="AB15:AC16" location="'データ（特定年月）'!D7" display="データへ" xr:uid="{F87A9F55-977B-4B6B-B41C-4DE0F2700E2B}"/>
  </hyperlinks>
  <pageMargins left="0.7" right="0.7" top="0.75" bottom="0.75" header="0.3" footer="0.3"/>
  <pageSetup paperSize="9" scale="21" orientation="portrait" r:id="rId1"/>
  <drawing r:id="rId2"/>
  <extLst>
    <ext xmlns:x14="http://schemas.microsoft.com/office/spreadsheetml/2009/9/main" uri="{A8765BA9-456A-4dab-B4F3-ACF838C121DE}">
      <x14:slicerList>
        <x14:slicer r:id="rId3"/>
      </x14:slicerList>
    </ext>
  </extLst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E1D09B-6E84-4CD5-B997-25992250D1CA}">
  <dimension ref="A1:A11"/>
  <sheetViews>
    <sheetView workbookViewId="0"/>
  </sheetViews>
  <sheetFormatPr defaultRowHeight="18.75" x14ac:dyDescent="0.4"/>
  <cols>
    <col min="1" max="1" width="19.375" bestFit="1" customWidth="1"/>
  </cols>
  <sheetData>
    <row r="1" spans="1:1" x14ac:dyDescent="0.4">
      <c r="A1" s="1" t="s">
        <v>13</v>
      </c>
    </row>
    <row r="2" spans="1:1" x14ac:dyDescent="0.4">
      <c r="A2" t="s">
        <v>3</v>
      </c>
    </row>
    <row r="3" spans="1:1" x14ac:dyDescent="0.4">
      <c r="A3" t="s">
        <v>4</v>
      </c>
    </row>
    <row r="4" spans="1:1" x14ac:dyDescent="0.4">
      <c r="A4" t="s">
        <v>5</v>
      </c>
    </row>
    <row r="5" spans="1:1" x14ac:dyDescent="0.4">
      <c r="A5" t="s">
        <v>6</v>
      </c>
    </row>
    <row r="6" spans="1:1" x14ac:dyDescent="0.4">
      <c r="A6" t="s">
        <v>7</v>
      </c>
    </row>
    <row r="7" spans="1:1" x14ac:dyDescent="0.4">
      <c r="A7" t="s">
        <v>8</v>
      </c>
    </row>
    <row r="8" spans="1:1" x14ac:dyDescent="0.4">
      <c r="A8" t="s">
        <v>9</v>
      </c>
    </row>
    <row r="9" spans="1:1" x14ac:dyDescent="0.4">
      <c r="A9" t="s">
        <v>10</v>
      </c>
    </row>
    <row r="10" spans="1:1" x14ac:dyDescent="0.4">
      <c r="A10" t="s">
        <v>11</v>
      </c>
    </row>
    <row r="11" spans="1:1" x14ac:dyDescent="0.4">
      <c r="A11" t="s">
        <v>12</v>
      </c>
    </row>
  </sheetData>
  <phoneticPr fontId="1"/>
  <pageMargins left="0.7" right="0.7" top="0.75" bottom="0.75" header="0.3" footer="0.3"/>
  <tableParts count="1">
    <tablePart r:id="rId1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0FECC5-A690-4F0F-8232-A3BC44EA318E}">
  <dimension ref="A1:A11"/>
  <sheetViews>
    <sheetView workbookViewId="0"/>
  </sheetViews>
  <sheetFormatPr defaultRowHeight="18.75" x14ac:dyDescent="0.4"/>
  <cols>
    <col min="1" max="1" width="19.375" bestFit="1" customWidth="1"/>
  </cols>
  <sheetData>
    <row r="1" spans="1:1" x14ac:dyDescent="0.4">
      <c r="A1" s="1" t="s">
        <v>14</v>
      </c>
    </row>
    <row r="2" spans="1:1" x14ac:dyDescent="0.4">
      <c r="A2" t="s">
        <v>3</v>
      </c>
    </row>
    <row r="3" spans="1:1" x14ac:dyDescent="0.4">
      <c r="A3" t="s">
        <v>4</v>
      </c>
    </row>
    <row r="4" spans="1:1" x14ac:dyDescent="0.4">
      <c r="A4" t="s">
        <v>5</v>
      </c>
    </row>
    <row r="5" spans="1:1" x14ac:dyDescent="0.4">
      <c r="A5" t="s">
        <v>6</v>
      </c>
    </row>
    <row r="6" spans="1:1" x14ac:dyDescent="0.4">
      <c r="A6" t="s">
        <v>7</v>
      </c>
    </row>
    <row r="7" spans="1:1" x14ac:dyDescent="0.4">
      <c r="A7" t="s">
        <v>8</v>
      </c>
    </row>
    <row r="8" spans="1:1" x14ac:dyDescent="0.4">
      <c r="A8" t="s">
        <v>9</v>
      </c>
    </row>
    <row r="9" spans="1:1" x14ac:dyDescent="0.4">
      <c r="A9" t="s">
        <v>10</v>
      </c>
    </row>
    <row r="10" spans="1:1" x14ac:dyDescent="0.4">
      <c r="A10" t="s">
        <v>11</v>
      </c>
    </row>
    <row r="11" spans="1:1" x14ac:dyDescent="0.4">
      <c r="A11" t="s">
        <v>12</v>
      </c>
    </row>
  </sheetData>
  <phoneticPr fontId="1"/>
  <pageMargins left="0.7" right="0.7" top="0.75" bottom="0.75" header="0.3" footer="0.3"/>
  <tableParts count="1">
    <tablePart r:id="rId1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2EECEA-D91C-4B6A-8B0C-B6B23328D5D2}">
  <dimension ref="A1:A11"/>
  <sheetViews>
    <sheetView workbookViewId="0"/>
  </sheetViews>
  <sheetFormatPr defaultRowHeight="18.75" x14ac:dyDescent="0.4"/>
  <cols>
    <col min="1" max="1" width="19.375" bestFit="1" customWidth="1"/>
  </cols>
  <sheetData>
    <row r="1" spans="1:1" x14ac:dyDescent="0.4">
      <c r="A1" s="1" t="s">
        <v>14</v>
      </c>
    </row>
    <row r="2" spans="1:1" x14ac:dyDescent="0.4">
      <c r="A2" t="s">
        <v>3</v>
      </c>
    </row>
    <row r="3" spans="1:1" x14ac:dyDescent="0.4">
      <c r="A3" t="s">
        <v>4</v>
      </c>
    </row>
    <row r="4" spans="1:1" x14ac:dyDescent="0.4">
      <c r="A4" t="s">
        <v>5</v>
      </c>
    </row>
    <row r="5" spans="1:1" x14ac:dyDescent="0.4">
      <c r="A5" t="s">
        <v>6</v>
      </c>
    </row>
    <row r="6" spans="1:1" x14ac:dyDescent="0.4">
      <c r="A6" t="s">
        <v>7</v>
      </c>
    </row>
    <row r="7" spans="1:1" x14ac:dyDescent="0.4">
      <c r="A7" t="s">
        <v>8</v>
      </c>
    </row>
    <row r="8" spans="1:1" x14ac:dyDescent="0.4">
      <c r="A8" t="s">
        <v>9</v>
      </c>
    </row>
    <row r="9" spans="1:1" x14ac:dyDescent="0.4">
      <c r="A9" t="s">
        <v>10</v>
      </c>
    </row>
    <row r="10" spans="1:1" x14ac:dyDescent="0.4">
      <c r="A10" t="s">
        <v>11</v>
      </c>
    </row>
    <row r="11" spans="1:1" x14ac:dyDescent="0.4">
      <c r="A11" t="s">
        <v>12</v>
      </c>
    </row>
  </sheetData>
  <phoneticPr fontId="1"/>
  <pageMargins left="0.7" right="0.7" top="0.75" bottom="0.75" header="0.3" footer="0.3"/>
  <tableParts count="1">
    <tablePart r:id="rId1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DB8B2F-0963-4414-AAF2-5111A087D019}">
  <dimension ref="A1:A15"/>
  <sheetViews>
    <sheetView workbookViewId="0"/>
  </sheetViews>
  <sheetFormatPr defaultRowHeight="18.75" x14ac:dyDescent="0.4"/>
  <cols>
    <col min="1" max="1" width="7.625" bestFit="1" customWidth="1"/>
  </cols>
  <sheetData>
    <row r="1" spans="1:1" x14ac:dyDescent="0.4">
      <c r="A1" s="1" t="s">
        <v>15</v>
      </c>
    </row>
    <row r="2" spans="1:1" x14ac:dyDescent="0.4">
      <c r="A2">
        <v>2012</v>
      </c>
    </row>
    <row r="3" spans="1:1" x14ac:dyDescent="0.4">
      <c r="A3">
        <v>2013</v>
      </c>
    </row>
    <row r="4" spans="1:1" x14ac:dyDescent="0.4">
      <c r="A4">
        <v>2014</v>
      </c>
    </row>
    <row r="5" spans="1:1" x14ac:dyDescent="0.4">
      <c r="A5">
        <v>2015</v>
      </c>
    </row>
    <row r="6" spans="1:1" x14ac:dyDescent="0.4">
      <c r="A6">
        <v>2016</v>
      </c>
    </row>
    <row r="7" spans="1:1" x14ac:dyDescent="0.4">
      <c r="A7">
        <v>2017</v>
      </c>
    </row>
    <row r="8" spans="1:1" x14ac:dyDescent="0.4">
      <c r="A8">
        <v>2018</v>
      </c>
    </row>
    <row r="9" spans="1:1" x14ac:dyDescent="0.4">
      <c r="A9">
        <v>2019</v>
      </c>
    </row>
    <row r="10" spans="1:1" x14ac:dyDescent="0.4">
      <c r="A10">
        <v>2020</v>
      </c>
    </row>
    <row r="11" spans="1:1" x14ac:dyDescent="0.4">
      <c r="A11">
        <v>2021</v>
      </c>
    </row>
    <row r="12" spans="1:1" x14ac:dyDescent="0.4">
      <c r="A12">
        <v>2022</v>
      </c>
    </row>
    <row r="13" spans="1:1" x14ac:dyDescent="0.4">
      <c r="A13">
        <v>2023</v>
      </c>
    </row>
    <row r="14" spans="1:1" x14ac:dyDescent="0.4">
      <c r="A14">
        <v>2024</v>
      </c>
    </row>
    <row r="15" spans="1:1" x14ac:dyDescent="0.4">
      <c r="A15">
        <v>2025</v>
      </c>
    </row>
  </sheetData>
  <phoneticPr fontId="1"/>
  <pageMargins left="0.7" right="0.7" top="0.75" bottom="0.75" header="0.3" footer="0.3"/>
  <tableParts count="1">
    <tablePart r:id="rId1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4A692D-B014-49A4-B210-1B6E60AFEDA0}">
  <dimension ref="A1:A15"/>
  <sheetViews>
    <sheetView workbookViewId="0"/>
  </sheetViews>
  <sheetFormatPr defaultRowHeight="18.75" x14ac:dyDescent="0.4"/>
  <cols>
    <col min="1" max="1" width="7.625" bestFit="1" customWidth="1"/>
  </cols>
  <sheetData>
    <row r="1" spans="1:1" x14ac:dyDescent="0.4">
      <c r="A1" s="1" t="s">
        <v>15</v>
      </c>
    </row>
    <row r="2" spans="1:1" x14ac:dyDescent="0.4">
      <c r="A2">
        <v>2012</v>
      </c>
    </row>
    <row r="3" spans="1:1" x14ac:dyDescent="0.4">
      <c r="A3">
        <v>2013</v>
      </c>
    </row>
    <row r="4" spans="1:1" x14ac:dyDescent="0.4">
      <c r="A4">
        <v>2014</v>
      </c>
    </row>
    <row r="5" spans="1:1" x14ac:dyDescent="0.4">
      <c r="A5">
        <v>2015</v>
      </c>
    </row>
    <row r="6" spans="1:1" x14ac:dyDescent="0.4">
      <c r="A6">
        <v>2016</v>
      </c>
    </row>
    <row r="7" spans="1:1" x14ac:dyDescent="0.4">
      <c r="A7">
        <v>2017</v>
      </c>
    </row>
    <row r="8" spans="1:1" x14ac:dyDescent="0.4">
      <c r="A8">
        <v>2018</v>
      </c>
    </row>
    <row r="9" spans="1:1" x14ac:dyDescent="0.4">
      <c r="A9">
        <v>2019</v>
      </c>
    </row>
    <row r="10" spans="1:1" x14ac:dyDescent="0.4">
      <c r="A10">
        <v>2020</v>
      </c>
    </row>
    <row r="11" spans="1:1" x14ac:dyDescent="0.4">
      <c r="A11">
        <v>2021</v>
      </c>
    </row>
    <row r="12" spans="1:1" x14ac:dyDescent="0.4">
      <c r="A12">
        <v>2022</v>
      </c>
    </row>
    <row r="13" spans="1:1" x14ac:dyDescent="0.4">
      <c r="A13">
        <v>2023</v>
      </c>
    </row>
    <row r="14" spans="1:1" x14ac:dyDescent="0.4">
      <c r="A14">
        <v>2024</v>
      </c>
    </row>
    <row r="15" spans="1:1" x14ac:dyDescent="0.4">
      <c r="A15">
        <v>2025</v>
      </c>
    </row>
  </sheetData>
  <phoneticPr fontId="1"/>
  <pageMargins left="0.7" right="0.7" top="0.75" bottom="0.75" header="0.3" footer="0.3"/>
  <tableParts count="1">
    <tablePart r:id="rId1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CA1B20-2CB0-4751-8232-E4DEB047DD49}">
  <dimension ref="A1:A13"/>
  <sheetViews>
    <sheetView workbookViewId="0"/>
  </sheetViews>
  <sheetFormatPr defaultRowHeight="18.75" x14ac:dyDescent="0.4"/>
  <cols>
    <col min="1" max="1" width="7.625" bestFit="1" customWidth="1"/>
  </cols>
  <sheetData>
    <row r="1" spans="1:1" x14ac:dyDescent="0.4">
      <c r="A1" s="1" t="s">
        <v>16</v>
      </c>
    </row>
    <row r="2" spans="1:1" x14ac:dyDescent="0.4">
      <c r="A2">
        <v>1</v>
      </c>
    </row>
    <row r="3" spans="1:1" x14ac:dyDescent="0.4">
      <c r="A3">
        <v>2</v>
      </c>
    </row>
    <row r="4" spans="1:1" x14ac:dyDescent="0.4">
      <c r="A4">
        <v>3</v>
      </c>
    </row>
    <row r="5" spans="1:1" x14ac:dyDescent="0.4">
      <c r="A5">
        <v>4</v>
      </c>
    </row>
    <row r="6" spans="1:1" x14ac:dyDescent="0.4">
      <c r="A6">
        <v>5</v>
      </c>
    </row>
    <row r="7" spans="1:1" x14ac:dyDescent="0.4">
      <c r="A7">
        <v>6</v>
      </c>
    </row>
    <row r="8" spans="1:1" x14ac:dyDescent="0.4">
      <c r="A8">
        <v>7</v>
      </c>
    </row>
    <row r="9" spans="1:1" x14ac:dyDescent="0.4">
      <c r="A9">
        <v>8</v>
      </c>
    </row>
    <row r="10" spans="1:1" x14ac:dyDescent="0.4">
      <c r="A10">
        <v>9</v>
      </c>
    </row>
    <row r="11" spans="1:1" x14ac:dyDescent="0.4">
      <c r="A11">
        <v>10</v>
      </c>
    </row>
    <row r="12" spans="1:1" x14ac:dyDescent="0.4">
      <c r="A12">
        <v>11</v>
      </c>
    </row>
    <row r="13" spans="1:1" x14ac:dyDescent="0.4">
      <c r="A13">
        <v>12</v>
      </c>
    </row>
  </sheetData>
  <phoneticPr fontId="1"/>
  <pageMargins left="0.7" right="0.7" top="0.75" bottom="0.75" header="0.3" footer="0.3"/>
  <tableParts count="1">
    <tablePart r:id="rId1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2D2185-E7CF-4E1E-AB76-1CC541C7999C}">
  <dimension ref="A1:A13"/>
  <sheetViews>
    <sheetView workbookViewId="0"/>
  </sheetViews>
  <sheetFormatPr defaultRowHeight="18.75" x14ac:dyDescent="0.4"/>
  <cols>
    <col min="1" max="1" width="7.625" bestFit="1" customWidth="1"/>
  </cols>
  <sheetData>
    <row r="1" spans="1:1" x14ac:dyDescent="0.4">
      <c r="A1" s="1" t="s">
        <v>16</v>
      </c>
    </row>
    <row r="2" spans="1:1" x14ac:dyDescent="0.4">
      <c r="A2">
        <v>1</v>
      </c>
    </row>
    <row r="3" spans="1:1" x14ac:dyDescent="0.4">
      <c r="A3">
        <v>2</v>
      </c>
    </row>
    <row r="4" spans="1:1" x14ac:dyDescent="0.4">
      <c r="A4">
        <v>3</v>
      </c>
    </row>
    <row r="5" spans="1:1" x14ac:dyDescent="0.4">
      <c r="A5">
        <v>4</v>
      </c>
    </row>
    <row r="6" spans="1:1" x14ac:dyDescent="0.4">
      <c r="A6">
        <v>5</v>
      </c>
    </row>
    <row r="7" spans="1:1" x14ac:dyDescent="0.4">
      <c r="A7">
        <v>6</v>
      </c>
    </row>
    <row r="8" spans="1:1" x14ac:dyDescent="0.4">
      <c r="A8">
        <v>7</v>
      </c>
    </row>
    <row r="9" spans="1:1" x14ac:dyDescent="0.4">
      <c r="A9">
        <v>8</v>
      </c>
    </row>
    <row r="10" spans="1:1" x14ac:dyDescent="0.4">
      <c r="A10">
        <v>9</v>
      </c>
    </row>
    <row r="11" spans="1:1" x14ac:dyDescent="0.4">
      <c r="A11">
        <v>10</v>
      </c>
    </row>
    <row r="12" spans="1:1" x14ac:dyDescent="0.4">
      <c r="A12">
        <v>11</v>
      </c>
    </row>
    <row r="13" spans="1:1" x14ac:dyDescent="0.4">
      <c r="A13">
        <v>12</v>
      </c>
    </row>
  </sheetData>
  <phoneticPr fontId="1"/>
  <pageMargins left="0.7" right="0.7" top="0.75" bottom="0.75" header="0.3" footer="0.3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480FA6-A339-49F0-8C0C-84B9717961BD}">
  <sheetPr>
    <tabColor theme="8"/>
  </sheetPr>
  <dimension ref="B11:AC91"/>
  <sheetViews>
    <sheetView showGridLines="0" zoomScale="60" zoomScaleNormal="60" zoomScaleSheetLayoutView="65" workbookViewId="0">
      <selection activeCell="E20" sqref="E20"/>
    </sheetView>
  </sheetViews>
  <sheetFormatPr defaultColWidth="8.75" defaultRowHeight="18.75" x14ac:dyDescent="0.4"/>
  <cols>
    <col min="1" max="1" width="3.625" style="12" customWidth="1"/>
    <col min="2" max="16384" width="8.75" style="12"/>
  </cols>
  <sheetData>
    <row r="11" spans="2:29" x14ac:dyDescent="0.4">
      <c r="B11" s="18" t="s">
        <v>49</v>
      </c>
      <c r="C11" s="18"/>
      <c r="D11" s="18"/>
      <c r="E11" s="18" t="s">
        <v>50</v>
      </c>
      <c r="F11" s="18"/>
      <c r="G11" s="18"/>
    </row>
    <row r="12" spans="2:29" x14ac:dyDescent="0.4">
      <c r="B12" s="18"/>
      <c r="C12" s="18"/>
      <c r="D12" s="18"/>
      <c r="E12" s="18"/>
      <c r="F12" s="18"/>
      <c r="G12" s="18"/>
    </row>
    <row r="13" spans="2:29" ht="18.75" customHeight="1" thickBot="1" x14ac:dyDescent="0.45">
      <c r="B13" s="18"/>
      <c r="C13" s="18"/>
      <c r="D13" s="18"/>
      <c r="E13" s="18"/>
      <c r="F13" s="18"/>
      <c r="G13" s="18"/>
    </row>
    <row r="14" spans="2:29" x14ac:dyDescent="0.4">
      <c r="B14" s="19">
        <v>2024</v>
      </c>
      <c r="C14" s="20"/>
      <c r="D14" s="25" t="s">
        <v>51</v>
      </c>
      <c r="E14" s="26">
        <v>2025</v>
      </c>
      <c r="F14" s="27"/>
      <c r="G14" s="25" t="s">
        <v>51</v>
      </c>
    </row>
    <row r="15" spans="2:29" ht="18.75" customHeight="1" x14ac:dyDescent="0.4">
      <c r="B15" s="21"/>
      <c r="C15" s="22"/>
      <c r="D15" s="25"/>
      <c r="E15" s="28"/>
      <c r="F15" s="29"/>
      <c r="G15" s="25"/>
      <c r="O15" s="16" t="s">
        <v>38</v>
      </c>
      <c r="P15" s="16"/>
      <c r="AB15" s="15"/>
      <c r="AC15" s="15"/>
    </row>
    <row r="16" spans="2:29" ht="18.75" customHeight="1" thickBot="1" x14ac:dyDescent="0.45">
      <c r="B16" s="23"/>
      <c r="C16" s="24"/>
      <c r="D16" s="25"/>
      <c r="E16" s="30"/>
      <c r="F16" s="31"/>
      <c r="G16" s="25"/>
      <c r="O16" s="16"/>
      <c r="P16" s="16"/>
      <c r="AB16" s="15"/>
      <c r="AC16" s="15"/>
    </row>
    <row r="17" spans="2:7" x14ac:dyDescent="0.4">
      <c r="B17" s="32">
        <v>5</v>
      </c>
      <c r="C17" s="33"/>
      <c r="D17" s="25" t="s">
        <v>52</v>
      </c>
      <c r="E17" s="38">
        <v>4</v>
      </c>
      <c r="F17" s="39"/>
      <c r="G17" s="25" t="s">
        <v>52</v>
      </c>
    </row>
    <row r="18" spans="2:7" x14ac:dyDescent="0.4">
      <c r="B18" s="34"/>
      <c r="C18" s="35"/>
      <c r="D18" s="25"/>
      <c r="E18" s="40"/>
      <c r="F18" s="41"/>
      <c r="G18" s="25"/>
    </row>
    <row r="19" spans="2:7" ht="18.75" customHeight="1" thickBot="1" x14ac:dyDescent="0.45">
      <c r="B19" s="36"/>
      <c r="C19" s="37"/>
      <c r="D19" s="25"/>
      <c r="E19" s="42"/>
      <c r="F19" s="43"/>
      <c r="G19" s="25"/>
    </row>
    <row r="90" spans="15:16" x14ac:dyDescent="0.4">
      <c r="O90" s="17" t="s">
        <v>38</v>
      </c>
      <c r="P90" s="17"/>
    </row>
    <row r="91" spans="15:16" x14ac:dyDescent="0.4">
      <c r="O91" s="17"/>
      <c r="P91" s="17"/>
    </row>
  </sheetData>
  <mergeCells count="12">
    <mergeCell ref="O90:P91"/>
    <mergeCell ref="B11:D13"/>
    <mergeCell ref="E11:G13"/>
    <mergeCell ref="B14:C16"/>
    <mergeCell ref="D14:D16"/>
    <mergeCell ref="E14:F16"/>
    <mergeCell ref="G14:G16"/>
    <mergeCell ref="O15:P16"/>
    <mergeCell ref="B17:C19"/>
    <mergeCell ref="D17:D19"/>
    <mergeCell ref="E17:F19"/>
    <mergeCell ref="G17:G19"/>
  </mergeCells>
  <phoneticPr fontId="1"/>
  <hyperlinks>
    <hyperlink ref="O15:P16" location="'データ（時系列）'!A7" display="データへ" xr:uid="{6D376360-D476-4060-939F-8106F70AE7EE}"/>
    <hyperlink ref="O90:P91" location="'データ（時系列）'!K7" display="データへ" xr:uid="{59452527-F206-4207-AD04-57D34F1C83F4}"/>
  </hyperlinks>
  <pageMargins left="0.7" right="0.7" top="0.75" bottom="0.75" header="0.3" footer="0.3"/>
  <pageSetup paperSize="9" scale="21" orientation="portrait" verticalDpi="0" r:id="rId1"/>
  <drawing r:id="rId2"/>
  <extLst>
    <ext xmlns:x14="http://schemas.microsoft.com/office/spreadsheetml/2009/9/main" uri="{A8765BA9-456A-4dab-B4F3-ACF838C121DE}">
      <x14:slicerList>
        <x14:slicer r:id="rId3"/>
      </x14:slicerList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D6E960-2536-4437-AA43-0455C24CCEB3}">
  <sheetPr>
    <tabColor theme="8"/>
  </sheetPr>
  <dimension ref="A1:G17"/>
  <sheetViews>
    <sheetView showGridLines="0" workbookViewId="0"/>
  </sheetViews>
  <sheetFormatPr defaultColWidth="9" defaultRowHeight="18.75" x14ac:dyDescent="0.4"/>
  <cols>
    <col min="1" max="16384" width="9" style="5"/>
  </cols>
  <sheetData>
    <row r="1" spans="1:5" ht="19.5" x14ac:dyDescent="0.4">
      <c r="B1" s="6" t="s">
        <v>22</v>
      </c>
    </row>
    <row r="3" spans="1:5" ht="33" x14ac:dyDescent="0.4">
      <c r="A3" s="7" t="s">
        <v>23</v>
      </c>
    </row>
    <row r="5" spans="1:5" ht="22.5" x14ac:dyDescent="0.4">
      <c r="A5" s="8" t="s">
        <v>24</v>
      </c>
    </row>
    <row r="7" spans="1:5" ht="22.5" x14ac:dyDescent="0.4">
      <c r="A7" s="8" t="s">
        <v>25</v>
      </c>
      <c r="D7" s="8" t="s">
        <v>26</v>
      </c>
    </row>
    <row r="9" spans="1:5" x14ac:dyDescent="0.4">
      <c r="A9" s="9" t="s">
        <v>1</v>
      </c>
      <c r="B9" s="10" t="s">
        <v>27</v>
      </c>
      <c r="D9" s="9" t="s">
        <v>28</v>
      </c>
      <c r="E9" s="10" t="s">
        <v>27</v>
      </c>
    </row>
    <row r="10" spans="1:5" x14ac:dyDescent="0.4">
      <c r="A10" s="9" t="s">
        <v>29</v>
      </c>
      <c r="B10" s="11">
        <f>'転居（特定年月）'!B4</f>
        <v>42</v>
      </c>
      <c r="D10" s="9" t="s">
        <v>29</v>
      </c>
      <c r="E10" s="11">
        <f>'転居（特定年月）'!C4</f>
        <v>51</v>
      </c>
    </row>
    <row r="11" spans="1:5" x14ac:dyDescent="0.4">
      <c r="A11" s="9" t="s">
        <v>30</v>
      </c>
      <c r="B11" s="11">
        <f>'転居（特定年月）'!B5</f>
        <v>78</v>
      </c>
      <c r="D11" s="9" t="s">
        <v>30</v>
      </c>
      <c r="E11" s="11">
        <f>'転居（特定年月）'!C5</f>
        <v>55</v>
      </c>
    </row>
    <row r="12" spans="1:5" x14ac:dyDescent="0.4">
      <c r="A12" s="9" t="s">
        <v>31</v>
      </c>
      <c r="B12" s="11">
        <f>'転居（特定年月）'!B6</f>
        <v>167</v>
      </c>
      <c r="D12" s="9" t="s">
        <v>31</v>
      </c>
      <c r="E12" s="11">
        <f>'転居（特定年月）'!C6</f>
        <v>112</v>
      </c>
    </row>
    <row r="13" spans="1:5" x14ac:dyDescent="0.4">
      <c r="A13" s="9" t="s">
        <v>32</v>
      </c>
      <c r="B13" s="11">
        <f>'転居（特定年月）'!B7</f>
        <v>90</v>
      </c>
      <c r="D13" s="9" t="s">
        <v>32</v>
      </c>
      <c r="E13" s="11">
        <f>'転居（特定年月）'!C7</f>
        <v>74</v>
      </c>
    </row>
    <row r="14" spans="1:5" x14ac:dyDescent="0.4">
      <c r="A14" s="9" t="s">
        <v>33</v>
      </c>
      <c r="B14" s="11">
        <f>'転居（特定年月）'!B8</f>
        <v>57</v>
      </c>
      <c r="D14" s="9" t="s">
        <v>33</v>
      </c>
      <c r="E14" s="11">
        <f>'転居（特定年月）'!C8</f>
        <v>69</v>
      </c>
    </row>
    <row r="15" spans="1:5" x14ac:dyDescent="0.4">
      <c r="A15" s="9" t="s">
        <v>34</v>
      </c>
      <c r="B15" s="11">
        <f>'転居（特定年月）'!B9</f>
        <v>54</v>
      </c>
      <c r="D15" s="9" t="s">
        <v>34</v>
      </c>
      <c r="E15" s="11">
        <f>'転居（特定年月）'!C9</f>
        <v>48</v>
      </c>
    </row>
    <row r="16" spans="1:5" x14ac:dyDescent="0.4">
      <c r="A16" s="9" t="s">
        <v>35</v>
      </c>
      <c r="B16" s="11">
        <f>'転居（特定年月）'!B10</f>
        <v>40</v>
      </c>
      <c r="D16" s="9" t="s">
        <v>35</v>
      </c>
      <c r="E16" s="11">
        <f>'転居（特定年月）'!C10</f>
        <v>41</v>
      </c>
    </row>
    <row r="17" spans="1:7" ht="19.5" x14ac:dyDescent="0.4">
      <c r="A17" s="9" t="s">
        <v>36</v>
      </c>
      <c r="B17" s="11">
        <f>'転居（特定年月）'!B11</f>
        <v>53</v>
      </c>
      <c r="D17" s="9" t="s">
        <v>36</v>
      </c>
      <c r="E17" s="11">
        <f>'転居（特定年月）'!C11</f>
        <v>83</v>
      </c>
      <c r="G17" s="6" t="s">
        <v>37</v>
      </c>
    </row>
  </sheetData>
  <phoneticPr fontId="1"/>
  <hyperlinks>
    <hyperlink ref="B1" location="'見える化（特定年月）'!A1" display="「見える化システム」へ" xr:uid="{7651E604-2D8D-4418-B1BF-58E21B7F8FAB}"/>
    <hyperlink ref="G17" location="'見える化（特定年月）'!A1" display="「見える化システム」へ" xr:uid="{3C18AC21-AA66-4D4E-A3CF-F971D49D986E}"/>
  </hyperlink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D91298-E35D-4F75-BC51-63EA10F287BE}">
  <sheetPr>
    <tabColor theme="8"/>
  </sheetPr>
  <dimension ref="A1:V170"/>
  <sheetViews>
    <sheetView showGridLines="0" workbookViewId="0"/>
  </sheetViews>
  <sheetFormatPr defaultRowHeight="18.75" x14ac:dyDescent="0.4"/>
  <cols>
    <col min="1" max="1" width="12.625" bestFit="1" customWidth="1"/>
    <col min="2" max="9" width="9.25" bestFit="1" customWidth="1"/>
    <col min="11" max="11" width="12.5" bestFit="1" customWidth="1"/>
    <col min="12" max="19" width="9.125" bestFit="1" customWidth="1"/>
    <col min="21" max="22" width="12.625" customWidth="1"/>
  </cols>
  <sheetData>
    <row r="1" spans="1:22" ht="19.5" x14ac:dyDescent="0.4">
      <c r="A1" s="5"/>
      <c r="B1" s="6" t="s">
        <v>43</v>
      </c>
    </row>
    <row r="2" spans="1:22" x14ac:dyDescent="0.4">
      <c r="A2" s="5"/>
    </row>
    <row r="3" spans="1:22" ht="33" x14ac:dyDescent="0.4">
      <c r="A3" s="7" t="s">
        <v>23</v>
      </c>
    </row>
    <row r="4" spans="1:22" x14ac:dyDescent="0.4">
      <c r="A4" s="5"/>
    </row>
    <row r="5" spans="1:22" ht="22.5" x14ac:dyDescent="0.4">
      <c r="A5" s="8" t="s">
        <v>44</v>
      </c>
    </row>
    <row r="6" spans="1:22" x14ac:dyDescent="0.4">
      <c r="A6" s="5"/>
    </row>
    <row r="7" spans="1:22" ht="22.5" x14ac:dyDescent="0.4">
      <c r="A7" s="8" t="s">
        <v>45</v>
      </c>
      <c r="B7" s="5"/>
      <c r="C7" s="5"/>
      <c r="D7" s="5"/>
      <c r="E7" s="5"/>
      <c r="F7" s="5"/>
      <c r="G7" s="5"/>
      <c r="H7" s="6" t="s">
        <v>43</v>
      </c>
      <c r="I7" s="5"/>
      <c r="K7" s="8" t="s">
        <v>46</v>
      </c>
      <c r="L7" s="5"/>
      <c r="M7" s="5"/>
      <c r="N7" s="5"/>
      <c r="O7" s="5"/>
      <c r="P7" s="5"/>
      <c r="Q7" s="5"/>
      <c r="R7" s="6" t="s">
        <v>43</v>
      </c>
      <c r="S7" s="5"/>
    </row>
    <row r="8" spans="1:22" x14ac:dyDescent="0.4">
      <c r="A8" s="5"/>
      <c r="B8" s="5"/>
      <c r="C8" s="5"/>
      <c r="D8" s="5"/>
      <c r="E8" s="5"/>
      <c r="F8" s="5"/>
      <c r="G8" s="5"/>
      <c r="H8" s="5"/>
      <c r="I8" s="5"/>
      <c r="K8" s="5"/>
      <c r="L8" s="5"/>
      <c r="M8" s="5"/>
      <c r="N8" s="5"/>
      <c r="O8" s="5"/>
      <c r="P8" s="5"/>
      <c r="Q8" s="5"/>
      <c r="R8" s="5"/>
      <c r="S8" s="5"/>
    </row>
    <row r="9" spans="1:22" x14ac:dyDescent="0.4">
      <c r="A9" s="10"/>
      <c r="B9" s="10" t="s">
        <v>47</v>
      </c>
      <c r="C9" s="10" t="s">
        <v>30</v>
      </c>
      <c r="D9" s="10" t="s">
        <v>31</v>
      </c>
      <c r="E9" s="10" t="s">
        <v>32</v>
      </c>
      <c r="F9" s="10" t="s">
        <v>33</v>
      </c>
      <c r="G9" s="10" t="s">
        <v>34</v>
      </c>
      <c r="H9" s="10" t="s">
        <v>35</v>
      </c>
      <c r="I9" s="10" t="s">
        <v>48</v>
      </c>
      <c r="K9" s="10"/>
      <c r="L9" s="10" t="s">
        <v>47</v>
      </c>
      <c r="M9" s="10" t="s">
        <v>30</v>
      </c>
      <c r="N9" s="10" t="s">
        <v>31</v>
      </c>
      <c r="O9" s="10" t="s">
        <v>32</v>
      </c>
      <c r="P9" s="10" t="s">
        <v>33</v>
      </c>
      <c r="Q9" s="10" t="s">
        <v>34</v>
      </c>
      <c r="R9" s="10" t="s">
        <v>35</v>
      </c>
      <c r="S9" s="10" t="s">
        <v>48</v>
      </c>
      <c r="U9" s="10" t="s">
        <v>49</v>
      </c>
      <c r="V9" s="10" t="s">
        <v>50</v>
      </c>
    </row>
    <row r="10" spans="1:22" x14ac:dyDescent="0.4">
      <c r="A10" s="13">
        <v>41122</v>
      </c>
      <c r="B10" s="14">
        <f>'転居（時系列）'!D60</f>
        <v>76</v>
      </c>
      <c r="C10" s="14">
        <f>'転居（時系列）'!D61</f>
        <v>75</v>
      </c>
      <c r="D10" s="14">
        <f>'転居（時系列）'!D62</f>
        <v>177</v>
      </c>
      <c r="E10" s="14">
        <f>'転居（時系列）'!D63</f>
        <v>139</v>
      </c>
      <c r="F10" s="14">
        <f>'転居（時系列）'!D64</f>
        <v>83</v>
      </c>
      <c r="G10" s="14">
        <f>'転居（時系列）'!D65</f>
        <v>49</v>
      </c>
      <c r="H10" s="14">
        <f>'転居（時系列）'!D66</f>
        <v>34</v>
      </c>
      <c r="I10" s="14">
        <f>'転居（時系列）'!D67</f>
        <v>31</v>
      </c>
      <c r="K10" s="13">
        <v>41122</v>
      </c>
      <c r="L10" s="14">
        <f>'転居（時系列）'!E60</f>
        <v>70</v>
      </c>
      <c r="M10" s="14">
        <f>'転居（時系列）'!E61</f>
        <v>54</v>
      </c>
      <c r="N10" s="14">
        <f>'転居（時系列）'!E62</f>
        <v>125</v>
      </c>
      <c r="O10" s="14">
        <f>'転居（時系列）'!E63</f>
        <v>117</v>
      </c>
      <c r="P10" s="14">
        <f>'転居（時系列）'!E64</f>
        <v>68</v>
      </c>
      <c r="Q10" s="14">
        <f>'転居（時系列）'!E65</f>
        <v>37</v>
      </c>
      <c r="R10" s="14">
        <f>'転居（時系列）'!E66</f>
        <v>32</v>
      </c>
      <c r="S10" s="14">
        <f>'転居（時系列）'!E67</f>
        <v>56</v>
      </c>
      <c r="U10" s="10" t="str">
        <f>'見える化（時系列）'!B14&amp;'見える化（時系列）'!D14&amp;'見える化（時系列）'!B17&amp;'見える化（時系列）'!D17</f>
        <v>2024年5月</v>
      </c>
      <c r="V10" s="10" t="str">
        <f>'見える化（時系列）'!E14&amp;'見える化（時系列）'!G14&amp;'見える化（時系列）'!E17&amp;'見える化（時系列）'!G17</f>
        <v>2025年4月</v>
      </c>
    </row>
    <row r="11" spans="1:22" x14ac:dyDescent="0.4">
      <c r="A11" s="13">
        <v>41153</v>
      </c>
      <c r="B11" s="14">
        <f ca="1">INDIRECT("'転居（時系列）'!D"&amp;(60+8*ROW(A1)))</f>
        <v>81</v>
      </c>
      <c r="C11" s="14">
        <f ca="1">INDIRECT("'転居（時系列）'!D"&amp;(61+8*ROW(A1)))</f>
        <v>80</v>
      </c>
      <c r="D11" s="14">
        <f ca="1">INDIRECT("'転居（時系列）'!D"&amp;(62+8*ROW(A1)))</f>
        <v>281</v>
      </c>
      <c r="E11" s="14">
        <f ca="1">INDIRECT("'転居（時系列）'!D"&amp;(63+8*ROW(A1)))</f>
        <v>121</v>
      </c>
      <c r="F11" s="14">
        <f ca="1">INDIRECT("'転居（時系列）'!D"&amp;(64+8*ROW(A1)))</f>
        <v>60</v>
      </c>
      <c r="G11" s="14">
        <f ca="1">INDIRECT("'転居（時系列）'!D"&amp;(65+8*ROW(A1)))</f>
        <v>37</v>
      </c>
      <c r="H11" s="14">
        <f ca="1">INDIRECT("'転居（時系列）'!D"&amp;(66+8*ROW(A1)))</f>
        <v>33</v>
      </c>
      <c r="I11" s="14">
        <f ca="1">INDIRECT("'転居（時系列）'!D"&amp;(67+8*ROW(A1)))</f>
        <v>25</v>
      </c>
      <c r="K11" s="13">
        <v>41153</v>
      </c>
      <c r="L11" s="14">
        <f t="shared" ref="L11:L42" ca="1" si="0">INDIRECT("'転居（時系列）'!E"&amp;(60+8*ROW(A1)))</f>
        <v>77</v>
      </c>
      <c r="M11" s="14">
        <f t="shared" ref="M11:M42" ca="1" si="1">INDIRECT("'転居（時系列）'!E"&amp;(61+8*ROW(A1)))</f>
        <v>62</v>
      </c>
      <c r="N11" s="14">
        <f t="shared" ref="N11:N42" ca="1" si="2">INDIRECT("'転居（時系列）'!E"&amp;(62+8*ROW(A1)))</f>
        <v>158</v>
      </c>
      <c r="O11" s="14">
        <f t="shared" ref="O11:O42" ca="1" si="3">INDIRECT("'転居（時系列）'!E"&amp;(63+8*ROW(A1)))</f>
        <v>125</v>
      </c>
      <c r="P11" s="14">
        <f t="shared" ref="P11:P42" ca="1" si="4">INDIRECT("'転居（時系列）'!E"&amp;(64+8*ROW(A1)))</f>
        <v>61</v>
      </c>
      <c r="Q11" s="14">
        <f t="shared" ref="Q11:Q42" ca="1" si="5">INDIRECT("'転居（時系列）'!E"&amp;(65+8*ROW(A1)))</f>
        <v>36</v>
      </c>
      <c r="R11" s="14">
        <f t="shared" ref="R11:R42" ca="1" si="6">INDIRECT("'転居（時系列）'!E"&amp;(66+8*ROW(A1)))</f>
        <v>32</v>
      </c>
      <c r="S11" s="14">
        <f t="shared" ref="S11:S42" ca="1" si="7">INDIRECT("'転居（時系列）'!E"&amp;(67+8*ROW(A1)))</f>
        <v>56</v>
      </c>
    </row>
    <row r="12" spans="1:22" x14ac:dyDescent="0.4">
      <c r="A12" s="13">
        <v>41183</v>
      </c>
      <c r="B12" s="14">
        <f t="shared" ref="B12:B75" ca="1" si="8">INDIRECT("'転居（時系列）'!D"&amp;(60+8*ROW(A2)))</f>
        <v>96</v>
      </c>
      <c r="C12" s="14">
        <f t="shared" ref="C12:C75" ca="1" si="9">INDIRECT("'転居（時系列）'!D"&amp;(61+8*ROW(A2)))</f>
        <v>55</v>
      </c>
      <c r="D12" s="14">
        <f t="shared" ref="D12:D75" ca="1" si="10">INDIRECT("'転居（時系列）'!D"&amp;(62+8*ROW(A2)))</f>
        <v>139</v>
      </c>
      <c r="E12" s="14">
        <f t="shared" ref="E12:E75" ca="1" si="11">INDIRECT("'転居（時系列）'!D"&amp;(63+8*ROW(A2)))</f>
        <v>154</v>
      </c>
      <c r="F12" s="14">
        <f t="shared" ref="F12:F75" ca="1" si="12">INDIRECT("'転居（時系列）'!D"&amp;(64+8*ROW(A2)))</f>
        <v>59</v>
      </c>
      <c r="G12" s="14">
        <f t="shared" ref="G12:G75" ca="1" si="13">INDIRECT("'転居（時系列）'!D"&amp;(65+8*ROW(A2)))</f>
        <v>44</v>
      </c>
      <c r="H12" s="14">
        <f t="shared" ref="H12:H75" ca="1" si="14">INDIRECT("'転居（時系列）'!D"&amp;(66+8*ROW(A2)))</f>
        <v>38</v>
      </c>
      <c r="I12" s="14">
        <f t="shared" ref="I12:I75" ca="1" si="15">INDIRECT("'転居（時系列）'!D"&amp;(67+8*ROW(A2)))</f>
        <v>25</v>
      </c>
      <c r="K12" s="13">
        <v>41183</v>
      </c>
      <c r="L12" s="14">
        <f t="shared" ca="1" si="0"/>
        <v>109</v>
      </c>
      <c r="M12" s="14">
        <f t="shared" ca="1" si="1"/>
        <v>50</v>
      </c>
      <c r="N12" s="14">
        <f t="shared" ca="1" si="2"/>
        <v>143</v>
      </c>
      <c r="O12" s="14">
        <f t="shared" ca="1" si="3"/>
        <v>126</v>
      </c>
      <c r="P12" s="14">
        <f t="shared" ca="1" si="4"/>
        <v>66</v>
      </c>
      <c r="Q12" s="14">
        <f t="shared" ca="1" si="5"/>
        <v>28</v>
      </c>
      <c r="R12" s="14">
        <f t="shared" ca="1" si="6"/>
        <v>44</v>
      </c>
      <c r="S12" s="14">
        <f t="shared" ca="1" si="7"/>
        <v>60</v>
      </c>
    </row>
    <row r="13" spans="1:22" x14ac:dyDescent="0.4">
      <c r="A13" s="13">
        <v>41214</v>
      </c>
      <c r="B13" s="14">
        <f t="shared" ca="1" si="8"/>
        <v>125</v>
      </c>
      <c r="C13" s="14">
        <f t="shared" ca="1" si="9"/>
        <v>69</v>
      </c>
      <c r="D13" s="14">
        <f t="shared" ca="1" si="10"/>
        <v>175</v>
      </c>
      <c r="E13" s="14">
        <f t="shared" ca="1" si="11"/>
        <v>156</v>
      </c>
      <c r="F13" s="14">
        <f t="shared" ca="1" si="12"/>
        <v>76</v>
      </c>
      <c r="G13" s="14">
        <f t="shared" ca="1" si="13"/>
        <v>58</v>
      </c>
      <c r="H13" s="14">
        <f t="shared" ca="1" si="14"/>
        <v>61</v>
      </c>
      <c r="I13" s="14">
        <f t="shared" ca="1" si="15"/>
        <v>40</v>
      </c>
      <c r="K13" s="13">
        <v>41214</v>
      </c>
      <c r="L13" s="14">
        <f t="shared" ca="1" si="0"/>
        <v>121</v>
      </c>
      <c r="M13" s="14">
        <f t="shared" ca="1" si="1"/>
        <v>50</v>
      </c>
      <c r="N13" s="14">
        <f t="shared" ca="1" si="2"/>
        <v>169</v>
      </c>
      <c r="O13" s="14">
        <f t="shared" ca="1" si="3"/>
        <v>180</v>
      </c>
      <c r="P13" s="14">
        <f t="shared" ca="1" si="4"/>
        <v>75</v>
      </c>
      <c r="Q13" s="14">
        <f t="shared" ca="1" si="5"/>
        <v>48</v>
      </c>
      <c r="R13" s="14">
        <f t="shared" ca="1" si="6"/>
        <v>51</v>
      </c>
      <c r="S13" s="14">
        <f t="shared" ca="1" si="7"/>
        <v>51</v>
      </c>
    </row>
    <row r="14" spans="1:22" x14ac:dyDescent="0.4">
      <c r="A14" s="13">
        <v>41244</v>
      </c>
      <c r="B14" s="14">
        <f t="shared" ca="1" si="8"/>
        <v>108</v>
      </c>
      <c r="C14" s="14">
        <f t="shared" ca="1" si="9"/>
        <v>55</v>
      </c>
      <c r="D14" s="14">
        <f t="shared" ca="1" si="10"/>
        <v>160</v>
      </c>
      <c r="E14" s="14">
        <f t="shared" ca="1" si="11"/>
        <v>155</v>
      </c>
      <c r="F14" s="14">
        <f t="shared" ca="1" si="12"/>
        <v>62</v>
      </c>
      <c r="G14" s="14">
        <f t="shared" ca="1" si="13"/>
        <v>45</v>
      </c>
      <c r="H14" s="14">
        <f t="shared" ca="1" si="14"/>
        <v>36</v>
      </c>
      <c r="I14" s="14">
        <f t="shared" ca="1" si="15"/>
        <v>31</v>
      </c>
      <c r="K14" s="13">
        <v>41244</v>
      </c>
      <c r="L14" s="14">
        <f t="shared" ca="1" si="0"/>
        <v>81</v>
      </c>
      <c r="M14" s="14">
        <f t="shared" ca="1" si="1"/>
        <v>59</v>
      </c>
      <c r="N14" s="14">
        <f t="shared" ca="1" si="2"/>
        <v>137</v>
      </c>
      <c r="O14" s="14">
        <f t="shared" ca="1" si="3"/>
        <v>120</v>
      </c>
      <c r="P14" s="14">
        <f t="shared" ca="1" si="4"/>
        <v>77</v>
      </c>
      <c r="Q14" s="14">
        <f t="shared" ca="1" si="5"/>
        <v>35</v>
      </c>
      <c r="R14" s="14">
        <f t="shared" ca="1" si="6"/>
        <v>40</v>
      </c>
      <c r="S14" s="14">
        <f t="shared" ca="1" si="7"/>
        <v>77</v>
      </c>
    </row>
    <row r="15" spans="1:22" x14ac:dyDescent="0.4">
      <c r="A15" s="13">
        <v>41275</v>
      </c>
      <c r="B15" s="14">
        <f t="shared" ca="1" si="8"/>
        <v>70</v>
      </c>
      <c r="C15" s="14">
        <f t="shared" ca="1" si="9"/>
        <v>54</v>
      </c>
      <c r="D15" s="14">
        <f t="shared" ca="1" si="10"/>
        <v>150</v>
      </c>
      <c r="E15" s="14">
        <f t="shared" ca="1" si="11"/>
        <v>120</v>
      </c>
      <c r="F15" s="14">
        <f t="shared" ca="1" si="12"/>
        <v>64</v>
      </c>
      <c r="G15" s="14">
        <f t="shared" ca="1" si="13"/>
        <v>34</v>
      </c>
      <c r="H15" s="14">
        <f t="shared" ca="1" si="14"/>
        <v>41</v>
      </c>
      <c r="I15" s="14">
        <f t="shared" ca="1" si="15"/>
        <v>23</v>
      </c>
      <c r="K15" s="13">
        <v>41275</v>
      </c>
      <c r="L15" s="14">
        <f t="shared" ca="1" si="0"/>
        <v>67</v>
      </c>
      <c r="M15" s="14">
        <f t="shared" ca="1" si="1"/>
        <v>61</v>
      </c>
      <c r="N15" s="14">
        <f t="shared" ca="1" si="2"/>
        <v>109</v>
      </c>
      <c r="O15" s="14">
        <f t="shared" ca="1" si="3"/>
        <v>115</v>
      </c>
      <c r="P15" s="14">
        <f t="shared" ca="1" si="4"/>
        <v>57</v>
      </c>
      <c r="Q15" s="14">
        <f t="shared" ca="1" si="5"/>
        <v>33</v>
      </c>
      <c r="R15" s="14">
        <f t="shared" ca="1" si="6"/>
        <v>31</v>
      </c>
      <c r="S15" s="14">
        <f t="shared" ca="1" si="7"/>
        <v>42</v>
      </c>
    </row>
    <row r="16" spans="1:22" x14ac:dyDescent="0.4">
      <c r="A16" s="13">
        <v>41306</v>
      </c>
      <c r="B16" s="14">
        <f t="shared" ca="1" si="8"/>
        <v>91</v>
      </c>
      <c r="C16" s="14">
        <f t="shared" ca="1" si="9"/>
        <v>44</v>
      </c>
      <c r="D16" s="14">
        <f t="shared" ca="1" si="10"/>
        <v>162</v>
      </c>
      <c r="E16" s="14">
        <f t="shared" ca="1" si="11"/>
        <v>120</v>
      </c>
      <c r="F16" s="14">
        <f t="shared" ca="1" si="12"/>
        <v>71</v>
      </c>
      <c r="G16" s="14">
        <f t="shared" ca="1" si="13"/>
        <v>37</v>
      </c>
      <c r="H16" s="14">
        <f t="shared" ca="1" si="14"/>
        <v>28</v>
      </c>
      <c r="I16" s="14">
        <f t="shared" ca="1" si="15"/>
        <v>32</v>
      </c>
      <c r="K16" s="13">
        <v>41306</v>
      </c>
      <c r="L16" s="14">
        <f t="shared" ca="1" si="0"/>
        <v>100</v>
      </c>
      <c r="M16" s="14">
        <f t="shared" ca="1" si="1"/>
        <v>41</v>
      </c>
      <c r="N16" s="14">
        <f t="shared" ca="1" si="2"/>
        <v>129</v>
      </c>
      <c r="O16" s="14">
        <f t="shared" ca="1" si="3"/>
        <v>118</v>
      </c>
      <c r="P16" s="14">
        <f t="shared" ca="1" si="4"/>
        <v>61</v>
      </c>
      <c r="Q16" s="14">
        <f t="shared" ca="1" si="5"/>
        <v>28</v>
      </c>
      <c r="R16" s="14">
        <f t="shared" ca="1" si="6"/>
        <v>29</v>
      </c>
      <c r="S16" s="14">
        <f t="shared" ca="1" si="7"/>
        <v>47</v>
      </c>
    </row>
    <row r="17" spans="1:19" x14ac:dyDescent="0.4">
      <c r="A17" s="13">
        <v>41334</v>
      </c>
      <c r="B17" s="14">
        <f t="shared" ca="1" si="8"/>
        <v>107</v>
      </c>
      <c r="C17" s="14">
        <f t="shared" ca="1" si="9"/>
        <v>71</v>
      </c>
      <c r="D17" s="14">
        <f t="shared" ca="1" si="10"/>
        <v>263</v>
      </c>
      <c r="E17" s="14">
        <f t="shared" ca="1" si="11"/>
        <v>199</v>
      </c>
      <c r="F17" s="14">
        <f t="shared" ca="1" si="12"/>
        <v>107</v>
      </c>
      <c r="G17" s="14">
        <f t="shared" ca="1" si="13"/>
        <v>47</v>
      </c>
      <c r="H17" s="14">
        <f t="shared" ca="1" si="14"/>
        <v>41</v>
      </c>
      <c r="I17" s="14">
        <f t="shared" ca="1" si="15"/>
        <v>27</v>
      </c>
      <c r="K17" s="13">
        <v>41334</v>
      </c>
      <c r="L17" s="14">
        <f t="shared" ca="1" si="0"/>
        <v>116</v>
      </c>
      <c r="M17" s="14">
        <f t="shared" ca="1" si="1"/>
        <v>81</v>
      </c>
      <c r="N17" s="14">
        <f t="shared" ca="1" si="2"/>
        <v>156</v>
      </c>
      <c r="O17" s="14">
        <f t="shared" ca="1" si="3"/>
        <v>160</v>
      </c>
      <c r="P17" s="14">
        <f t="shared" ca="1" si="4"/>
        <v>91</v>
      </c>
      <c r="Q17" s="14">
        <f t="shared" ca="1" si="5"/>
        <v>47</v>
      </c>
      <c r="R17" s="14">
        <f t="shared" ca="1" si="6"/>
        <v>35</v>
      </c>
      <c r="S17" s="14">
        <f t="shared" ca="1" si="7"/>
        <v>55</v>
      </c>
    </row>
    <row r="18" spans="1:19" x14ac:dyDescent="0.4">
      <c r="A18" s="13">
        <v>41365</v>
      </c>
      <c r="B18" s="14">
        <f t="shared" ca="1" si="8"/>
        <v>131</v>
      </c>
      <c r="C18" s="14">
        <f t="shared" ca="1" si="9"/>
        <v>109</v>
      </c>
      <c r="D18" s="14">
        <f t="shared" ca="1" si="10"/>
        <v>250</v>
      </c>
      <c r="E18" s="14">
        <f t="shared" ca="1" si="11"/>
        <v>197</v>
      </c>
      <c r="F18" s="14">
        <f t="shared" ca="1" si="12"/>
        <v>110</v>
      </c>
      <c r="G18" s="14">
        <f t="shared" ca="1" si="13"/>
        <v>53</v>
      </c>
      <c r="H18" s="14">
        <f t="shared" ca="1" si="14"/>
        <v>53</v>
      </c>
      <c r="I18" s="14">
        <f t="shared" ca="1" si="15"/>
        <v>49</v>
      </c>
      <c r="K18" s="13">
        <v>41365</v>
      </c>
      <c r="L18" s="14">
        <f t="shared" ca="1" si="0"/>
        <v>123</v>
      </c>
      <c r="M18" s="14">
        <f t="shared" ca="1" si="1"/>
        <v>79</v>
      </c>
      <c r="N18" s="14">
        <f t="shared" ca="1" si="2"/>
        <v>178</v>
      </c>
      <c r="O18" s="14">
        <f t="shared" ca="1" si="3"/>
        <v>163</v>
      </c>
      <c r="P18" s="14">
        <f t="shared" ca="1" si="4"/>
        <v>116</v>
      </c>
      <c r="Q18" s="14">
        <f t="shared" ca="1" si="5"/>
        <v>42</v>
      </c>
      <c r="R18" s="14">
        <f t="shared" ca="1" si="6"/>
        <v>66</v>
      </c>
      <c r="S18" s="14">
        <f t="shared" ca="1" si="7"/>
        <v>99</v>
      </c>
    </row>
    <row r="19" spans="1:19" x14ac:dyDescent="0.4">
      <c r="A19" s="13">
        <v>41395</v>
      </c>
      <c r="B19" s="14">
        <f t="shared" ca="1" si="8"/>
        <v>111</v>
      </c>
      <c r="C19" s="14">
        <f t="shared" ca="1" si="9"/>
        <v>60</v>
      </c>
      <c r="D19" s="14">
        <f t="shared" ca="1" si="10"/>
        <v>152</v>
      </c>
      <c r="E19" s="14">
        <f t="shared" ca="1" si="11"/>
        <v>170</v>
      </c>
      <c r="F19" s="14">
        <f t="shared" ca="1" si="12"/>
        <v>90</v>
      </c>
      <c r="G19" s="14">
        <f t="shared" ca="1" si="13"/>
        <v>48</v>
      </c>
      <c r="H19" s="14">
        <f t="shared" ca="1" si="14"/>
        <v>47</v>
      </c>
      <c r="I19" s="14">
        <f t="shared" ca="1" si="15"/>
        <v>46</v>
      </c>
      <c r="K19" s="13">
        <v>41395</v>
      </c>
      <c r="L19" s="14">
        <f t="shared" ca="1" si="0"/>
        <v>104</v>
      </c>
      <c r="M19" s="14">
        <f t="shared" ca="1" si="1"/>
        <v>77</v>
      </c>
      <c r="N19" s="14">
        <f t="shared" ca="1" si="2"/>
        <v>149</v>
      </c>
      <c r="O19" s="14">
        <f t="shared" ca="1" si="3"/>
        <v>178</v>
      </c>
      <c r="P19" s="14">
        <f t="shared" ca="1" si="4"/>
        <v>82</v>
      </c>
      <c r="Q19" s="14">
        <f t="shared" ca="1" si="5"/>
        <v>46</v>
      </c>
      <c r="R19" s="14">
        <f t="shared" ca="1" si="6"/>
        <v>39</v>
      </c>
      <c r="S19" s="14">
        <f t="shared" ca="1" si="7"/>
        <v>65</v>
      </c>
    </row>
    <row r="20" spans="1:19" x14ac:dyDescent="0.4">
      <c r="A20" s="13">
        <v>41426</v>
      </c>
      <c r="B20" s="14">
        <f t="shared" ca="1" si="8"/>
        <v>94</v>
      </c>
      <c r="C20" s="14">
        <f t="shared" ca="1" si="9"/>
        <v>40</v>
      </c>
      <c r="D20" s="14">
        <f t="shared" ca="1" si="10"/>
        <v>157</v>
      </c>
      <c r="E20" s="14">
        <f t="shared" ca="1" si="11"/>
        <v>119</v>
      </c>
      <c r="F20" s="14">
        <f t="shared" ca="1" si="12"/>
        <v>75</v>
      </c>
      <c r="G20" s="14">
        <f t="shared" ca="1" si="13"/>
        <v>48</v>
      </c>
      <c r="H20" s="14">
        <f t="shared" ca="1" si="14"/>
        <v>34</v>
      </c>
      <c r="I20" s="14">
        <f t="shared" ca="1" si="15"/>
        <v>35</v>
      </c>
      <c r="K20" s="13">
        <v>41426</v>
      </c>
      <c r="L20" s="14">
        <f t="shared" ca="1" si="0"/>
        <v>88</v>
      </c>
      <c r="M20" s="14">
        <f t="shared" ca="1" si="1"/>
        <v>50</v>
      </c>
      <c r="N20" s="14">
        <f t="shared" ca="1" si="2"/>
        <v>118</v>
      </c>
      <c r="O20" s="14">
        <f t="shared" ca="1" si="3"/>
        <v>121</v>
      </c>
      <c r="P20" s="14">
        <f t="shared" ca="1" si="4"/>
        <v>74</v>
      </c>
      <c r="Q20" s="14">
        <f t="shared" ca="1" si="5"/>
        <v>30</v>
      </c>
      <c r="R20" s="14">
        <f t="shared" ca="1" si="6"/>
        <v>37</v>
      </c>
      <c r="S20" s="14">
        <f t="shared" ca="1" si="7"/>
        <v>66</v>
      </c>
    </row>
    <row r="21" spans="1:19" x14ac:dyDescent="0.4">
      <c r="A21" s="13">
        <v>41456</v>
      </c>
      <c r="B21" s="14">
        <f t="shared" ca="1" si="8"/>
        <v>105</v>
      </c>
      <c r="C21" s="14">
        <f t="shared" ca="1" si="9"/>
        <v>70</v>
      </c>
      <c r="D21" s="14">
        <f t="shared" ca="1" si="10"/>
        <v>200</v>
      </c>
      <c r="E21" s="14">
        <f t="shared" ca="1" si="11"/>
        <v>171</v>
      </c>
      <c r="F21" s="14">
        <f t="shared" ca="1" si="12"/>
        <v>81</v>
      </c>
      <c r="G21" s="14">
        <f t="shared" ca="1" si="13"/>
        <v>44</v>
      </c>
      <c r="H21" s="14">
        <f t="shared" ca="1" si="14"/>
        <v>36</v>
      </c>
      <c r="I21" s="14">
        <f t="shared" ca="1" si="15"/>
        <v>41</v>
      </c>
      <c r="K21" s="13">
        <v>41456</v>
      </c>
      <c r="L21" s="14">
        <f t="shared" ca="1" si="0"/>
        <v>99</v>
      </c>
      <c r="M21" s="14">
        <f t="shared" ca="1" si="1"/>
        <v>53</v>
      </c>
      <c r="N21" s="14">
        <f t="shared" ca="1" si="2"/>
        <v>145</v>
      </c>
      <c r="O21" s="14">
        <f t="shared" ca="1" si="3"/>
        <v>129</v>
      </c>
      <c r="P21" s="14">
        <f t="shared" ca="1" si="4"/>
        <v>73</v>
      </c>
      <c r="Q21" s="14">
        <f t="shared" ca="1" si="5"/>
        <v>42</v>
      </c>
      <c r="R21" s="14">
        <f t="shared" ca="1" si="6"/>
        <v>51</v>
      </c>
      <c r="S21" s="14">
        <f t="shared" ca="1" si="7"/>
        <v>85</v>
      </c>
    </row>
    <row r="22" spans="1:19" x14ac:dyDescent="0.4">
      <c r="A22" s="13">
        <v>41487</v>
      </c>
      <c r="B22" s="14">
        <f t="shared" ca="1" si="8"/>
        <v>81</v>
      </c>
      <c r="C22" s="14">
        <f t="shared" ca="1" si="9"/>
        <v>153</v>
      </c>
      <c r="D22" s="14">
        <f t="shared" ca="1" si="10"/>
        <v>321</v>
      </c>
      <c r="E22" s="14">
        <f t="shared" ca="1" si="11"/>
        <v>125</v>
      </c>
      <c r="F22" s="14">
        <f t="shared" ca="1" si="12"/>
        <v>78</v>
      </c>
      <c r="G22" s="14">
        <f t="shared" ca="1" si="13"/>
        <v>36</v>
      </c>
      <c r="H22" s="14">
        <f t="shared" ca="1" si="14"/>
        <v>33</v>
      </c>
      <c r="I22" s="14">
        <f t="shared" ca="1" si="15"/>
        <v>34</v>
      </c>
      <c r="K22" s="13">
        <v>41487</v>
      </c>
      <c r="L22" s="14">
        <f t="shared" ca="1" si="0"/>
        <v>76</v>
      </c>
      <c r="M22" s="14">
        <f t="shared" ca="1" si="1"/>
        <v>68</v>
      </c>
      <c r="N22" s="14">
        <f t="shared" ca="1" si="2"/>
        <v>132</v>
      </c>
      <c r="O22" s="14">
        <f t="shared" ca="1" si="3"/>
        <v>114</v>
      </c>
      <c r="P22" s="14">
        <f t="shared" ca="1" si="4"/>
        <v>87</v>
      </c>
      <c r="Q22" s="14">
        <f t="shared" ca="1" si="5"/>
        <v>25</v>
      </c>
      <c r="R22" s="14">
        <f t="shared" ca="1" si="6"/>
        <v>25</v>
      </c>
      <c r="S22" s="14">
        <f t="shared" ca="1" si="7"/>
        <v>53</v>
      </c>
    </row>
    <row r="23" spans="1:19" x14ac:dyDescent="0.4">
      <c r="A23" s="13">
        <v>41518</v>
      </c>
      <c r="B23" s="14">
        <f t="shared" ca="1" si="8"/>
        <v>81</v>
      </c>
      <c r="C23" s="14">
        <f t="shared" ca="1" si="9"/>
        <v>65</v>
      </c>
      <c r="D23" s="14">
        <f t="shared" ca="1" si="10"/>
        <v>117</v>
      </c>
      <c r="E23" s="14">
        <f t="shared" ca="1" si="11"/>
        <v>128</v>
      </c>
      <c r="F23" s="14">
        <f t="shared" ca="1" si="12"/>
        <v>76</v>
      </c>
      <c r="G23" s="14">
        <f t="shared" ca="1" si="13"/>
        <v>33</v>
      </c>
      <c r="H23" s="14">
        <f t="shared" ca="1" si="14"/>
        <v>36</v>
      </c>
      <c r="I23" s="14">
        <f t="shared" ca="1" si="15"/>
        <v>34</v>
      </c>
      <c r="K23" s="13">
        <v>41518</v>
      </c>
      <c r="L23" s="14">
        <f t="shared" ca="1" si="0"/>
        <v>91</v>
      </c>
      <c r="M23" s="14">
        <f t="shared" ca="1" si="1"/>
        <v>39</v>
      </c>
      <c r="N23" s="14">
        <f t="shared" ca="1" si="2"/>
        <v>109</v>
      </c>
      <c r="O23" s="14">
        <f t="shared" ca="1" si="3"/>
        <v>129</v>
      </c>
      <c r="P23" s="14">
        <f t="shared" ca="1" si="4"/>
        <v>68</v>
      </c>
      <c r="Q23" s="14">
        <f t="shared" ca="1" si="5"/>
        <v>36</v>
      </c>
      <c r="R23" s="14">
        <f t="shared" ca="1" si="6"/>
        <v>37</v>
      </c>
      <c r="S23" s="14">
        <f t="shared" ca="1" si="7"/>
        <v>61</v>
      </c>
    </row>
    <row r="24" spans="1:19" x14ac:dyDescent="0.4">
      <c r="A24" s="13">
        <v>41548</v>
      </c>
      <c r="B24" s="14">
        <f t="shared" ca="1" si="8"/>
        <v>122</v>
      </c>
      <c r="C24" s="14">
        <f t="shared" ca="1" si="9"/>
        <v>66</v>
      </c>
      <c r="D24" s="14">
        <f t="shared" ca="1" si="10"/>
        <v>165</v>
      </c>
      <c r="E24" s="14">
        <f t="shared" ca="1" si="11"/>
        <v>159</v>
      </c>
      <c r="F24" s="14">
        <f t="shared" ca="1" si="12"/>
        <v>79</v>
      </c>
      <c r="G24" s="14">
        <f t="shared" ca="1" si="13"/>
        <v>54</v>
      </c>
      <c r="H24" s="14">
        <f t="shared" ca="1" si="14"/>
        <v>54</v>
      </c>
      <c r="I24" s="14">
        <f t="shared" ca="1" si="15"/>
        <v>53</v>
      </c>
      <c r="K24" s="13">
        <v>41548</v>
      </c>
      <c r="L24" s="14">
        <f t="shared" ca="1" si="0"/>
        <v>110</v>
      </c>
      <c r="M24" s="14">
        <f t="shared" ca="1" si="1"/>
        <v>60</v>
      </c>
      <c r="N24" s="14">
        <f t="shared" ca="1" si="2"/>
        <v>131</v>
      </c>
      <c r="O24" s="14">
        <f t="shared" ca="1" si="3"/>
        <v>153</v>
      </c>
      <c r="P24" s="14">
        <f t="shared" ca="1" si="4"/>
        <v>78</v>
      </c>
      <c r="Q24" s="14">
        <f t="shared" ca="1" si="5"/>
        <v>52</v>
      </c>
      <c r="R24" s="14">
        <f t="shared" ca="1" si="6"/>
        <v>51</v>
      </c>
      <c r="S24" s="14">
        <f t="shared" ca="1" si="7"/>
        <v>69</v>
      </c>
    </row>
    <row r="25" spans="1:19" x14ac:dyDescent="0.4">
      <c r="A25" s="13">
        <v>41579</v>
      </c>
      <c r="B25" s="14">
        <f t="shared" ca="1" si="8"/>
        <v>78</v>
      </c>
      <c r="C25" s="14">
        <f t="shared" ca="1" si="9"/>
        <v>54</v>
      </c>
      <c r="D25" s="14">
        <f t="shared" ca="1" si="10"/>
        <v>140</v>
      </c>
      <c r="E25" s="14">
        <f t="shared" ca="1" si="11"/>
        <v>121</v>
      </c>
      <c r="F25" s="14">
        <f t="shared" ca="1" si="12"/>
        <v>75</v>
      </c>
      <c r="G25" s="14">
        <f t="shared" ca="1" si="13"/>
        <v>38</v>
      </c>
      <c r="H25" s="14">
        <f t="shared" ca="1" si="14"/>
        <v>45</v>
      </c>
      <c r="I25" s="14">
        <f t="shared" ca="1" si="15"/>
        <v>32</v>
      </c>
      <c r="K25" s="13">
        <v>41579</v>
      </c>
      <c r="L25" s="14">
        <f t="shared" ca="1" si="0"/>
        <v>75</v>
      </c>
      <c r="M25" s="14">
        <f t="shared" ca="1" si="1"/>
        <v>50</v>
      </c>
      <c r="N25" s="14">
        <f t="shared" ca="1" si="2"/>
        <v>111</v>
      </c>
      <c r="O25" s="14">
        <f t="shared" ca="1" si="3"/>
        <v>131</v>
      </c>
      <c r="P25" s="14">
        <f t="shared" ca="1" si="4"/>
        <v>77</v>
      </c>
      <c r="Q25" s="14">
        <f t="shared" ca="1" si="5"/>
        <v>33</v>
      </c>
      <c r="R25" s="14">
        <f t="shared" ca="1" si="6"/>
        <v>36</v>
      </c>
      <c r="S25" s="14">
        <f t="shared" ca="1" si="7"/>
        <v>50</v>
      </c>
    </row>
    <row r="26" spans="1:19" x14ac:dyDescent="0.4">
      <c r="A26" s="13">
        <v>41609</v>
      </c>
      <c r="B26" s="14">
        <f t="shared" ca="1" si="8"/>
        <v>100</v>
      </c>
      <c r="C26" s="14">
        <f t="shared" ca="1" si="9"/>
        <v>38</v>
      </c>
      <c r="D26" s="14">
        <f t="shared" ca="1" si="10"/>
        <v>140</v>
      </c>
      <c r="E26" s="14">
        <f t="shared" ca="1" si="11"/>
        <v>145</v>
      </c>
      <c r="F26" s="14">
        <f t="shared" ca="1" si="12"/>
        <v>66</v>
      </c>
      <c r="G26" s="14">
        <f t="shared" ca="1" si="13"/>
        <v>49</v>
      </c>
      <c r="H26" s="14">
        <f t="shared" ca="1" si="14"/>
        <v>36</v>
      </c>
      <c r="I26" s="14">
        <f t="shared" ca="1" si="15"/>
        <v>42</v>
      </c>
      <c r="K26" s="13">
        <v>41609</v>
      </c>
      <c r="L26" s="14">
        <f t="shared" ca="1" si="0"/>
        <v>92</v>
      </c>
      <c r="M26" s="14">
        <f t="shared" ca="1" si="1"/>
        <v>45</v>
      </c>
      <c r="N26" s="14">
        <f t="shared" ca="1" si="2"/>
        <v>143</v>
      </c>
      <c r="O26" s="14">
        <f t="shared" ca="1" si="3"/>
        <v>146</v>
      </c>
      <c r="P26" s="14">
        <f t="shared" ca="1" si="4"/>
        <v>66</v>
      </c>
      <c r="Q26" s="14">
        <f t="shared" ca="1" si="5"/>
        <v>34</v>
      </c>
      <c r="R26" s="14">
        <f t="shared" ca="1" si="6"/>
        <v>42</v>
      </c>
      <c r="S26" s="14">
        <f t="shared" ca="1" si="7"/>
        <v>53</v>
      </c>
    </row>
    <row r="27" spans="1:19" x14ac:dyDescent="0.4">
      <c r="A27" s="13">
        <v>41640</v>
      </c>
      <c r="B27" s="14">
        <f t="shared" ca="1" si="8"/>
        <v>94</v>
      </c>
      <c r="C27" s="14">
        <f t="shared" ca="1" si="9"/>
        <v>73</v>
      </c>
      <c r="D27" s="14">
        <f t="shared" ca="1" si="10"/>
        <v>159</v>
      </c>
      <c r="E27" s="14">
        <f t="shared" ca="1" si="11"/>
        <v>132</v>
      </c>
      <c r="F27" s="14">
        <f t="shared" ca="1" si="12"/>
        <v>70</v>
      </c>
      <c r="G27" s="14">
        <f t="shared" ca="1" si="13"/>
        <v>48</v>
      </c>
      <c r="H27" s="14">
        <f t="shared" ca="1" si="14"/>
        <v>35</v>
      </c>
      <c r="I27" s="14">
        <f t="shared" ca="1" si="15"/>
        <v>19</v>
      </c>
      <c r="K27" s="13">
        <v>41640</v>
      </c>
      <c r="L27" s="14">
        <f t="shared" ca="1" si="0"/>
        <v>73</v>
      </c>
      <c r="M27" s="14">
        <f t="shared" ca="1" si="1"/>
        <v>56</v>
      </c>
      <c r="N27" s="14">
        <f t="shared" ca="1" si="2"/>
        <v>119</v>
      </c>
      <c r="O27" s="14">
        <f t="shared" ca="1" si="3"/>
        <v>116</v>
      </c>
      <c r="P27" s="14">
        <f t="shared" ca="1" si="4"/>
        <v>86</v>
      </c>
      <c r="Q27" s="14">
        <f t="shared" ca="1" si="5"/>
        <v>29</v>
      </c>
      <c r="R27" s="14">
        <f t="shared" ca="1" si="6"/>
        <v>25</v>
      </c>
      <c r="S27" s="14">
        <f t="shared" ca="1" si="7"/>
        <v>34</v>
      </c>
    </row>
    <row r="28" spans="1:19" x14ac:dyDescent="0.4">
      <c r="A28" s="13">
        <v>41671</v>
      </c>
      <c r="B28" s="14">
        <f t="shared" ca="1" si="8"/>
        <v>90</v>
      </c>
      <c r="C28" s="14">
        <f t="shared" ca="1" si="9"/>
        <v>68</v>
      </c>
      <c r="D28" s="14">
        <f t="shared" ca="1" si="10"/>
        <v>194</v>
      </c>
      <c r="E28" s="14">
        <f t="shared" ca="1" si="11"/>
        <v>114</v>
      </c>
      <c r="F28" s="14">
        <f t="shared" ca="1" si="12"/>
        <v>59</v>
      </c>
      <c r="G28" s="14">
        <f t="shared" ca="1" si="13"/>
        <v>28</v>
      </c>
      <c r="H28" s="14">
        <f t="shared" ca="1" si="14"/>
        <v>29</v>
      </c>
      <c r="I28" s="14">
        <f t="shared" ca="1" si="15"/>
        <v>22</v>
      </c>
      <c r="K28" s="13">
        <v>41671</v>
      </c>
      <c r="L28" s="14">
        <f t="shared" ca="1" si="0"/>
        <v>87</v>
      </c>
      <c r="M28" s="14">
        <f t="shared" ca="1" si="1"/>
        <v>30</v>
      </c>
      <c r="N28" s="14">
        <f t="shared" ca="1" si="2"/>
        <v>131</v>
      </c>
      <c r="O28" s="14">
        <f t="shared" ca="1" si="3"/>
        <v>114</v>
      </c>
      <c r="P28" s="14">
        <f t="shared" ca="1" si="4"/>
        <v>65</v>
      </c>
      <c r="Q28" s="14">
        <f t="shared" ca="1" si="5"/>
        <v>35</v>
      </c>
      <c r="R28" s="14">
        <f t="shared" ca="1" si="6"/>
        <v>31</v>
      </c>
      <c r="S28" s="14">
        <f t="shared" ca="1" si="7"/>
        <v>48</v>
      </c>
    </row>
    <row r="29" spans="1:19" x14ac:dyDescent="0.4">
      <c r="A29" s="13">
        <v>41699</v>
      </c>
      <c r="B29" s="14">
        <f t="shared" ca="1" si="8"/>
        <v>128</v>
      </c>
      <c r="C29" s="14">
        <f t="shared" ca="1" si="9"/>
        <v>98</v>
      </c>
      <c r="D29" s="14">
        <f t="shared" ca="1" si="10"/>
        <v>190</v>
      </c>
      <c r="E29" s="14">
        <f t="shared" ca="1" si="11"/>
        <v>204</v>
      </c>
      <c r="F29" s="14">
        <f t="shared" ca="1" si="12"/>
        <v>106</v>
      </c>
      <c r="G29" s="14">
        <f t="shared" ca="1" si="13"/>
        <v>60</v>
      </c>
      <c r="H29" s="14">
        <f t="shared" ca="1" si="14"/>
        <v>43</v>
      </c>
      <c r="I29" s="14">
        <f t="shared" ca="1" si="15"/>
        <v>31</v>
      </c>
      <c r="K29" s="13">
        <v>41699</v>
      </c>
      <c r="L29" s="14">
        <f t="shared" ca="1" si="0"/>
        <v>119</v>
      </c>
      <c r="M29" s="14">
        <f t="shared" ca="1" si="1"/>
        <v>78</v>
      </c>
      <c r="N29" s="14">
        <f t="shared" ca="1" si="2"/>
        <v>169</v>
      </c>
      <c r="O29" s="14">
        <f t="shared" ca="1" si="3"/>
        <v>186</v>
      </c>
      <c r="P29" s="14">
        <f t="shared" ca="1" si="4"/>
        <v>106</v>
      </c>
      <c r="Q29" s="14">
        <f t="shared" ca="1" si="5"/>
        <v>47</v>
      </c>
      <c r="R29" s="14">
        <f t="shared" ca="1" si="6"/>
        <v>35</v>
      </c>
      <c r="S29" s="14">
        <f t="shared" ca="1" si="7"/>
        <v>55</v>
      </c>
    </row>
    <row r="30" spans="1:19" x14ac:dyDescent="0.4">
      <c r="A30" s="13">
        <v>41730</v>
      </c>
      <c r="B30" s="14">
        <f t="shared" ca="1" si="8"/>
        <v>112</v>
      </c>
      <c r="C30" s="14">
        <f t="shared" ca="1" si="9"/>
        <v>110</v>
      </c>
      <c r="D30" s="14">
        <f t="shared" ca="1" si="10"/>
        <v>183</v>
      </c>
      <c r="E30" s="14">
        <f t="shared" ca="1" si="11"/>
        <v>167</v>
      </c>
      <c r="F30" s="14">
        <f t="shared" ca="1" si="12"/>
        <v>83</v>
      </c>
      <c r="G30" s="14">
        <f t="shared" ca="1" si="13"/>
        <v>44</v>
      </c>
      <c r="H30" s="14">
        <f t="shared" ca="1" si="14"/>
        <v>42</v>
      </c>
      <c r="I30" s="14">
        <f t="shared" ca="1" si="15"/>
        <v>44</v>
      </c>
      <c r="K30" s="13">
        <v>41730</v>
      </c>
      <c r="L30" s="14">
        <f t="shared" ca="1" si="0"/>
        <v>115</v>
      </c>
      <c r="M30" s="14">
        <f t="shared" ca="1" si="1"/>
        <v>54</v>
      </c>
      <c r="N30" s="14">
        <f t="shared" ca="1" si="2"/>
        <v>142</v>
      </c>
      <c r="O30" s="14">
        <f t="shared" ca="1" si="3"/>
        <v>142</v>
      </c>
      <c r="P30" s="14">
        <f t="shared" ca="1" si="4"/>
        <v>86</v>
      </c>
      <c r="Q30" s="14">
        <f t="shared" ca="1" si="5"/>
        <v>34</v>
      </c>
      <c r="R30" s="14">
        <f t="shared" ca="1" si="6"/>
        <v>44</v>
      </c>
      <c r="S30" s="14">
        <f t="shared" ca="1" si="7"/>
        <v>79</v>
      </c>
    </row>
    <row r="31" spans="1:19" x14ac:dyDescent="0.4">
      <c r="A31" s="13">
        <v>41760</v>
      </c>
      <c r="B31" s="14">
        <f t="shared" ca="1" si="8"/>
        <v>81</v>
      </c>
      <c r="C31" s="14">
        <f t="shared" ca="1" si="9"/>
        <v>51</v>
      </c>
      <c r="D31" s="14">
        <f t="shared" ca="1" si="10"/>
        <v>134</v>
      </c>
      <c r="E31" s="14">
        <f t="shared" ca="1" si="11"/>
        <v>115</v>
      </c>
      <c r="F31" s="14">
        <f t="shared" ca="1" si="12"/>
        <v>81</v>
      </c>
      <c r="G31" s="14">
        <f t="shared" ca="1" si="13"/>
        <v>44</v>
      </c>
      <c r="H31" s="14">
        <f t="shared" ca="1" si="14"/>
        <v>39</v>
      </c>
      <c r="I31" s="14">
        <f t="shared" ca="1" si="15"/>
        <v>39</v>
      </c>
      <c r="K31" s="13">
        <v>41760</v>
      </c>
      <c r="L31" s="14">
        <f t="shared" ca="1" si="0"/>
        <v>66</v>
      </c>
      <c r="M31" s="14">
        <f t="shared" ca="1" si="1"/>
        <v>53</v>
      </c>
      <c r="N31" s="14">
        <f t="shared" ca="1" si="2"/>
        <v>117</v>
      </c>
      <c r="O31" s="14">
        <f t="shared" ca="1" si="3"/>
        <v>111</v>
      </c>
      <c r="P31" s="14">
        <f t="shared" ca="1" si="4"/>
        <v>66</v>
      </c>
      <c r="Q31" s="14">
        <f t="shared" ca="1" si="5"/>
        <v>42</v>
      </c>
      <c r="R31" s="14">
        <f t="shared" ca="1" si="6"/>
        <v>39</v>
      </c>
      <c r="S31" s="14">
        <f t="shared" ca="1" si="7"/>
        <v>60</v>
      </c>
    </row>
    <row r="32" spans="1:19" x14ac:dyDescent="0.4">
      <c r="A32" s="13">
        <v>41791</v>
      </c>
      <c r="B32" s="14">
        <f t="shared" ca="1" si="8"/>
        <v>78</v>
      </c>
      <c r="C32" s="14">
        <f t="shared" ca="1" si="9"/>
        <v>52</v>
      </c>
      <c r="D32" s="14">
        <f t="shared" ca="1" si="10"/>
        <v>138</v>
      </c>
      <c r="E32" s="14">
        <f t="shared" ca="1" si="11"/>
        <v>146</v>
      </c>
      <c r="F32" s="14">
        <f t="shared" ca="1" si="12"/>
        <v>74</v>
      </c>
      <c r="G32" s="14">
        <f t="shared" ca="1" si="13"/>
        <v>42</v>
      </c>
      <c r="H32" s="14">
        <f t="shared" ca="1" si="14"/>
        <v>35</v>
      </c>
      <c r="I32" s="14">
        <f t="shared" ca="1" si="15"/>
        <v>49</v>
      </c>
      <c r="K32" s="13">
        <v>41791</v>
      </c>
      <c r="L32" s="14">
        <f t="shared" ca="1" si="0"/>
        <v>84</v>
      </c>
      <c r="M32" s="14">
        <f t="shared" ca="1" si="1"/>
        <v>51</v>
      </c>
      <c r="N32" s="14">
        <f t="shared" ca="1" si="2"/>
        <v>124</v>
      </c>
      <c r="O32" s="14">
        <f t="shared" ca="1" si="3"/>
        <v>121</v>
      </c>
      <c r="P32" s="14">
        <f t="shared" ca="1" si="4"/>
        <v>72</v>
      </c>
      <c r="Q32" s="14">
        <f t="shared" ca="1" si="5"/>
        <v>40</v>
      </c>
      <c r="R32" s="14">
        <f t="shared" ca="1" si="6"/>
        <v>39</v>
      </c>
      <c r="S32" s="14">
        <f t="shared" ca="1" si="7"/>
        <v>57</v>
      </c>
    </row>
    <row r="33" spans="1:19" x14ac:dyDescent="0.4">
      <c r="A33" s="13">
        <v>41821</v>
      </c>
      <c r="B33" s="14">
        <f t="shared" ca="1" si="8"/>
        <v>107</v>
      </c>
      <c r="C33" s="14">
        <f t="shared" ca="1" si="9"/>
        <v>45</v>
      </c>
      <c r="D33" s="14">
        <f t="shared" ca="1" si="10"/>
        <v>190</v>
      </c>
      <c r="E33" s="14">
        <f t="shared" ca="1" si="11"/>
        <v>146</v>
      </c>
      <c r="F33" s="14">
        <f t="shared" ca="1" si="12"/>
        <v>89</v>
      </c>
      <c r="G33" s="14">
        <f t="shared" ca="1" si="13"/>
        <v>33</v>
      </c>
      <c r="H33" s="14">
        <f t="shared" ca="1" si="14"/>
        <v>27</v>
      </c>
      <c r="I33" s="14">
        <f t="shared" ca="1" si="15"/>
        <v>31</v>
      </c>
      <c r="K33" s="13">
        <v>41821</v>
      </c>
      <c r="L33" s="14">
        <f t="shared" ca="1" si="0"/>
        <v>87</v>
      </c>
      <c r="M33" s="14">
        <f t="shared" ca="1" si="1"/>
        <v>46</v>
      </c>
      <c r="N33" s="14">
        <f t="shared" ca="1" si="2"/>
        <v>136</v>
      </c>
      <c r="O33" s="14">
        <f t="shared" ca="1" si="3"/>
        <v>117</v>
      </c>
      <c r="P33" s="14">
        <f t="shared" ca="1" si="4"/>
        <v>64</v>
      </c>
      <c r="Q33" s="14">
        <f t="shared" ca="1" si="5"/>
        <v>34</v>
      </c>
      <c r="R33" s="14">
        <f t="shared" ca="1" si="6"/>
        <v>32</v>
      </c>
      <c r="S33" s="14">
        <f t="shared" ca="1" si="7"/>
        <v>73</v>
      </c>
    </row>
    <row r="34" spans="1:19" x14ac:dyDescent="0.4">
      <c r="A34" s="13">
        <v>41852</v>
      </c>
      <c r="B34" s="14">
        <f t="shared" ca="1" si="8"/>
        <v>75</v>
      </c>
      <c r="C34" s="14">
        <f t="shared" ca="1" si="9"/>
        <v>128</v>
      </c>
      <c r="D34" s="14">
        <f t="shared" ca="1" si="10"/>
        <v>232</v>
      </c>
      <c r="E34" s="14">
        <f t="shared" ca="1" si="11"/>
        <v>121</v>
      </c>
      <c r="F34" s="14">
        <f t="shared" ca="1" si="12"/>
        <v>77</v>
      </c>
      <c r="G34" s="14">
        <f t="shared" ca="1" si="13"/>
        <v>38</v>
      </c>
      <c r="H34" s="14">
        <f t="shared" ca="1" si="14"/>
        <v>21</v>
      </c>
      <c r="I34" s="14">
        <f t="shared" ca="1" si="15"/>
        <v>24</v>
      </c>
      <c r="K34" s="13">
        <v>41852</v>
      </c>
      <c r="L34" s="14">
        <f t="shared" ca="1" si="0"/>
        <v>77</v>
      </c>
      <c r="M34" s="14">
        <f t="shared" ca="1" si="1"/>
        <v>62</v>
      </c>
      <c r="N34" s="14">
        <f t="shared" ca="1" si="2"/>
        <v>123</v>
      </c>
      <c r="O34" s="14">
        <f t="shared" ca="1" si="3"/>
        <v>99</v>
      </c>
      <c r="P34" s="14">
        <f t="shared" ca="1" si="4"/>
        <v>81</v>
      </c>
      <c r="Q34" s="14">
        <f t="shared" ca="1" si="5"/>
        <v>34</v>
      </c>
      <c r="R34" s="14">
        <f t="shared" ca="1" si="6"/>
        <v>30</v>
      </c>
      <c r="S34" s="14">
        <f t="shared" ca="1" si="7"/>
        <v>63</v>
      </c>
    </row>
    <row r="35" spans="1:19" x14ac:dyDescent="0.4">
      <c r="A35" s="13">
        <v>41883</v>
      </c>
      <c r="B35" s="14">
        <f t="shared" ca="1" si="8"/>
        <v>101</v>
      </c>
      <c r="C35" s="14">
        <f t="shared" ca="1" si="9"/>
        <v>99</v>
      </c>
      <c r="D35" s="14">
        <f t="shared" ca="1" si="10"/>
        <v>272</v>
      </c>
      <c r="E35" s="14">
        <f t="shared" ca="1" si="11"/>
        <v>139</v>
      </c>
      <c r="F35" s="14">
        <f t="shared" ca="1" si="12"/>
        <v>86</v>
      </c>
      <c r="G35" s="14">
        <f t="shared" ca="1" si="13"/>
        <v>33</v>
      </c>
      <c r="H35" s="14">
        <f t="shared" ca="1" si="14"/>
        <v>45</v>
      </c>
      <c r="I35" s="14">
        <f t="shared" ca="1" si="15"/>
        <v>28</v>
      </c>
      <c r="K35" s="13">
        <v>41883</v>
      </c>
      <c r="L35" s="14">
        <f t="shared" ca="1" si="0"/>
        <v>81</v>
      </c>
      <c r="M35" s="14">
        <f t="shared" ca="1" si="1"/>
        <v>69</v>
      </c>
      <c r="N35" s="14">
        <f t="shared" ca="1" si="2"/>
        <v>123</v>
      </c>
      <c r="O35" s="14">
        <f t="shared" ca="1" si="3"/>
        <v>105</v>
      </c>
      <c r="P35" s="14">
        <f t="shared" ca="1" si="4"/>
        <v>80</v>
      </c>
      <c r="Q35" s="14">
        <f t="shared" ca="1" si="5"/>
        <v>47</v>
      </c>
      <c r="R35" s="14">
        <f t="shared" ca="1" si="6"/>
        <v>40</v>
      </c>
      <c r="S35" s="14">
        <f t="shared" ca="1" si="7"/>
        <v>72</v>
      </c>
    </row>
    <row r="36" spans="1:19" x14ac:dyDescent="0.4">
      <c r="A36" s="13">
        <v>41913</v>
      </c>
      <c r="B36" s="14">
        <f t="shared" ca="1" si="8"/>
        <v>92</v>
      </c>
      <c r="C36" s="14">
        <f t="shared" ca="1" si="9"/>
        <v>67</v>
      </c>
      <c r="D36" s="14">
        <f t="shared" ca="1" si="10"/>
        <v>163</v>
      </c>
      <c r="E36" s="14">
        <f t="shared" ca="1" si="11"/>
        <v>119</v>
      </c>
      <c r="F36" s="14">
        <f t="shared" ca="1" si="12"/>
        <v>80</v>
      </c>
      <c r="G36" s="14">
        <f t="shared" ca="1" si="13"/>
        <v>30</v>
      </c>
      <c r="H36" s="14">
        <f t="shared" ca="1" si="14"/>
        <v>35</v>
      </c>
      <c r="I36" s="14">
        <f t="shared" ca="1" si="15"/>
        <v>50</v>
      </c>
      <c r="K36" s="13">
        <v>41913</v>
      </c>
      <c r="L36" s="14">
        <f t="shared" ca="1" si="0"/>
        <v>89</v>
      </c>
      <c r="M36" s="14">
        <f t="shared" ca="1" si="1"/>
        <v>61</v>
      </c>
      <c r="N36" s="14">
        <f t="shared" ca="1" si="2"/>
        <v>144</v>
      </c>
      <c r="O36" s="14">
        <f t="shared" ca="1" si="3"/>
        <v>119</v>
      </c>
      <c r="P36" s="14">
        <f t="shared" ca="1" si="4"/>
        <v>74</v>
      </c>
      <c r="Q36" s="14">
        <f t="shared" ca="1" si="5"/>
        <v>35</v>
      </c>
      <c r="R36" s="14">
        <f t="shared" ca="1" si="6"/>
        <v>46</v>
      </c>
      <c r="S36" s="14">
        <f t="shared" ca="1" si="7"/>
        <v>76</v>
      </c>
    </row>
    <row r="37" spans="1:19" x14ac:dyDescent="0.4">
      <c r="A37" s="13">
        <v>41944</v>
      </c>
      <c r="B37" s="14">
        <f t="shared" ca="1" si="8"/>
        <v>91</v>
      </c>
      <c r="C37" s="14">
        <f t="shared" ca="1" si="9"/>
        <v>62</v>
      </c>
      <c r="D37" s="14">
        <f t="shared" ca="1" si="10"/>
        <v>121</v>
      </c>
      <c r="E37" s="14">
        <f t="shared" ca="1" si="11"/>
        <v>117</v>
      </c>
      <c r="F37" s="14">
        <f t="shared" ca="1" si="12"/>
        <v>60</v>
      </c>
      <c r="G37" s="14">
        <f t="shared" ca="1" si="13"/>
        <v>32</v>
      </c>
      <c r="H37" s="14">
        <f t="shared" ca="1" si="14"/>
        <v>23</v>
      </c>
      <c r="I37" s="14">
        <f t="shared" ca="1" si="15"/>
        <v>33</v>
      </c>
      <c r="K37" s="13">
        <v>41944</v>
      </c>
      <c r="L37" s="14">
        <f t="shared" ca="1" si="0"/>
        <v>74</v>
      </c>
      <c r="M37" s="14">
        <f t="shared" ca="1" si="1"/>
        <v>39</v>
      </c>
      <c r="N37" s="14">
        <f t="shared" ca="1" si="2"/>
        <v>143</v>
      </c>
      <c r="O37" s="14">
        <f t="shared" ca="1" si="3"/>
        <v>96</v>
      </c>
      <c r="P37" s="14">
        <f t="shared" ca="1" si="4"/>
        <v>69</v>
      </c>
      <c r="Q37" s="14">
        <f t="shared" ca="1" si="5"/>
        <v>32</v>
      </c>
      <c r="R37" s="14">
        <f t="shared" ca="1" si="6"/>
        <v>23</v>
      </c>
      <c r="S37" s="14">
        <f t="shared" ca="1" si="7"/>
        <v>59</v>
      </c>
    </row>
    <row r="38" spans="1:19" x14ac:dyDescent="0.4">
      <c r="A38" s="13">
        <v>41974</v>
      </c>
      <c r="B38" s="14">
        <f t="shared" ca="1" si="8"/>
        <v>102</v>
      </c>
      <c r="C38" s="14">
        <f t="shared" ca="1" si="9"/>
        <v>58</v>
      </c>
      <c r="D38" s="14">
        <f t="shared" ca="1" si="10"/>
        <v>148</v>
      </c>
      <c r="E38" s="14">
        <f t="shared" ca="1" si="11"/>
        <v>137</v>
      </c>
      <c r="F38" s="14">
        <f t="shared" ca="1" si="12"/>
        <v>77</v>
      </c>
      <c r="G38" s="14">
        <f t="shared" ca="1" si="13"/>
        <v>39</v>
      </c>
      <c r="H38" s="14">
        <f t="shared" ca="1" si="14"/>
        <v>30</v>
      </c>
      <c r="I38" s="14">
        <f t="shared" ca="1" si="15"/>
        <v>27</v>
      </c>
      <c r="K38" s="13">
        <v>41974</v>
      </c>
      <c r="L38" s="14">
        <f t="shared" ca="1" si="0"/>
        <v>72</v>
      </c>
      <c r="M38" s="14">
        <f t="shared" ca="1" si="1"/>
        <v>64</v>
      </c>
      <c r="N38" s="14">
        <f t="shared" ca="1" si="2"/>
        <v>130</v>
      </c>
      <c r="O38" s="14">
        <f t="shared" ca="1" si="3"/>
        <v>99</v>
      </c>
      <c r="P38" s="14">
        <f t="shared" ca="1" si="4"/>
        <v>81</v>
      </c>
      <c r="Q38" s="14">
        <f t="shared" ca="1" si="5"/>
        <v>29</v>
      </c>
      <c r="R38" s="14">
        <f t="shared" ca="1" si="6"/>
        <v>20</v>
      </c>
      <c r="S38" s="14">
        <f t="shared" ca="1" si="7"/>
        <v>55</v>
      </c>
    </row>
    <row r="39" spans="1:19" x14ac:dyDescent="0.4">
      <c r="A39" s="13">
        <v>42005</v>
      </c>
      <c r="B39" s="14">
        <f t="shared" ca="1" si="8"/>
        <v>84</v>
      </c>
      <c r="C39" s="14">
        <f t="shared" ca="1" si="9"/>
        <v>63</v>
      </c>
      <c r="D39" s="14">
        <f t="shared" ca="1" si="10"/>
        <v>159</v>
      </c>
      <c r="E39" s="14">
        <f t="shared" ca="1" si="11"/>
        <v>112</v>
      </c>
      <c r="F39" s="14">
        <f t="shared" ca="1" si="12"/>
        <v>73</v>
      </c>
      <c r="G39" s="14">
        <f t="shared" ca="1" si="13"/>
        <v>37</v>
      </c>
      <c r="H39" s="14">
        <f t="shared" ca="1" si="14"/>
        <v>24</v>
      </c>
      <c r="I39" s="14">
        <f t="shared" ca="1" si="15"/>
        <v>20</v>
      </c>
      <c r="K39" s="13">
        <v>42005</v>
      </c>
      <c r="L39" s="14">
        <f t="shared" ca="1" si="0"/>
        <v>64</v>
      </c>
      <c r="M39" s="14">
        <f t="shared" ca="1" si="1"/>
        <v>50</v>
      </c>
      <c r="N39" s="14">
        <f t="shared" ca="1" si="2"/>
        <v>122</v>
      </c>
      <c r="O39" s="14">
        <f t="shared" ca="1" si="3"/>
        <v>96</v>
      </c>
      <c r="P39" s="14">
        <f t="shared" ca="1" si="4"/>
        <v>78</v>
      </c>
      <c r="Q39" s="14">
        <f t="shared" ca="1" si="5"/>
        <v>18</v>
      </c>
      <c r="R39" s="14">
        <f t="shared" ca="1" si="6"/>
        <v>28</v>
      </c>
      <c r="S39" s="14">
        <f t="shared" ca="1" si="7"/>
        <v>45</v>
      </c>
    </row>
    <row r="40" spans="1:19" x14ac:dyDescent="0.4">
      <c r="A40" s="13">
        <v>42036</v>
      </c>
      <c r="B40" s="14">
        <f t="shared" ca="1" si="8"/>
        <v>85</v>
      </c>
      <c r="C40" s="14">
        <f t="shared" ca="1" si="9"/>
        <v>54</v>
      </c>
      <c r="D40" s="14">
        <f t="shared" ca="1" si="10"/>
        <v>187</v>
      </c>
      <c r="E40" s="14">
        <f t="shared" ca="1" si="11"/>
        <v>139</v>
      </c>
      <c r="F40" s="14">
        <f t="shared" ca="1" si="12"/>
        <v>85</v>
      </c>
      <c r="G40" s="14">
        <f t="shared" ca="1" si="13"/>
        <v>32</v>
      </c>
      <c r="H40" s="14">
        <f t="shared" ca="1" si="14"/>
        <v>30</v>
      </c>
      <c r="I40" s="14">
        <f t="shared" ca="1" si="15"/>
        <v>33</v>
      </c>
      <c r="K40" s="13">
        <v>42036</v>
      </c>
      <c r="L40" s="14">
        <f t="shared" ca="1" si="0"/>
        <v>85</v>
      </c>
      <c r="M40" s="14">
        <f t="shared" ca="1" si="1"/>
        <v>49</v>
      </c>
      <c r="N40" s="14">
        <f t="shared" ca="1" si="2"/>
        <v>125</v>
      </c>
      <c r="O40" s="14">
        <f t="shared" ca="1" si="3"/>
        <v>119</v>
      </c>
      <c r="P40" s="14">
        <f t="shared" ca="1" si="4"/>
        <v>76</v>
      </c>
      <c r="Q40" s="14">
        <f t="shared" ca="1" si="5"/>
        <v>29</v>
      </c>
      <c r="R40" s="14">
        <f t="shared" ca="1" si="6"/>
        <v>23</v>
      </c>
      <c r="S40" s="14">
        <f t="shared" ca="1" si="7"/>
        <v>65</v>
      </c>
    </row>
    <row r="41" spans="1:19" x14ac:dyDescent="0.4">
      <c r="A41" s="13">
        <v>42064</v>
      </c>
      <c r="B41" s="14">
        <f t="shared" ca="1" si="8"/>
        <v>135</v>
      </c>
      <c r="C41" s="14">
        <f t="shared" ca="1" si="9"/>
        <v>92</v>
      </c>
      <c r="D41" s="14">
        <f t="shared" ca="1" si="10"/>
        <v>395</v>
      </c>
      <c r="E41" s="14">
        <f t="shared" ca="1" si="11"/>
        <v>283</v>
      </c>
      <c r="F41" s="14">
        <f t="shared" ca="1" si="12"/>
        <v>133</v>
      </c>
      <c r="G41" s="14">
        <f t="shared" ca="1" si="13"/>
        <v>56</v>
      </c>
      <c r="H41" s="14">
        <f t="shared" ca="1" si="14"/>
        <v>41</v>
      </c>
      <c r="I41" s="14">
        <f t="shared" ca="1" si="15"/>
        <v>41</v>
      </c>
      <c r="K41" s="13">
        <v>42064</v>
      </c>
      <c r="L41" s="14">
        <f t="shared" ca="1" si="0"/>
        <v>124</v>
      </c>
      <c r="M41" s="14">
        <f t="shared" ca="1" si="1"/>
        <v>84</v>
      </c>
      <c r="N41" s="14">
        <f t="shared" ca="1" si="2"/>
        <v>196</v>
      </c>
      <c r="O41" s="14">
        <f t="shared" ca="1" si="3"/>
        <v>170</v>
      </c>
      <c r="P41" s="14">
        <f t="shared" ca="1" si="4"/>
        <v>89</v>
      </c>
      <c r="Q41" s="14">
        <f t="shared" ca="1" si="5"/>
        <v>44</v>
      </c>
      <c r="R41" s="14">
        <f t="shared" ca="1" si="6"/>
        <v>33</v>
      </c>
      <c r="S41" s="14">
        <f t="shared" ca="1" si="7"/>
        <v>81</v>
      </c>
    </row>
    <row r="42" spans="1:19" x14ac:dyDescent="0.4">
      <c r="A42" s="13">
        <v>42095</v>
      </c>
      <c r="B42" s="14">
        <f t="shared" ca="1" si="8"/>
        <v>91</v>
      </c>
      <c r="C42" s="14">
        <f t="shared" ca="1" si="9"/>
        <v>98</v>
      </c>
      <c r="D42" s="14">
        <f t="shared" ca="1" si="10"/>
        <v>211</v>
      </c>
      <c r="E42" s="14">
        <f t="shared" ca="1" si="11"/>
        <v>165</v>
      </c>
      <c r="F42" s="14">
        <f t="shared" ca="1" si="12"/>
        <v>107</v>
      </c>
      <c r="G42" s="14">
        <f t="shared" ca="1" si="13"/>
        <v>53</v>
      </c>
      <c r="H42" s="14">
        <f t="shared" ca="1" si="14"/>
        <v>44</v>
      </c>
      <c r="I42" s="14">
        <f t="shared" ca="1" si="15"/>
        <v>39</v>
      </c>
      <c r="K42" s="13">
        <v>42095</v>
      </c>
      <c r="L42" s="14">
        <f t="shared" ca="1" si="0"/>
        <v>110</v>
      </c>
      <c r="M42" s="14">
        <f t="shared" ca="1" si="1"/>
        <v>75</v>
      </c>
      <c r="N42" s="14">
        <f t="shared" ca="1" si="2"/>
        <v>145</v>
      </c>
      <c r="O42" s="14">
        <f t="shared" ca="1" si="3"/>
        <v>136</v>
      </c>
      <c r="P42" s="14">
        <f t="shared" ca="1" si="4"/>
        <v>91</v>
      </c>
      <c r="Q42" s="14">
        <f t="shared" ca="1" si="5"/>
        <v>47</v>
      </c>
      <c r="R42" s="14">
        <f t="shared" ca="1" si="6"/>
        <v>44</v>
      </c>
      <c r="S42" s="14">
        <f t="shared" ca="1" si="7"/>
        <v>55</v>
      </c>
    </row>
    <row r="43" spans="1:19" x14ac:dyDescent="0.4">
      <c r="A43" s="13">
        <v>42125</v>
      </c>
      <c r="B43" s="14">
        <f t="shared" ca="1" si="8"/>
        <v>77</v>
      </c>
      <c r="C43" s="14">
        <f t="shared" ca="1" si="9"/>
        <v>59</v>
      </c>
      <c r="D43" s="14">
        <f t="shared" ca="1" si="10"/>
        <v>135</v>
      </c>
      <c r="E43" s="14">
        <f t="shared" ca="1" si="11"/>
        <v>104</v>
      </c>
      <c r="F43" s="14">
        <f t="shared" ca="1" si="12"/>
        <v>91</v>
      </c>
      <c r="G43" s="14">
        <f t="shared" ca="1" si="13"/>
        <v>36</v>
      </c>
      <c r="H43" s="14">
        <f t="shared" ca="1" si="14"/>
        <v>39</v>
      </c>
      <c r="I43" s="14">
        <f t="shared" ca="1" si="15"/>
        <v>32</v>
      </c>
      <c r="K43" s="13">
        <v>42125</v>
      </c>
      <c r="L43" s="14">
        <f t="shared" ref="L43:L74" ca="1" si="16">INDIRECT("'転居（時系列）'!E"&amp;(60+8*ROW(A33)))</f>
        <v>67</v>
      </c>
      <c r="M43" s="14">
        <f t="shared" ref="M43:M74" ca="1" si="17">INDIRECT("'転居（時系列）'!E"&amp;(61+8*ROW(A33)))</f>
        <v>48</v>
      </c>
      <c r="N43" s="14">
        <f t="shared" ref="N43:N74" ca="1" si="18">INDIRECT("'転居（時系列）'!E"&amp;(62+8*ROW(A33)))</f>
        <v>114</v>
      </c>
      <c r="O43" s="14">
        <f t="shared" ref="O43:O74" ca="1" si="19">INDIRECT("'転居（時系列）'!E"&amp;(63+8*ROW(A33)))</f>
        <v>105</v>
      </c>
      <c r="P43" s="14">
        <f t="shared" ref="P43:P74" ca="1" si="20">INDIRECT("'転居（時系列）'!E"&amp;(64+8*ROW(A33)))</f>
        <v>81</v>
      </c>
      <c r="Q43" s="14">
        <f t="shared" ref="Q43:Q74" ca="1" si="21">INDIRECT("'転居（時系列）'!E"&amp;(65+8*ROW(A33)))</f>
        <v>35</v>
      </c>
      <c r="R43" s="14">
        <f t="shared" ref="R43:R74" ca="1" si="22">INDIRECT("'転居（時系列）'!E"&amp;(66+8*ROW(A33)))</f>
        <v>30</v>
      </c>
      <c r="S43" s="14">
        <f t="shared" ref="S43:S74" ca="1" si="23">INDIRECT("'転居（時系列）'!E"&amp;(67+8*ROW(A33)))</f>
        <v>67</v>
      </c>
    </row>
    <row r="44" spans="1:19" x14ac:dyDescent="0.4">
      <c r="A44" s="13">
        <v>42156</v>
      </c>
      <c r="B44" s="14">
        <f t="shared" ca="1" si="8"/>
        <v>86</v>
      </c>
      <c r="C44" s="14">
        <f t="shared" ca="1" si="9"/>
        <v>54</v>
      </c>
      <c r="D44" s="14">
        <f t="shared" ca="1" si="10"/>
        <v>151</v>
      </c>
      <c r="E44" s="14">
        <f t="shared" ca="1" si="11"/>
        <v>135</v>
      </c>
      <c r="F44" s="14">
        <f t="shared" ca="1" si="12"/>
        <v>86</v>
      </c>
      <c r="G44" s="14">
        <f t="shared" ca="1" si="13"/>
        <v>38</v>
      </c>
      <c r="H44" s="14">
        <f t="shared" ca="1" si="14"/>
        <v>37</v>
      </c>
      <c r="I44" s="14">
        <f t="shared" ca="1" si="15"/>
        <v>39</v>
      </c>
      <c r="K44" s="13">
        <v>42156</v>
      </c>
      <c r="L44" s="14">
        <f t="shared" ca="1" si="16"/>
        <v>80</v>
      </c>
      <c r="M44" s="14">
        <f t="shared" ca="1" si="17"/>
        <v>56</v>
      </c>
      <c r="N44" s="14">
        <f t="shared" ca="1" si="18"/>
        <v>113</v>
      </c>
      <c r="O44" s="14">
        <f t="shared" ca="1" si="19"/>
        <v>92</v>
      </c>
      <c r="P44" s="14">
        <f t="shared" ca="1" si="20"/>
        <v>74</v>
      </c>
      <c r="Q44" s="14">
        <f t="shared" ca="1" si="21"/>
        <v>51</v>
      </c>
      <c r="R44" s="14">
        <f t="shared" ca="1" si="22"/>
        <v>42</v>
      </c>
      <c r="S44" s="14">
        <f t="shared" ca="1" si="23"/>
        <v>77</v>
      </c>
    </row>
    <row r="45" spans="1:19" x14ac:dyDescent="0.4">
      <c r="A45" s="13">
        <v>42186</v>
      </c>
      <c r="B45" s="14">
        <f t="shared" ca="1" si="8"/>
        <v>79</v>
      </c>
      <c r="C45" s="14">
        <f t="shared" ca="1" si="9"/>
        <v>69</v>
      </c>
      <c r="D45" s="14">
        <f t="shared" ca="1" si="10"/>
        <v>178</v>
      </c>
      <c r="E45" s="14">
        <f t="shared" ca="1" si="11"/>
        <v>126</v>
      </c>
      <c r="F45" s="14">
        <f t="shared" ca="1" si="12"/>
        <v>94</v>
      </c>
      <c r="G45" s="14">
        <f t="shared" ca="1" si="13"/>
        <v>45</v>
      </c>
      <c r="H45" s="14">
        <f t="shared" ca="1" si="14"/>
        <v>32</v>
      </c>
      <c r="I45" s="14">
        <f t="shared" ca="1" si="15"/>
        <v>44</v>
      </c>
      <c r="K45" s="13">
        <v>42186</v>
      </c>
      <c r="L45" s="14">
        <f t="shared" ca="1" si="16"/>
        <v>89</v>
      </c>
      <c r="M45" s="14">
        <f t="shared" ca="1" si="17"/>
        <v>70</v>
      </c>
      <c r="N45" s="14">
        <f t="shared" ca="1" si="18"/>
        <v>128</v>
      </c>
      <c r="O45" s="14">
        <f t="shared" ca="1" si="19"/>
        <v>126</v>
      </c>
      <c r="P45" s="14">
        <f t="shared" ca="1" si="20"/>
        <v>84</v>
      </c>
      <c r="Q45" s="14">
        <f t="shared" ca="1" si="21"/>
        <v>40</v>
      </c>
      <c r="R45" s="14">
        <f t="shared" ca="1" si="22"/>
        <v>23</v>
      </c>
      <c r="S45" s="14">
        <f t="shared" ca="1" si="23"/>
        <v>56</v>
      </c>
    </row>
    <row r="46" spans="1:19" x14ac:dyDescent="0.4">
      <c r="A46" s="13">
        <v>42217</v>
      </c>
      <c r="B46" s="14">
        <f t="shared" ca="1" si="8"/>
        <v>91</v>
      </c>
      <c r="C46" s="14">
        <f t="shared" ca="1" si="9"/>
        <v>91</v>
      </c>
      <c r="D46" s="14">
        <f t="shared" ca="1" si="10"/>
        <v>169</v>
      </c>
      <c r="E46" s="14">
        <f t="shared" ca="1" si="11"/>
        <v>143</v>
      </c>
      <c r="F46" s="14">
        <f t="shared" ca="1" si="12"/>
        <v>99</v>
      </c>
      <c r="G46" s="14">
        <f t="shared" ca="1" si="13"/>
        <v>42</v>
      </c>
      <c r="H46" s="14">
        <f t="shared" ca="1" si="14"/>
        <v>32</v>
      </c>
      <c r="I46" s="14">
        <f t="shared" ca="1" si="15"/>
        <v>41</v>
      </c>
      <c r="K46" s="13">
        <v>42217</v>
      </c>
      <c r="L46" s="14">
        <f t="shared" ca="1" si="16"/>
        <v>84</v>
      </c>
      <c r="M46" s="14">
        <f t="shared" ca="1" si="17"/>
        <v>64</v>
      </c>
      <c r="N46" s="14">
        <f t="shared" ca="1" si="18"/>
        <v>143</v>
      </c>
      <c r="O46" s="14">
        <f t="shared" ca="1" si="19"/>
        <v>120</v>
      </c>
      <c r="P46" s="14">
        <f t="shared" ca="1" si="20"/>
        <v>84</v>
      </c>
      <c r="Q46" s="14">
        <f t="shared" ca="1" si="21"/>
        <v>39</v>
      </c>
      <c r="R46" s="14">
        <f t="shared" ca="1" si="22"/>
        <v>38</v>
      </c>
      <c r="S46" s="14">
        <f t="shared" ca="1" si="23"/>
        <v>57</v>
      </c>
    </row>
    <row r="47" spans="1:19" x14ac:dyDescent="0.4">
      <c r="A47" s="13">
        <v>42248</v>
      </c>
      <c r="B47" s="14">
        <f t="shared" ca="1" si="8"/>
        <v>90</v>
      </c>
      <c r="C47" s="14">
        <f t="shared" ca="1" si="9"/>
        <v>115</v>
      </c>
      <c r="D47" s="14">
        <f t="shared" ca="1" si="10"/>
        <v>257</v>
      </c>
      <c r="E47" s="14">
        <f t="shared" ca="1" si="11"/>
        <v>115</v>
      </c>
      <c r="F47" s="14">
        <f t="shared" ca="1" si="12"/>
        <v>100</v>
      </c>
      <c r="G47" s="14">
        <f t="shared" ca="1" si="13"/>
        <v>42</v>
      </c>
      <c r="H47" s="14">
        <f t="shared" ca="1" si="14"/>
        <v>49</v>
      </c>
      <c r="I47" s="14">
        <f t="shared" ca="1" si="15"/>
        <v>42</v>
      </c>
      <c r="K47" s="13">
        <v>42248</v>
      </c>
      <c r="L47" s="14">
        <f t="shared" ca="1" si="16"/>
        <v>92</v>
      </c>
      <c r="M47" s="14">
        <f t="shared" ca="1" si="17"/>
        <v>55</v>
      </c>
      <c r="N47" s="14">
        <f t="shared" ca="1" si="18"/>
        <v>115</v>
      </c>
      <c r="O47" s="14">
        <f t="shared" ca="1" si="19"/>
        <v>134</v>
      </c>
      <c r="P47" s="14">
        <f t="shared" ca="1" si="20"/>
        <v>74</v>
      </c>
      <c r="Q47" s="14">
        <f t="shared" ca="1" si="21"/>
        <v>41</v>
      </c>
      <c r="R47" s="14">
        <f t="shared" ca="1" si="22"/>
        <v>46</v>
      </c>
      <c r="S47" s="14">
        <f t="shared" ca="1" si="23"/>
        <v>61</v>
      </c>
    </row>
    <row r="48" spans="1:19" x14ac:dyDescent="0.4">
      <c r="A48" s="13">
        <v>42278</v>
      </c>
      <c r="B48" s="14">
        <f t="shared" ca="1" si="8"/>
        <v>129</v>
      </c>
      <c r="C48" s="14">
        <f t="shared" ca="1" si="9"/>
        <v>60</v>
      </c>
      <c r="D48" s="14">
        <f t="shared" ca="1" si="10"/>
        <v>152</v>
      </c>
      <c r="E48" s="14">
        <f t="shared" ca="1" si="11"/>
        <v>152</v>
      </c>
      <c r="F48" s="14">
        <f t="shared" ca="1" si="12"/>
        <v>103</v>
      </c>
      <c r="G48" s="14">
        <f t="shared" ca="1" si="13"/>
        <v>53</v>
      </c>
      <c r="H48" s="14">
        <f t="shared" ca="1" si="14"/>
        <v>42</v>
      </c>
      <c r="I48" s="14">
        <f t="shared" ca="1" si="15"/>
        <v>39</v>
      </c>
      <c r="K48" s="13">
        <v>42278</v>
      </c>
      <c r="L48" s="14">
        <f t="shared" ca="1" si="16"/>
        <v>108</v>
      </c>
      <c r="M48" s="14">
        <f t="shared" ca="1" si="17"/>
        <v>84</v>
      </c>
      <c r="N48" s="14">
        <f t="shared" ca="1" si="18"/>
        <v>134</v>
      </c>
      <c r="O48" s="14">
        <f t="shared" ca="1" si="19"/>
        <v>159</v>
      </c>
      <c r="P48" s="14">
        <f t="shared" ca="1" si="20"/>
        <v>110</v>
      </c>
      <c r="Q48" s="14">
        <f t="shared" ca="1" si="21"/>
        <v>42</v>
      </c>
      <c r="R48" s="14">
        <f t="shared" ca="1" si="22"/>
        <v>36</v>
      </c>
      <c r="S48" s="14">
        <f t="shared" ca="1" si="23"/>
        <v>94</v>
      </c>
    </row>
    <row r="49" spans="1:19" x14ac:dyDescent="0.4">
      <c r="A49" s="13">
        <v>42309</v>
      </c>
      <c r="B49" s="14">
        <f t="shared" ca="1" si="8"/>
        <v>104</v>
      </c>
      <c r="C49" s="14">
        <f t="shared" ca="1" si="9"/>
        <v>55</v>
      </c>
      <c r="D49" s="14">
        <f t="shared" ca="1" si="10"/>
        <v>133</v>
      </c>
      <c r="E49" s="14">
        <f t="shared" ca="1" si="11"/>
        <v>137</v>
      </c>
      <c r="F49" s="14">
        <f t="shared" ca="1" si="12"/>
        <v>102</v>
      </c>
      <c r="G49" s="14">
        <f t="shared" ca="1" si="13"/>
        <v>66</v>
      </c>
      <c r="H49" s="14">
        <f t="shared" ca="1" si="14"/>
        <v>61</v>
      </c>
      <c r="I49" s="14">
        <f t="shared" ca="1" si="15"/>
        <v>43</v>
      </c>
      <c r="K49" s="13">
        <v>42309</v>
      </c>
      <c r="L49" s="14">
        <f t="shared" ca="1" si="16"/>
        <v>93</v>
      </c>
      <c r="M49" s="14">
        <f t="shared" ca="1" si="17"/>
        <v>46</v>
      </c>
      <c r="N49" s="14">
        <f t="shared" ca="1" si="18"/>
        <v>106</v>
      </c>
      <c r="O49" s="14">
        <f t="shared" ca="1" si="19"/>
        <v>152</v>
      </c>
      <c r="P49" s="14">
        <f t="shared" ca="1" si="20"/>
        <v>108</v>
      </c>
      <c r="Q49" s="14">
        <f t="shared" ca="1" si="21"/>
        <v>59</v>
      </c>
      <c r="R49" s="14">
        <f t="shared" ca="1" si="22"/>
        <v>54</v>
      </c>
      <c r="S49" s="14">
        <f t="shared" ca="1" si="23"/>
        <v>77</v>
      </c>
    </row>
    <row r="50" spans="1:19" x14ac:dyDescent="0.4">
      <c r="A50" s="13">
        <v>42339</v>
      </c>
      <c r="B50" s="14">
        <f t="shared" ca="1" si="8"/>
        <v>94</v>
      </c>
      <c r="C50" s="14">
        <f t="shared" ca="1" si="9"/>
        <v>56</v>
      </c>
      <c r="D50" s="14">
        <f t="shared" ca="1" si="10"/>
        <v>183</v>
      </c>
      <c r="E50" s="14">
        <f t="shared" ca="1" si="11"/>
        <v>127</v>
      </c>
      <c r="F50" s="14">
        <f t="shared" ca="1" si="12"/>
        <v>94</v>
      </c>
      <c r="G50" s="14">
        <f t="shared" ca="1" si="13"/>
        <v>51</v>
      </c>
      <c r="H50" s="14">
        <f t="shared" ca="1" si="14"/>
        <v>40</v>
      </c>
      <c r="I50" s="14">
        <f t="shared" ca="1" si="15"/>
        <v>25</v>
      </c>
      <c r="K50" s="13">
        <v>42339</v>
      </c>
      <c r="L50" s="14">
        <f t="shared" ca="1" si="16"/>
        <v>80</v>
      </c>
      <c r="M50" s="14">
        <f t="shared" ca="1" si="17"/>
        <v>52</v>
      </c>
      <c r="N50" s="14">
        <f t="shared" ca="1" si="18"/>
        <v>117</v>
      </c>
      <c r="O50" s="14">
        <f t="shared" ca="1" si="19"/>
        <v>132</v>
      </c>
      <c r="P50" s="14">
        <f t="shared" ca="1" si="20"/>
        <v>82</v>
      </c>
      <c r="Q50" s="14">
        <f t="shared" ca="1" si="21"/>
        <v>42</v>
      </c>
      <c r="R50" s="14">
        <f t="shared" ca="1" si="22"/>
        <v>36</v>
      </c>
      <c r="S50" s="14">
        <f t="shared" ca="1" si="23"/>
        <v>54</v>
      </c>
    </row>
    <row r="51" spans="1:19" x14ac:dyDescent="0.4">
      <c r="A51" s="13">
        <v>42370</v>
      </c>
      <c r="B51" s="14">
        <f t="shared" ca="1" si="8"/>
        <v>76</v>
      </c>
      <c r="C51" s="14">
        <f t="shared" ca="1" si="9"/>
        <v>40</v>
      </c>
      <c r="D51" s="14">
        <f t="shared" ca="1" si="10"/>
        <v>146</v>
      </c>
      <c r="E51" s="14">
        <f t="shared" ca="1" si="11"/>
        <v>110</v>
      </c>
      <c r="F51" s="14">
        <f t="shared" ca="1" si="12"/>
        <v>59</v>
      </c>
      <c r="G51" s="14">
        <f t="shared" ca="1" si="13"/>
        <v>32</v>
      </c>
      <c r="H51" s="14">
        <f t="shared" ca="1" si="14"/>
        <v>29</v>
      </c>
      <c r="I51" s="14">
        <f t="shared" ca="1" si="15"/>
        <v>21</v>
      </c>
      <c r="K51" s="13">
        <v>42370</v>
      </c>
      <c r="L51" s="14">
        <f t="shared" ca="1" si="16"/>
        <v>79</v>
      </c>
      <c r="M51" s="14">
        <f t="shared" ca="1" si="17"/>
        <v>43</v>
      </c>
      <c r="N51" s="14">
        <f t="shared" ca="1" si="18"/>
        <v>112</v>
      </c>
      <c r="O51" s="14">
        <f t="shared" ca="1" si="19"/>
        <v>108</v>
      </c>
      <c r="P51" s="14">
        <f t="shared" ca="1" si="20"/>
        <v>60</v>
      </c>
      <c r="Q51" s="14">
        <f t="shared" ca="1" si="21"/>
        <v>22</v>
      </c>
      <c r="R51" s="14">
        <f t="shared" ca="1" si="22"/>
        <v>25</v>
      </c>
      <c r="S51" s="14">
        <f t="shared" ca="1" si="23"/>
        <v>54</v>
      </c>
    </row>
    <row r="52" spans="1:19" x14ac:dyDescent="0.4">
      <c r="A52" s="13">
        <v>42401</v>
      </c>
      <c r="B52" s="14">
        <f t="shared" ca="1" si="8"/>
        <v>81</v>
      </c>
      <c r="C52" s="14">
        <f t="shared" ca="1" si="9"/>
        <v>72</v>
      </c>
      <c r="D52" s="14">
        <f t="shared" ca="1" si="10"/>
        <v>202</v>
      </c>
      <c r="E52" s="14">
        <f t="shared" ca="1" si="11"/>
        <v>148</v>
      </c>
      <c r="F52" s="14">
        <f t="shared" ca="1" si="12"/>
        <v>63</v>
      </c>
      <c r="G52" s="14">
        <f t="shared" ca="1" si="13"/>
        <v>38</v>
      </c>
      <c r="H52" s="14">
        <f t="shared" ca="1" si="14"/>
        <v>37</v>
      </c>
      <c r="I52" s="14">
        <f t="shared" ca="1" si="15"/>
        <v>33</v>
      </c>
      <c r="K52" s="13">
        <v>42401</v>
      </c>
      <c r="L52" s="14">
        <f t="shared" ca="1" si="16"/>
        <v>88</v>
      </c>
      <c r="M52" s="14">
        <f t="shared" ca="1" si="17"/>
        <v>52</v>
      </c>
      <c r="N52" s="14">
        <f t="shared" ca="1" si="18"/>
        <v>123</v>
      </c>
      <c r="O52" s="14">
        <f t="shared" ca="1" si="19"/>
        <v>126</v>
      </c>
      <c r="P52" s="14">
        <f t="shared" ca="1" si="20"/>
        <v>68</v>
      </c>
      <c r="Q52" s="14">
        <f t="shared" ca="1" si="21"/>
        <v>27</v>
      </c>
      <c r="R52" s="14">
        <f t="shared" ca="1" si="22"/>
        <v>24</v>
      </c>
      <c r="S52" s="14">
        <f t="shared" ca="1" si="23"/>
        <v>37</v>
      </c>
    </row>
    <row r="53" spans="1:19" x14ac:dyDescent="0.4">
      <c r="A53" s="13">
        <v>42430</v>
      </c>
      <c r="B53" s="14">
        <f t="shared" ca="1" si="8"/>
        <v>117</v>
      </c>
      <c r="C53" s="14">
        <f t="shared" ca="1" si="9"/>
        <v>81</v>
      </c>
      <c r="D53" s="14">
        <f t="shared" ca="1" si="10"/>
        <v>212</v>
      </c>
      <c r="E53" s="14">
        <f t="shared" ca="1" si="11"/>
        <v>171</v>
      </c>
      <c r="F53" s="14">
        <f t="shared" ca="1" si="12"/>
        <v>93</v>
      </c>
      <c r="G53" s="14">
        <f t="shared" ca="1" si="13"/>
        <v>44</v>
      </c>
      <c r="H53" s="14">
        <f t="shared" ca="1" si="14"/>
        <v>37</v>
      </c>
      <c r="I53" s="14">
        <f t="shared" ca="1" si="15"/>
        <v>32</v>
      </c>
      <c r="K53" s="13">
        <v>42430</v>
      </c>
      <c r="L53" s="14">
        <f t="shared" ca="1" si="16"/>
        <v>114</v>
      </c>
      <c r="M53" s="14">
        <f t="shared" ca="1" si="17"/>
        <v>81</v>
      </c>
      <c r="N53" s="14">
        <f t="shared" ca="1" si="18"/>
        <v>168</v>
      </c>
      <c r="O53" s="14">
        <f t="shared" ca="1" si="19"/>
        <v>165</v>
      </c>
      <c r="P53" s="14">
        <f t="shared" ca="1" si="20"/>
        <v>94</v>
      </c>
      <c r="Q53" s="14">
        <f t="shared" ca="1" si="21"/>
        <v>49</v>
      </c>
      <c r="R53" s="14">
        <f t="shared" ca="1" si="22"/>
        <v>38</v>
      </c>
      <c r="S53" s="14">
        <f t="shared" ca="1" si="23"/>
        <v>61</v>
      </c>
    </row>
    <row r="54" spans="1:19" x14ac:dyDescent="0.4">
      <c r="A54" s="13">
        <v>42461</v>
      </c>
      <c r="B54" s="14">
        <f t="shared" ca="1" si="8"/>
        <v>114</v>
      </c>
      <c r="C54" s="14">
        <f t="shared" ca="1" si="9"/>
        <v>107</v>
      </c>
      <c r="D54" s="14">
        <f t="shared" ca="1" si="10"/>
        <v>188</v>
      </c>
      <c r="E54" s="14">
        <f t="shared" ca="1" si="11"/>
        <v>123</v>
      </c>
      <c r="F54" s="14">
        <f t="shared" ca="1" si="12"/>
        <v>73</v>
      </c>
      <c r="G54" s="14">
        <f t="shared" ca="1" si="13"/>
        <v>46</v>
      </c>
      <c r="H54" s="14">
        <f t="shared" ca="1" si="14"/>
        <v>53</v>
      </c>
      <c r="I54" s="14">
        <f t="shared" ca="1" si="15"/>
        <v>62</v>
      </c>
      <c r="K54" s="13">
        <v>42461</v>
      </c>
      <c r="L54" s="14">
        <f t="shared" ca="1" si="16"/>
        <v>87</v>
      </c>
      <c r="M54" s="14">
        <f t="shared" ca="1" si="17"/>
        <v>66</v>
      </c>
      <c r="N54" s="14">
        <f t="shared" ca="1" si="18"/>
        <v>116</v>
      </c>
      <c r="O54" s="14">
        <f t="shared" ca="1" si="19"/>
        <v>118</v>
      </c>
      <c r="P54" s="14">
        <f t="shared" ca="1" si="20"/>
        <v>97</v>
      </c>
      <c r="Q54" s="14">
        <f t="shared" ca="1" si="21"/>
        <v>48</v>
      </c>
      <c r="R54" s="14">
        <f t="shared" ca="1" si="22"/>
        <v>41</v>
      </c>
      <c r="S54" s="14">
        <f t="shared" ca="1" si="23"/>
        <v>74</v>
      </c>
    </row>
    <row r="55" spans="1:19" x14ac:dyDescent="0.4">
      <c r="A55" s="13">
        <v>42491</v>
      </c>
      <c r="B55" s="14">
        <f t="shared" ca="1" si="8"/>
        <v>96</v>
      </c>
      <c r="C55" s="14">
        <f t="shared" ca="1" si="9"/>
        <v>54</v>
      </c>
      <c r="D55" s="14">
        <f t="shared" ca="1" si="10"/>
        <v>163</v>
      </c>
      <c r="E55" s="14">
        <f t="shared" ca="1" si="11"/>
        <v>122</v>
      </c>
      <c r="F55" s="14">
        <f t="shared" ca="1" si="12"/>
        <v>87</v>
      </c>
      <c r="G55" s="14">
        <f t="shared" ca="1" si="13"/>
        <v>36</v>
      </c>
      <c r="H55" s="14">
        <f t="shared" ca="1" si="14"/>
        <v>30</v>
      </c>
      <c r="I55" s="14">
        <f t="shared" ca="1" si="15"/>
        <v>29</v>
      </c>
      <c r="K55" s="13">
        <v>42491</v>
      </c>
      <c r="L55" s="14">
        <f t="shared" ca="1" si="16"/>
        <v>101</v>
      </c>
      <c r="M55" s="14">
        <f t="shared" ca="1" si="17"/>
        <v>44</v>
      </c>
      <c r="N55" s="14">
        <f t="shared" ca="1" si="18"/>
        <v>138</v>
      </c>
      <c r="O55" s="14">
        <f t="shared" ca="1" si="19"/>
        <v>116</v>
      </c>
      <c r="P55" s="14">
        <f t="shared" ca="1" si="20"/>
        <v>84</v>
      </c>
      <c r="Q55" s="14">
        <f t="shared" ca="1" si="21"/>
        <v>40</v>
      </c>
      <c r="R55" s="14">
        <f t="shared" ca="1" si="22"/>
        <v>29</v>
      </c>
      <c r="S55" s="14">
        <f t="shared" ca="1" si="23"/>
        <v>51</v>
      </c>
    </row>
    <row r="56" spans="1:19" x14ac:dyDescent="0.4">
      <c r="A56" s="13">
        <v>42522</v>
      </c>
      <c r="B56" s="14">
        <f t="shared" ca="1" si="8"/>
        <v>95</v>
      </c>
      <c r="C56" s="14">
        <f t="shared" ca="1" si="9"/>
        <v>60</v>
      </c>
      <c r="D56" s="14">
        <f t="shared" ca="1" si="10"/>
        <v>164</v>
      </c>
      <c r="E56" s="14">
        <f t="shared" ca="1" si="11"/>
        <v>128</v>
      </c>
      <c r="F56" s="14">
        <f t="shared" ca="1" si="12"/>
        <v>92</v>
      </c>
      <c r="G56" s="14">
        <f t="shared" ca="1" si="13"/>
        <v>44</v>
      </c>
      <c r="H56" s="14">
        <f t="shared" ca="1" si="14"/>
        <v>38</v>
      </c>
      <c r="I56" s="14">
        <f t="shared" ca="1" si="15"/>
        <v>33</v>
      </c>
      <c r="K56" s="13">
        <v>42522</v>
      </c>
      <c r="L56" s="14">
        <f t="shared" ca="1" si="16"/>
        <v>84</v>
      </c>
      <c r="M56" s="14">
        <f t="shared" ca="1" si="17"/>
        <v>47</v>
      </c>
      <c r="N56" s="14">
        <f t="shared" ca="1" si="18"/>
        <v>136</v>
      </c>
      <c r="O56" s="14">
        <f t="shared" ca="1" si="19"/>
        <v>116</v>
      </c>
      <c r="P56" s="14">
        <f t="shared" ca="1" si="20"/>
        <v>72</v>
      </c>
      <c r="Q56" s="14">
        <f t="shared" ca="1" si="21"/>
        <v>43</v>
      </c>
      <c r="R56" s="14">
        <f t="shared" ca="1" si="22"/>
        <v>27</v>
      </c>
      <c r="S56" s="14">
        <f t="shared" ca="1" si="23"/>
        <v>60</v>
      </c>
    </row>
    <row r="57" spans="1:19" x14ac:dyDescent="0.4">
      <c r="A57" s="13">
        <v>42552</v>
      </c>
      <c r="B57" s="14">
        <f t="shared" ca="1" si="8"/>
        <v>76</v>
      </c>
      <c r="C57" s="14">
        <f t="shared" ca="1" si="9"/>
        <v>65</v>
      </c>
      <c r="D57" s="14">
        <f t="shared" ca="1" si="10"/>
        <v>143</v>
      </c>
      <c r="E57" s="14">
        <f t="shared" ca="1" si="11"/>
        <v>123</v>
      </c>
      <c r="F57" s="14">
        <f t="shared" ca="1" si="12"/>
        <v>90</v>
      </c>
      <c r="G57" s="14">
        <f t="shared" ca="1" si="13"/>
        <v>38</v>
      </c>
      <c r="H57" s="14">
        <f t="shared" ca="1" si="14"/>
        <v>30</v>
      </c>
      <c r="I57" s="14">
        <f t="shared" ca="1" si="15"/>
        <v>31</v>
      </c>
      <c r="K57" s="13">
        <v>42552</v>
      </c>
      <c r="L57" s="14">
        <f t="shared" ca="1" si="16"/>
        <v>54</v>
      </c>
      <c r="M57" s="14">
        <f t="shared" ca="1" si="17"/>
        <v>44</v>
      </c>
      <c r="N57" s="14">
        <f t="shared" ca="1" si="18"/>
        <v>112</v>
      </c>
      <c r="O57" s="14">
        <f t="shared" ca="1" si="19"/>
        <v>77</v>
      </c>
      <c r="P57" s="14">
        <f t="shared" ca="1" si="20"/>
        <v>78</v>
      </c>
      <c r="Q57" s="14">
        <f t="shared" ca="1" si="21"/>
        <v>35</v>
      </c>
      <c r="R57" s="14">
        <f t="shared" ca="1" si="22"/>
        <v>17</v>
      </c>
      <c r="S57" s="14">
        <f t="shared" ca="1" si="23"/>
        <v>57</v>
      </c>
    </row>
    <row r="58" spans="1:19" x14ac:dyDescent="0.4">
      <c r="A58" s="13">
        <v>42583</v>
      </c>
      <c r="B58" s="14">
        <f t="shared" ca="1" si="8"/>
        <v>103</v>
      </c>
      <c r="C58" s="14">
        <f t="shared" ca="1" si="9"/>
        <v>75</v>
      </c>
      <c r="D58" s="14">
        <f t="shared" ca="1" si="10"/>
        <v>177</v>
      </c>
      <c r="E58" s="14">
        <f t="shared" ca="1" si="11"/>
        <v>116</v>
      </c>
      <c r="F58" s="14">
        <f t="shared" ca="1" si="12"/>
        <v>80</v>
      </c>
      <c r="G58" s="14">
        <f t="shared" ca="1" si="13"/>
        <v>29</v>
      </c>
      <c r="H58" s="14">
        <f t="shared" ca="1" si="14"/>
        <v>27</v>
      </c>
      <c r="I58" s="14">
        <f t="shared" ca="1" si="15"/>
        <v>22</v>
      </c>
      <c r="K58" s="13">
        <v>42583</v>
      </c>
      <c r="L58" s="14">
        <f t="shared" ca="1" si="16"/>
        <v>77</v>
      </c>
      <c r="M58" s="14">
        <f t="shared" ca="1" si="17"/>
        <v>70</v>
      </c>
      <c r="N58" s="14">
        <f t="shared" ca="1" si="18"/>
        <v>126</v>
      </c>
      <c r="O58" s="14">
        <f t="shared" ca="1" si="19"/>
        <v>110</v>
      </c>
      <c r="P58" s="14">
        <f t="shared" ca="1" si="20"/>
        <v>72</v>
      </c>
      <c r="Q58" s="14">
        <f t="shared" ca="1" si="21"/>
        <v>39</v>
      </c>
      <c r="R58" s="14">
        <f t="shared" ca="1" si="22"/>
        <v>29</v>
      </c>
      <c r="S58" s="14">
        <f t="shared" ca="1" si="23"/>
        <v>44</v>
      </c>
    </row>
    <row r="59" spans="1:19" x14ac:dyDescent="0.4">
      <c r="A59" s="13">
        <v>42614</v>
      </c>
      <c r="B59" s="14">
        <f t="shared" ca="1" si="8"/>
        <v>72</v>
      </c>
      <c r="C59" s="14">
        <f t="shared" ca="1" si="9"/>
        <v>145</v>
      </c>
      <c r="D59" s="14">
        <f t="shared" ca="1" si="10"/>
        <v>289</v>
      </c>
      <c r="E59" s="14">
        <f t="shared" ca="1" si="11"/>
        <v>116</v>
      </c>
      <c r="F59" s="14">
        <f t="shared" ca="1" si="12"/>
        <v>77</v>
      </c>
      <c r="G59" s="14">
        <f t="shared" ca="1" si="13"/>
        <v>27</v>
      </c>
      <c r="H59" s="14">
        <f t="shared" ca="1" si="14"/>
        <v>31</v>
      </c>
      <c r="I59" s="14">
        <f t="shared" ca="1" si="15"/>
        <v>33</v>
      </c>
      <c r="K59" s="13">
        <v>42614</v>
      </c>
      <c r="L59" s="14">
        <f t="shared" ca="1" si="16"/>
        <v>83</v>
      </c>
      <c r="M59" s="14">
        <f t="shared" ca="1" si="17"/>
        <v>56</v>
      </c>
      <c r="N59" s="14">
        <f t="shared" ca="1" si="18"/>
        <v>98</v>
      </c>
      <c r="O59" s="14">
        <f t="shared" ca="1" si="19"/>
        <v>106</v>
      </c>
      <c r="P59" s="14">
        <f t="shared" ca="1" si="20"/>
        <v>67</v>
      </c>
      <c r="Q59" s="14">
        <f t="shared" ca="1" si="21"/>
        <v>30</v>
      </c>
      <c r="R59" s="14">
        <f t="shared" ca="1" si="22"/>
        <v>33</v>
      </c>
      <c r="S59" s="14">
        <f t="shared" ca="1" si="23"/>
        <v>57</v>
      </c>
    </row>
    <row r="60" spans="1:19" x14ac:dyDescent="0.4">
      <c r="A60" s="13">
        <v>42644</v>
      </c>
      <c r="B60" s="14">
        <f t="shared" ca="1" si="8"/>
        <v>106</v>
      </c>
      <c r="C60" s="14">
        <f t="shared" ca="1" si="9"/>
        <v>77</v>
      </c>
      <c r="D60" s="14">
        <f t="shared" ca="1" si="10"/>
        <v>145</v>
      </c>
      <c r="E60" s="14">
        <f t="shared" ca="1" si="11"/>
        <v>107</v>
      </c>
      <c r="F60" s="14">
        <f t="shared" ca="1" si="12"/>
        <v>61</v>
      </c>
      <c r="G60" s="14">
        <f t="shared" ca="1" si="13"/>
        <v>26</v>
      </c>
      <c r="H60" s="14">
        <f t="shared" ca="1" si="14"/>
        <v>26</v>
      </c>
      <c r="I60" s="14">
        <f t="shared" ca="1" si="15"/>
        <v>32</v>
      </c>
      <c r="K60" s="13">
        <v>42644</v>
      </c>
      <c r="L60" s="14">
        <f t="shared" ca="1" si="16"/>
        <v>99</v>
      </c>
      <c r="M60" s="14">
        <f t="shared" ca="1" si="17"/>
        <v>42</v>
      </c>
      <c r="N60" s="14">
        <f t="shared" ca="1" si="18"/>
        <v>131</v>
      </c>
      <c r="O60" s="14">
        <f t="shared" ca="1" si="19"/>
        <v>112</v>
      </c>
      <c r="P60" s="14">
        <f t="shared" ca="1" si="20"/>
        <v>82</v>
      </c>
      <c r="Q60" s="14">
        <f t="shared" ca="1" si="21"/>
        <v>28</v>
      </c>
      <c r="R60" s="14">
        <f t="shared" ca="1" si="22"/>
        <v>33</v>
      </c>
      <c r="S60" s="14">
        <f t="shared" ca="1" si="23"/>
        <v>52</v>
      </c>
    </row>
    <row r="61" spans="1:19" x14ac:dyDescent="0.4">
      <c r="A61" s="13">
        <v>42675</v>
      </c>
      <c r="B61" s="14">
        <f t="shared" ca="1" si="8"/>
        <v>99</v>
      </c>
      <c r="C61" s="14">
        <f t="shared" ca="1" si="9"/>
        <v>51</v>
      </c>
      <c r="D61" s="14">
        <f t="shared" ca="1" si="10"/>
        <v>143</v>
      </c>
      <c r="E61" s="14">
        <f t="shared" ca="1" si="11"/>
        <v>116</v>
      </c>
      <c r="F61" s="14">
        <f t="shared" ca="1" si="12"/>
        <v>64</v>
      </c>
      <c r="G61" s="14">
        <f t="shared" ca="1" si="13"/>
        <v>34</v>
      </c>
      <c r="H61" s="14">
        <f t="shared" ca="1" si="14"/>
        <v>30</v>
      </c>
      <c r="I61" s="14">
        <f t="shared" ca="1" si="15"/>
        <v>30</v>
      </c>
      <c r="K61" s="13">
        <v>42675</v>
      </c>
      <c r="L61" s="14">
        <f t="shared" ca="1" si="16"/>
        <v>79</v>
      </c>
      <c r="M61" s="14">
        <f t="shared" ca="1" si="17"/>
        <v>45</v>
      </c>
      <c r="N61" s="14">
        <f t="shared" ca="1" si="18"/>
        <v>128</v>
      </c>
      <c r="O61" s="14">
        <f t="shared" ca="1" si="19"/>
        <v>92</v>
      </c>
      <c r="P61" s="14">
        <f t="shared" ca="1" si="20"/>
        <v>73</v>
      </c>
      <c r="Q61" s="14">
        <f t="shared" ca="1" si="21"/>
        <v>47</v>
      </c>
      <c r="R61" s="14">
        <f t="shared" ca="1" si="22"/>
        <v>26</v>
      </c>
      <c r="S61" s="14">
        <f t="shared" ca="1" si="23"/>
        <v>53</v>
      </c>
    </row>
    <row r="62" spans="1:19" x14ac:dyDescent="0.4">
      <c r="A62" s="13">
        <v>42705</v>
      </c>
      <c r="B62" s="14">
        <f t="shared" ca="1" si="8"/>
        <v>76</v>
      </c>
      <c r="C62" s="14">
        <f t="shared" ca="1" si="9"/>
        <v>62</v>
      </c>
      <c r="D62" s="14">
        <f t="shared" ca="1" si="10"/>
        <v>165</v>
      </c>
      <c r="E62" s="14">
        <f t="shared" ca="1" si="11"/>
        <v>104</v>
      </c>
      <c r="F62" s="14">
        <f t="shared" ca="1" si="12"/>
        <v>72</v>
      </c>
      <c r="G62" s="14">
        <f t="shared" ca="1" si="13"/>
        <v>30</v>
      </c>
      <c r="H62" s="14">
        <f t="shared" ca="1" si="14"/>
        <v>29</v>
      </c>
      <c r="I62" s="14">
        <f t="shared" ca="1" si="15"/>
        <v>21</v>
      </c>
      <c r="K62" s="13">
        <v>42705</v>
      </c>
      <c r="L62" s="14">
        <f t="shared" ca="1" si="16"/>
        <v>76</v>
      </c>
      <c r="M62" s="14">
        <f t="shared" ca="1" si="17"/>
        <v>42</v>
      </c>
      <c r="N62" s="14">
        <f t="shared" ca="1" si="18"/>
        <v>111</v>
      </c>
      <c r="O62" s="14">
        <f t="shared" ca="1" si="19"/>
        <v>96</v>
      </c>
      <c r="P62" s="14">
        <f t="shared" ca="1" si="20"/>
        <v>61</v>
      </c>
      <c r="Q62" s="14">
        <f t="shared" ca="1" si="21"/>
        <v>34</v>
      </c>
      <c r="R62" s="14">
        <f t="shared" ca="1" si="22"/>
        <v>29</v>
      </c>
      <c r="S62" s="14">
        <f t="shared" ca="1" si="23"/>
        <v>39</v>
      </c>
    </row>
    <row r="63" spans="1:19" x14ac:dyDescent="0.4">
      <c r="A63" s="13">
        <v>42736</v>
      </c>
      <c r="B63" s="14">
        <f t="shared" ca="1" si="8"/>
        <v>77</v>
      </c>
      <c r="C63" s="14">
        <f t="shared" ca="1" si="9"/>
        <v>41</v>
      </c>
      <c r="D63" s="14">
        <f t="shared" ca="1" si="10"/>
        <v>135</v>
      </c>
      <c r="E63" s="14">
        <f t="shared" ca="1" si="11"/>
        <v>109</v>
      </c>
      <c r="F63" s="14">
        <f t="shared" ca="1" si="12"/>
        <v>78</v>
      </c>
      <c r="G63" s="14">
        <f t="shared" ca="1" si="13"/>
        <v>40</v>
      </c>
      <c r="H63" s="14">
        <f t="shared" ca="1" si="14"/>
        <v>23</v>
      </c>
      <c r="I63" s="14">
        <f t="shared" ca="1" si="15"/>
        <v>29</v>
      </c>
      <c r="K63" s="13">
        <v>42736</v>
      </c>
      <c r="L63" s="14">
        <f t="shared" ca="1" si="16"/>
        <v>63</v>
      </c>
      <c r="M63" s="14">
        <f t="shared" ca="1" si="17"/>
        <v>60</v>
      </c>
      <c r="N63" s="14">
        <f t="shared" ca="1" si="18"/>
        <v>88</v>
      </c>
      <c r="O63" s="14">
        <f t="shared" ca="1" si="19"/>
        <v>93</v>
      </c>
      <c r="P63" s="14">
        <f t="shared" ca="1" si="20"/>
        <v>68</v>
      </c>
      <c r="Q63" s="14">
        <f t="shared" ca="1" si="21"/>
        <v>37</v>
      </c>
      <c r="R63" s="14">
        <f t="shared" ca="1" si="22"/>
        <v>28</v>
      </c>
      <c r="S63" s="14">
        <f t="shared" ca="1" si="23"/>
        <v>42</v>
      </c>
    </row>
    <row r="64" spans="1:19" x14ac:dyDescent="0.4">
      <c r="A64" s="13">
        <v>42767</v>
      </c>
      <c r="B64" s="14">
        <f t="shared" ca="1" si="8"/>
        <v>91</v>
      </c>
      <c r="C64" s="14">
        <f t="shared" ca="1" si="9"/>
        <v>66</v>
      </c>
      <c r="D64" s="14">
        <f t="shared" ca="1" si="10"/>
        <v>205</v>
      </c>
      <c r="E64" s="14">
        <f t="shared" ca="1" si="11"/>
        <v>116</v>
      </c>
      <c r="F64" s="14">
        <f t="shared" ca="1" si="12"/>
        <v>83</v>
      </c>
      <c r="G64" s="14">
        <f t="shared" ca="1" si="13"/>
        <v>41</v>
      </c>
      <c r="H64" s="14">
        <f t="shared" ca="1" si="14"/>
        <v>22</v>
      </c>
      <c r="I64" s="14">
        <f t="shared" ca="1" si="15"/>
        <v>24</v>
      </c>
      <c r="K64" s="13">
        <v>42767</v>
      </c>
      <c r="L64" s="14">
        <f t="shared" ca="1" si="16"/>
        <v>89</v>
      </c>
      <c r="M64" s="14">
        <f t="shared" ca="1" si="17"/>
        <v>64</v>
      </c>
      <c r="N64" s="14">
        <f t="shared" ca="1" si="18"/>
        <v>124</v>
      </c>
      <c r="O64" s="14">
        <f t="shared" ca="1" si="19"/>
        <v>104</v>
      </c>
      <c r="P64" s="14">
        <f t="shared" ca="1" si="20"/>
        <v>80</v>
      </c>
      <c r="Q64" s="14">
        <f t="shared" ca="1" si="21"/>
        <v>44</v>
      </c>
      <c r="R64" s="14">
        <f t="shared" ca="1" si="22"/>
        <v>22</v>
      </c>
      <c r="S64" s="14">
        <f t="shared" ca="1" si="23"/>
        <v>52</v>
      </c>
    </row>
    <row r="65" spans="1:19" x14ac:dyDescent="0.4">
      <c r="A65" s="13">
        <v>42795</v>
      </c>
      <c r="B65" s="14">
        <f t="shared" ca="1" si="8"/>
        <v>123</v>
      </c>
      <c r="C65" s="14">
        <f t="shared" ca="1" si="9"/>
        <v>70</v>
      </c>
      <c r="D65" s="14">
        <f t="shared" ca="1" si="10"/>
        <v>274</v>
      </c>
      <c r="E65" s="14">
        <f t="shared" ca="1" si="11"/>
        <v>184</v>
      </c>
      <c r="F65" s="14">
        <f t="shared" ca="1" si="12"/>
        <v>98</v>
      </c>
      <c r="G65" s="14">
        <f t="shared" ca="1" si="13"/>
        <v>50</v>
      </c>
      <c r="H65" s="14">
        <f t="shared" ca="1" si="14"/>
        <v>32</v>
      </c>
      <c r="I65" s="14">
        <f t="shared" ca="1" si="15"/>
        <v>29</v>
      </c>
      <c r="K65" s="13">
        <v>42795</v>
      </c>
      <c r="L65" s="14">
        <f t="shared" ca="1" si="16"/>
        <v>119</v>
      </c>
      <c r="M65" s="14">
        <f t="shared" ca="1" si="17"/>
        <v>70</v>
      </c>
      <c r="N65" s="14">
        <f t="shared" ca="1" si="18"/>
        <v>171</v>
      </c>
      <c r="O65" s="14">
        <f t="shared" ca="1" si="19"/>
        <v>148</v>
      </c>
      <c r="P65" s="14">
        <f t="shared" ca="1" si="20"/>
        <v>89</v>
      </c>
      <c r="Q65" s="14">
        <f t="shared" ca="1" si="21"/>
        <v>51</v>
      </c>
      <c r="R65" s="14">
        <f t="shared" ca="1" si="22"/>
        <v>32</v>
      </c>
      <c r="S65" s="14">
        <f t="shared" ca="1" si="23"/>
        <v>56</v>
      </c>
    </row>
    <row r="66" spans="1:19" x14ac:dyDescent="0.4">
      <c r="A66" s="13">
        <v>42826</v>
      </c>
      <c r="B66" s="14">
        <f t="shared" ca="1" si="8"/>
        <v>98</v>
      </c>
      <c r="C66" s="14">
        <f t="shared" ca="1" si="9"/>
        <v>101</v>
      </c>
      <c r="D66" s="14">
        <f t="shared" ca="1" si="10"/>
        <v>184</v>
      </c>
      <c r="E66" s="14">
        <f t="shared" ca="1" si="11"/>
        <v>116</v>
      </c>
      <c r="F66" s="14">
        <f t="shared" ca="1" si="12"/>
        <v>73</v>
      </c>
      <c r="G66" s="14">
        <f t="shared" ca="1" si="13"/>
        <v>36</v>
      </c>
      <c r="H66" s="14">
        <f t="shared" ca="1" si="14"/>
        <v>42</v>
      </c>
      <c r="I66" s="14">
        <f t="shared" ca="1" si="15"/>
        <v>47</v>
      </c>
      <c r="K66" s="13">
        <v>42826</v>
      </c>
      <c r="L66" s="14">
        <f t="shared" ca="1" si="16"/>
        <v>88</v>
      </c>
      <c r="M66" s="14">
        <f t="shared" ca="1" si="17"/>
        <v>47</v>
      </c>
      <c r="N66" s="14">
        <f t="shared" ca="1" si="18"/>
        <v>116</v>
      </c>
      <c r="O66" s="14">
        <f t="shared" ca="1" si="19"/>
        <v>103</v>
      </c>
      <c r="P66" s="14">
        <f t="shared" ca="1" si="20"/>
        <v>84</v>
      </c>
      <c r="Q66" s="14">
        <f t="shared" ca="1" si="21"/>
        <v>32</v>
      </c>
      <c r="R66" s="14">
        <f t="shared" ca="1" si="22"/>
        <v>39</v>
      </c>
      <c r="S66" s="14">
        <f t="shared" ca="1" si="23"/>
        <v>66</v>
      </c>
    </row>
    <row r="67" spans="1:19" x14ac:dyDescent="0.4">
      <c r="A67" s="13">
        <v>42856</v>
      </c>
      <c r="B67" s="14">
        <f t="shared" ca="1" si="8"/>
        <v>60</v>
      </c>
      <c r="C67" s="14">
        <f t="shared" ca="1" si="9"/>
        <v>54</v>
      </c>
      <c r="D67" s="14">
        <f t="shared" ca="1" si="10"/>
        <v>155</v>
      </c>
      <c r="E67" s="14">
        <f t="shared" ca="1" si="11"/>
        <v>125</v>
      </c>
      <c r="F67" s="14">
        <f t="shared" ca="1" si="12"/>
        <v>66</v>
      </c>
      <c r="G67" s="14">
        <f t="shared" ca="1" si="13"/>
        <v>45</v>
      </c>
      <c r="H67" s="14">
        <f t="shared" ca="1" si="14"/>
        <v>41</v>
      </c>
      <c r="I67" s="14">
        <f t="shared" ca="1" si="15"/>
        <v>38</v>
      </c>
      <c r="K67" s="13">
        <v>42856</v>
      </c>
      <c r="L67" s="14">
        <f t="shared" ca="1" si="16"/>
        <v>78</v>
      </c>
      <c r="M67" s="14">
        <f t="shared" ca="1" si="17"/>
        <v>55</v>
      </c>
      <c r="N67" s="14">
        <f t="shared" ca="1" si="18"/>
        <v>116</v>
      </c>
      <c r="O67" s="14">
        <f t="shared" ca="1" si="19"/>
        <v>114</v>
      </c>
      <c r="P67" s="14">
        <f t="shared" ca="1" si="20"/>
        <v>79</v>
      </c>
      <c r="Q67" s="14">
        <f t="shared" ca="1" si="21"/>
        <v>40</v>
      </c>
      <c r="R67" s="14">
        <f t="shared" ca="1" si="22"/>
        <v>36</v>
      </c>
      <c r="S67" s="14">
        <f t="shared" ca="1" si="23"/>
        <v>80</v>
      </c>
    </row>
    <row r="68" spans="1:19" x14ac:dyDescent="0.4">
      <c r="A68" s="13">
        <v>42887</v>
      </c>
      <c r="B68" s="14">
        <f t="shared" ca="1" si="8"/>
        <v>67</v>
      </c>
      <c r="C68" s="14">
        <f t="shared" ca="1" si="9"/>
        <v>57</v>
      </c>
      <c r="D68" s="14">
        <f t="shared" ca="1" si="10"/>
        <v>186</v>
      </c>
      <c r="E68" s="14">
        <f t="shared" ca="1" si="11"/>
        <v>119</v>
      </c>
      <c r="F68" s="14">
        <f t="shared" ca="1" si="12"/>
        <v>63</v>
      </c>
      <c r="G68" s="14">
        <f t="shared" ca="1" si="13"/>
        <v>47</v>
      </c>
      <c r="H68" s="14">
        <f t="shared" ca="1" si="14"/>
        <v>29</v>
      </c>
      <c r="I68" s="14">
        <f t="shared" ca="1" si="15"/>
        <v>29</v>
      </c>
      <c r="K68" s="13">
        <v>42887</v>
      </c>
      <c r="L68" s="14">
        <f t="shared" ca="1" si="16"/>
        <v>62</v>
      </c>
      <c r="M68" s="14">
        <f t="shared" ca="1" si="17"/>
        <v>42</v>
      </c>
      <c r="N68" s="14">
        <f t="shared" ca="1" si="18"/>
        <v>127</v>
      </c>
      <c r="O68" s="14">
        <f t="shared" ca="1" si="19"/>
        <v>80</v>
      </c>
      <c r="P68" s="14">
        <f t="shared" ca="1" si="20"/>
        <v>83</v>
      </c>
      <c r="Q68" s="14">
        <f t="shared" ca="1" si="21"/>
        <v>29</v>
      </c>
      <c r="R68" s="14">
        <f t="shared" ca="1" si="22"/>
        <v>40</v>
      </c>
      <c r="S68" s="14">
        <f t="shared" ca="1" si="23"/>
        <v>57</v>
      </c>
    </row>
    <row r="69" spans="1:19" x14ac:dyDescent="0.4">
      <c r="A69" s="13">
        <v>42917</v>
      </c>
      <c r="B69" s="14">
        <f t="shared" ca="1" si="8"/>
        <v>76</v>
      </c>
      <c r="C69" s="14">
        <f t="shared" ca="1" si="9"/>
        <v>61</v>
      </c>
      <c r="D69" s="14">
        <f t="shared" ca="1" si="10"/>
        <v>146</v>
      </c>
      <c r="E69" s="14">
        <f t="shared" ca="1" si="11"/>
        <v>118</v>
      </c>
      <c r="F69" s="14">
        <f t="shared" ca="1" si="12"/>
        <v>65</v>
      </c>
      <c r="G69" s="14">
        <f t="shared" ca="1" si="13"/>
        <v>32</v>
      </c>
      <c r="H69" s="14">
        <f t="shared" ca="1" si="14"/>
        <v>35</v>
      </c>
      <c r="I69" s="14">
        <f t="shared" ca="1" si="15"/>
        <v>29</v>
      </c>
      <c r="K69" s="13">
        <v>42917</v>
      </c>
      <c r="L69" s="14">
        <f t="shared" ca="1" si="16"/>
        <v>74</v>
      </c>
      <c r="M69" s="14">
        <f t="shared" ca="1" si="17"/>
        <v>36</v>
      </c>
      <c r="N69" s="14">
        <f t="shared" ca="1" si="18"/>
        <v>106</v>
      </c>
      <c r="O69" s="14">
        <f t="shared" ca="1" si="19"/>
        <v>102</v>
      </c>
      <c r="P69" s="14">
        <f t="shared" ca="1" si="20"/>
        <v>52</v>
      </c>
      <c r="Q69" s="14">
        <f t="shared" ca="1" si="21"/>
        <v>41</v>
      </c>
      <c r="R69" s="14">
        <f t="shared" ca="1" si="22"/>
        <v>34</v>
      </c>
      <c r="S69" s="14">
        <f t="shared" ca="1" si="23"/>
        <v>51</v>
      </c>
    </row>
    <row r="70" spans="1:19" x14ac:dyDescent="0.4">
      <c r="A70" s="13">
        <v>42948</v>
      </c>
      <c r="B70" s="14">
        <f t="shared" ca="1" si="8"/>
        <v>77</v>
      </c>
      <c r="C70" s="14">
        <f t="shared" ca="1" si="9"/>
        <v>93</v>
      </c>
      <c r="D70" s="14">
        <f t="shared" ca="1" si="10"/>
        <v>241</v>
      </c>
      <c r="E70" s="14">
        <f t="shared" ca="1" si="11"/>
        <v>122</v>
      </c>
      <c r="F70" s="14">
        <f t="shared" ca="1" si="12"/>
        <v>75</v>
      </c>
      <c r="G70" s="14">
        <f t="shared" ca="1" si="13"/>
        <v>34</v>
      </c>
      <c r="H70" s="14">
        <f t="shared" ca="1" si="14"/>
        <v>32</v>
      </c>
      <c r="I70" s="14">
        <f t="shared" ca="1" si="15"/>
        <v>21</v>
      </c>
      <c r="K70" s="13">
        <v>42948</v>
      </c>
      <c r="L70" s="14">
        <f t="shared" ca="1" si="16"/>
        <v>78</v>
      </c>
      <c r="M70" s="14">
        <f t="shared" ca="1" si="17"/>
        <v>60</v>
      </c>
      <c r="N70" s="14">
        <f t="shared" ca="1" si="18"/>
        <v>157</v>
      </c>
      <c r="O70" s="14">
        <f t="shared" ca="1" si="19"/>
        <v>99</v>
      </c>
      <c r="P70" s="14">
        <f t="shared" ca="1" si="20"/>
        <v>61</v>
      </c>
      <c r="Q70" s="14">
        <f t="shared" ca="1" si="21"/>
        <v>35</v>
      </c>
      <c r="R70" s="14">
        <f t="shared" ca="1" si="22"/>
        <v>33</v>
      </c>
      <c r="S70" s="14">
        <f t="shared" ca="1" si="23"/>
        <v>46</v>
      </c>
    </row>
    <row r="71" spans="1:19" x14ac:dyDescent="0.4">
      <c r="A71" s="13">
        <v>42979</v>
      </c>
      <c r="B71" s="14">
        <f t="shared" ca="1" si="8"/>
        <v>74</v>
      </c>
      <c r="C71" s="14">
        <f t="shared" ca="1" si="9"/>
        <v>104</v>
      </c>
      <c r="D71" s="14">
        <f t="shared" ca="1" si="10"/>
        <v>222</v>
      </c>
      <c r="E71" s="14">
        <f t="shared" ca="1" si="11"/>
        <v>105</v>
      </c>
      <c r="F71" s="14">
        <f t="shared" ca="1" si="12"/>
        <v>65</v>
      </c>
      <c r="G71" s="14">
        <f t="shared" ca="1" si="13"/>
        <v>37</v>
      </c>
      <c r="H71" s="14">
        <f t="shared" ca="1" si="14"/>
        <v>46</v>
      </c>
      <c r="I71" s="14">
        <f t="shared" ca="1" si="15"/>
        <v>28</v>
      </c>
      <c r="K71" s="13">
        <v>42979</v>
      </c>
      <c r="L71" s="14">
        <f t="shared" ca="1" si="16"/>
        <v>72</v>
      </c>
      <c r="M71" s="14">
        <f t="shared" ca="1" si="17"/>
        <v>47</v>
      </c>
      <c r="N71" s="14">
        <f t="shared" ca="1" si="18"/>
        <v>119</v>
      </c>
      <c r="O71" s="14">
        <f t="shared" ca="1" si="19"/>
        <v>105</v>
      </c>
      <c r="P71" s="14">
        <f t="shared" ca="1" si="20"/>
        <v>68</v>
      </c>
      <c r="Q71" s="14">
        <f t="shared" ca="1" si="21"/>
        <v>24</v>
      </c>
      <c r="R71" s="14">
        <f t="shared" ca="1" si="22"/>
        <v>30</v>
      </c>
      <c r="S71" s="14">
        <f t="shared" ca="1" si="23"/>
        <v>51</v>
      </c>
    </row>
    <row r="72" spans="1:19" x14ac:dyDescent="0.4">
      <c r="A72" s="13">
        <v>43009</v>
      </c>
      <c r="B72" s="14">
        <f t="shared" ca="1" si="8"/>
        <v>78</v>
      </c>
      <c r="C72" s="14">
        <f t="shared" ca="1" si="9"/>
        <v>45</v>
      </c>
      <c r="D72" s="14">
        <f t="shared" ca="1" si="10"/>
        <v>164</v>
      </c>
      <c r="E72" s="14">
        <f t="shared" ca="1" si="11"/>
        <v>95</v>
      </c>
      <c r="F72" s="14">
        <f t="shared" ca="1" si="12"/>
        <v>82</v>
      </c>
      <c r="G72" s="14">
        <f t="shared" ca="1" si="13"/>
        <v>37</v>
      </c>
      <c r="H72" s="14">
        <f t="shared" ca="1" si="14"/>
        <v>42</v>
      </c>
      <c r="I72" s="14">
        <f t="shared" ca="1" si="15"/>
        <v>41</v>
      </c>
      <c r="K72" s="13">
        <v>43009</v>
      </c>
      <c r="L72" s="14">
        <f t="shared" ca="1" si="16"/>
        <v>81</v>
      </c>
      <c r="M72" s="14">
        <f t="shared" ca="1" si="17"/>
        <v>57</v>
      </c>
      <c r="N72" s="14">
        <f t="shared" ca="1" si="18"/>
        <v>125</v>
      </c>
      <c r="O72" s="14">
        <f t="shared" ca="1" si="19"/>
        <v>93</v>
      </c>
      <c r="P72" s="14">
        <f t="shared" ca="1" si="20"/>
        <v>67</v>
      </c>
      <c r="Q72" s="14">
        <f t="shared" ca="1" si="21"/>
        <v>43</v>
      </c>
      <c r="R72" s="14">
        <f t="shared" ca="1" si="22"/>
        <v>34</v>
      </c>
      <c r="S72" s="14">
        <f t="shared" ca="1" si="23"/>
        <v>58</v>
      </c>
    </row>
    <row r="73" spans="1:19" x14ac:dyDescent="0.4">
      <c r="A73" s="13">
        <v>43040</v>
      </c>
      <c r="B73" s="14">
        <f t="shared" ca="1" si="8"/>
        <v>73</v>
      </c>
      <c r="C73" s="14">
        <f t="shared" ca="1" si="9"/>
        <v>60</v>
      </c>
      <c r="D73" s="14">
        <f t="shared" ca="1" si="10"/>
        <v>139</v>
      </c>
      <c r="E73" s="14">
        <f t="shared" ca="1" si="11"/>
        <v>104</v>
      </c>
      <c r="F73" s="14">
        <f t="shared" ca="1" si="12"/>
        <v>70</v>
      </c>
      <c r="G73" s="14">
        <f t="shared" ca="1" si="13"/>
        <v>36</v>
      </c>
      <c r="H73" s="14">
        <f t="shared" ca="1" si="14"/>
        <v>36</v>
      </c>
      <c r="I73" s="14">
        <f t="shared" ca="1" si="15"/>
        <v>35</v>
      </c>
      <c r="K73" s="13">
        <v>43040</v>
      </c>
      <c r="L73" s="14">
        <f t="shared" ca="1" si="16"/>
        <v>78</v>
      </c>
      <c r="M73" s="14">
        <f t="shared" ca="1" si="17"/>
        <v>42</v>
      </c>
      <c r="N73" s="14">
        <f t="shared" ca="1" si="18"/>
        <v>111</v>
      </c>
      <c r="O73" s="14">
        <f t="shared" ca="1" si="19"/>
        <v>115</v>
      </c>
      <c r="P73" s="14">
        <f t="shared" ca="1" si="20"/>
        <v>77</v>
      </c>
      <c r="Q73" s="14">
        <f t="shared" ca="1" si="21"/>
        <v>41</v>
      </c>
      <c r="R73" s="14">
        <f t="shared" ca="1" si="22"/>
        <v>44</v>
      </c>
      <c r="S73" s="14">
        <f t="shared" ca="1" si="23"/>
        <v>53</v>
      </c>
    </row>
    <row r="74" spans="1:19" x14ac:dyDescent="0.4">
      <c r="A74" s="13">
        <v>43070</v>
      </c>
      <c r="B74" s="14">
        <f t="shared" ca="1" si="8"/>
        <v>79</v>
      </c>
      <c r="C74" s="14">
        <f t="shared" ca="1" si="9"/>
        <v>44</v>
      </c>
      <c r="D74" s="14">
        <f t="shared" ca="1" si="10"/>
        <v>144</v>
      </c>
      <c r="E74" s="14">
        <f t="shared" ca="1" si="11"/>
        <v>120</v>
      </c>
      <c r="F74" s="14">
        <f t="shared" ca="1" si="12"/>
        <v>62</v>
      </c>
      <c r="G74" s="14">
        <f t="shared" ca="1" si="13"/>
        <v>36</v>
      </c>
      <c r="H74" s="14">
        <f t="shared" ca="1" si="14"/>
        <v>25</v>
      </c>
      <c r="I74" s="14">
        <f t="shared" ca="1" si="15"/>
        <v>26</v>
      </c>
      <c r="K74" s="13">
        <v>43070</v>
      </c>
      <c r="L74" s="14">
        <f t="shared" ca="1" si="16"/>
        <v>64</v>
      </c>
      <c r="M74" s="14">
        <f t="shared" ca="1" si="17"/>
        <v>48</v>
      </c>
      <c r="N74" s="14">
        <f t="shared" ca="1" si="18"/>
        <v>107</v>
      </c>
      <c r="O74" s="14">
        <f t="shared" ca="1" si="19"/>
        <v>94</v>
      </c>
      <c r="P74" s="14">
        <f t="shared" ca="1" si="20"/>
        <v>69</v>
      </c>
      <c r="Q74" s="14">
        <f t="shared" ca="1" si="21"/>
        <v>32</v>
      </c>
      <c r="R74" s="14">
        <f t="shared" ca="1" si="22"/>
        <v>23</v>
      </c>
      <c r="S74" s="14">
        <f t="shared" ca="1" si="23"/>
        <v>48</v>
      </c>
    </row>
    <row r="75" spans="1:19" x14ac:dyDescent="0.4">
      <c r="A75" s="13">
        <v>43101</v>
      </c>
      <c r="B75" s="14">
        <f t="shared" ca="1" si="8"/>
        <v>83</v>
      </c>
      <c r="C75" s="14">
        <f t="shared" ca="1" si="9"/>
        <v>54</v>
      </c>
      <c r="D75" s="14">
        <f t="shared" ca="1" si="10"/>
        <v>148</v>
      </c>
      <c r="E75" s="14">
        <f t="shared" ca="1" si="11"/>
        <v>109</v>
      </c>
      <c r="F75" s="14">
        <f t="shared" ca="1" si="12"/>
        <v>68</v>
      </c>
      <c r="G75" s="14">
        <f t="shared" ca="1" si="13"/>
        <v>39</v>
      </c>
      <c r="H75" s="14">
        <f t="shared" ca="1" si="14"/>
        <v>27</v>
      </c>
      <c r="I75" s="14">
        <f t="shared" ca="1" si="15"/>
        <v>28</v>
      </c>
      <c r="K75" s="13">
        <v>43101</v>
      </c>
      <c r="L75" s="14">
        <f t="shared" ref="L75:L106" ca="1" si="24">INDIRECT("'転居（時系列）'!E"&amp;(60+8*ROW(A65)))</f>
        <v>66</v>
      </c>
      <c r="M75" s="14">
        <f t="shared" ref="M75:M106" ca="1" si="25">INDIRECT("'転居（時系列）'!E"&amp;(61+8*ROW(A65)))</f>
        <v>49</v>
      </c>
      <c r="N75" s="14">
        <f t="shared" ref="N75:N106" ca="1" si="26">INDIRECT("'転居（時系列）'!E"&amp;(62+8*ROW(A65)))</f>
        <v>101</v>
      </c>
      <c r="O75" s="14">
        <f t="shared" ref="O75:O106" ca="1" si="27">INDIRECT("'転居（時系列）'!E"&amp;(63+8*ROW(A65)))</f>
        <v>90</v>
      </c>
      <c r="P75" s="14">
        <f t="shared" ref="P75:P106" ca="1" si="28">INDIRECT("'転居（時系列）'!E"&amp;(64+8*ROW(A65)))</f>
        <v>70</v>
      </c>
      <c r="Q75" s="14">
        <f t="shared" ref="Q75:Q106" ca="1" si="29">INDIRECT("'転居（時系列）'!E"&amp;(65+8*ROW(A65)))</f>
        <v>27</v>
      </c>
      <c r="R75" s="14">
        <f t="shared" ref="R75:R106" ca="1" si="30">INDIRECT("'転居（時系列）'!E"&amp;(66+8*ROW(A65)))</f>
        <v>28</v>
      </c>
      <c r="S75" s="14">
        <f t="shared" ref="S75:S106" ca="1" si="31">INDIRECT("'転居（時系列）'!E"&amp;(67+8*ROW(A65)))</f>
        <v>46</v>
      </c>
    </row>
    <row r="76" spans="1:19" x14ac:dyDescent="0.4">
      <c r="A76" s="13">
        <v>43132</v>
      </c>
      <c r="B76" s="14">
        <f t="shared" ref="B76:B122" ca="1" si="32">INDIRECT("'転居（時系列）'!D"&amp;(60+8*ROW(A66)))</f>
        <v>84</v>
      </c>
      <c r="C76" s="14">
        <f t="shared" ref="C76:C122" ca="1" si="33">INDIRECT("'転居（時系列）'!D"&amp;(61+8*ROW(A66)))</f>
        <v>48</v>
      </c>
      <c r="D76" s="14">
        <f t="shared" ref="D76:D122" ca="1" si="34">INDIRECT("'転居（時系列）'!D"&amp;(62+8*ROW(A66)))</f>
        <v>166</v>
      </c>
      <c r="E76" s="14">
        <f t="shared" ref="E76:E122" ca="1" si="35">INDIRECT("'転居（時系列）'!D"&amp;(63+8*ROW(A66)))</f>
        <v>97</v>
      </c>
      <c r="F76" s="14">
        <f t="shared" ref="F76:F122" ca="1" si="36">INDIRECT("'転居（時系列）'!D"&amp;(64+8*ROW(A66)))</f>
        <v>64</v>
      </c>
      <c r="G76" s="14">
        <f t="shared" ref="G76:G122" ca="1" si="37">INDIRECT("'転居（時系列）'!D"&amp;(65+8*ROW(A66)))</f>
        <v>38</v>
      </c>
      <c r="H76" s="14">
        <f t="shared" ref="H76:H122" ca="1" si="38">INDIRECT("'転居（時系列）'!D"&amp;(66+8*ROW(A66)))</f>
        <v>26</v>
      </c>
      <c r="I76" s="14">
        <f t="shared" ref="I76:I122" ca="1" si="39">INDIRECT("'転居（時系列）'!D"&amp;(67+8*ROW(A66)))</f>
        <v>29</v>
      </c>
      <c r="K76" s="13">
        <v>43132</v>
      </c>
      <c r="L76" s="14">
        <f t="shared" ca="1" si="24"/>
        <v>88</v>
      </c>
      <c r="M76" s="14">
        <f t="shared" ca="1" si="25"/>
        <v>49</v>
      </c>
      <c r="N76" s="14">
        <f t="shared" ca="1" si="26"/>
        <v>155</v>
      </c>
      <c r="O76" s="14">
        <f t="shared" ca="1" si="27"/>
        <v>88</v>
      </c>
      <c r="P76" s="14">
        <f t="shared" ca="1" si="28"/>
        <v>69</v>
      </c>
      <c r="Q76" s="14">
        <f t="shared" ca="1" si="29"/>
        <v>39</v>
      </c>
      <c r="R76" s="14">
        <f t="shared" ca="1" si="30"/>
        <v>24</v>
      </c>
      <c r="S76" s="14">
        <f t="shared" ca="1" si="31"/>
        <v>64</v>
      </c>
    </row>
    <row r="77" spans="1:19" x14ac:dyDescent="0.4">
      <c r="A77" s="13">
        <v>43160</v>
      </c>
      <c r="B77" s="14">
        <f t="shared" ca="1" si="32"/>
        <v>118</v>
      </c>
      <c r="C77" s="14">
        <f t="shared" ca="1" si="33"/>
        <v>66</v>
      </c>
      <c r="D77" s="14">
        <f t="shared" ca="1" si="34"/>
        <v>274</v>
      </c>
      <c r="E77" s="14">
        <f t="shared" ca="1" si="35"/>
        <v>183</v>
      </c>
      <c r="F77" s="14">
        <f t="shared" ca="1" si="36"/>
        <v>85</v>
      </c>
      <c r="G77" s="14">
        <f t="shared" ca="1" si="37"/>
        <v>48</v>
      </c>
      <c r="H77" s="14">
        <f t="shared" ca="1" si="38"/>
        <v>30</v>
      </c>
      <c r="I77" s="14">
        <f t="shared" ca="1" si="39"/>
        <v>34</v>
      </c>
      <c r="K77" s="13">
        <v>43160</v>
      </c>
      <c r="L77" s="14">
        <f t="shared" ca="1" si="24"/>
        <v>101</v>
      </c>
      <c r="M77" s="14">
        <f t="shared" ca="1" si="25"/>
        <v>66</v>
      </c>
      <c r="N77" s="14">
        <f t="shared" ca="1" si="26"/>
        <v>171</v>
      </c>
      <c r="O77" s="14">
        <f t="shared" ca="1" si="27"/>
        <v>145</v>
      </c>
      <c r="P77" s="14">
        <f t="shared" ca="1" si="28"/>
        <v>89</v>
      </c>
      <c r="Q77" s="14">
        <f t="shared" ca="1" si="29"/>
        <v>42</v>
      </c>
      <c r="R77" s="14">
        <f t="shared" ca="1" si="30"/>
        <v>23</v>
      </c>
      <c r="S77" s="14">
        <f t="shared" ca="1" si="31"/>
        <v>56</v>
      </c>
    </row>
    <row r="78" spans="1:19" x14ac:dyDescent="0.4">
      <c r="A78" s="13">
        <v>43191</v>
      </c>
      <c r="B78" s="14">
        <f t="shared" ca="1" si="32"/>
        <v>82</v>
      </c>
      <c r="C78" s="14">
        <f t="shared" ca="1" si="33"/>
        <v>104</v>
      </c>
      <c r="D78" s="14">
        <f t="shared" ca="1" si="34"/>
        <v>177</v>
      </c>
      <c r="E78" s="14">
        <f t="shared" ca="1" si="35"/>
        <v>109</v>
      </c>
      <c r="F78" s="14">
        <f t="shared" ca="1" si="36"/>
        <v>85</v>
      </c>
      <c r="G78" s="14">
        <f t="shared" ca="1" si="37"/>
        <v>45</v>
      </c>
      <c r="H78" s="14">
        <f t="shared" ca="1" si="38"/>
        <v>35</v>
      </c>
      <c r="I78" s="14">
        <f t="shared" ca="1" si="39"/>
        <v>42</v>
      </c>
      <c r="K78" s="13">
        <v>43191</v>
      </c>
      <c r="L78" s="14">
        <f t="shared" ca="1" si="24"/>
        <v>65</v>
      </c>
      <c r="M78" s="14">
        <f t="shared" ca="1" si="25"/>
        <v>80</v>
      </c>
      <c r="N78" s="14">
        <f t="shared" ca="1" si="26"/>
        <v>98</v>
      </c>
      <c r="O78" s="14">
        <f t="shared" ca="1" si="27"/>
        <v>108</v>
      </c>
      <c r="P78" s="14">
        <f t="shared" ca="1" si="28"/>
        <v>82</v>
      </c>
      <c r="Q78" s="14">
        <f t="shared" ca="1" si="29"/>
        <v>35</v>
      </c>
      <c r="R78" s="14">
        <f t="shared" ca="1" si="30"/>
        <v>38</v>
      </c>
      <c r="S78" s="14">
        <f t="shared" ca="1" si="31"/>
        <v>73</v>
      </c>
    </row>
    <row r="79" spans="1:19" x14ac:dyDescent="0.4">
      <c r="A79" s="13">
        <v>43221</v>
      </c>
      <c r="B79" s="14">
        <f t="shared" ca="1" si="32"/>
        <v>79</v>
      </c>
      <c r="C79" s="14">
        <f t="shared" ca="1" si="33"/>
        <v>63</v>
      </c>
      <c r="D79" s="14">
        <f t="shared" ca="1" si="34"/>
        <v>139</v>
      </c>
      <c r="E79" s="14">
        <f t="shared" ca="1" si="35"/>
        <v>111</v>
      </c>
      <c r="F79" s="14">
        <f t="shared" ca="1" si="36"/>
        <v>93</v>
      </c>
      <c r="G79" s="14">
        <f t="shared" ca="1" si="37"/>
        <v>31</v>
      </c>
      <c r="H79" s="14">
        <f t="shared" ca="1" si="38"/>
        <v>28</v>
      </c>
      <c r="I79" s="14">
        <f t="shared" ca="1" si="39"/>
        <v>39</v>
      </c>
      <c r="K79" s="13">
        <v>43221</v>
      </c>
      <c r="L79" s="14">
        <f t="shared" ca="1" si="24"/>
        <v>83</v>
      </c>
      <c r="M79" s="14">
        <f t="shared" ca="1" si="25"/>
        <v>43</v>
      </c>
      <c r="N79" s="14">
        <f t="shared" ca="1" si="26"/>
        <v>124</v>
      </c>
      <c r="O79" s="14">
        <f t="shared" ca="1" si="27"/>
        <v>100</v>
      </c>
      <c r="P79" s="14">
        <f t="shared" ca="1" si="28"/>
        <v>86</v>
      </c>
      <c r="Q79" s="14">
        <f t="shared" ca="1" si="29"/>
        <v>43</v>
      </c>
      <c r="R79" s="14">
        <f t="shared" ca="1" si="30"/>
        <v>30</v>
      </c>
      <c r="S79" s="14">
        <f t="shared" ca="1" si="31"/>
        <v>72</v>
      </c>
    </row>
    <row r="80" spans="1:19" x14ac:dyDescent="0.4">
      <c r="A80" s="13">
        <v>43252</v>
      </c>
      <c r="B80" s="14">
        <f t="shared" ca="1" si="32"/>
        <v>71</v>
      </c>
      <c r="C80" s="14">
        <f t="shared" ca="1" si="33"/>
        <v>46</v>
      </c>
      <c r="D80" s="14">
        <f t="shared" ca="1" si="34"/>
        <v>132</v>
      </c>
      <c r="E80" s="14">
        <f t="shared" ca="1" si="35"/>
        <v>121</v>
      </c>
      <c r="F80" s="14">
        <f t="shared" ca="1" si="36"/>
        <v>59</v>
      </c>
      <c r="G80" s="14">
        <f t="shared" ca="1" si="37"/>
        <v>41</v>
      </c>
      <c r="H80" s="14">
        <f t="shared" ca="1" si="38"/>
        <v>28</v>
      </c>
      <c r="I80" s="14">
        <f t="shared" ca="1" si="39"/>
        <v>28</v>
      </c>
      <c r="K80" s="13">
        <v>43252</v>
      </c>
      <c r="L80" s="14">
        <f t="shared" ca="1" si="24"/>
        <v>85</v>
      </c>
      <c r="M80" s="14">
        <f t="shared" ca="1" si="25"/>
        <v>52</v>
      </c>
      <c r="N80" s="14">
        <f t="shared" ca="1" si="26"/>
        <v>111</v>
      </c>
      <c r="O80" s="14">
        <f t="shared" ca="1" si="27"/>
        <v>102</v>
      </c>
      <c r="P80" s="14">
        <f t="shared" ca="1" si="28"/>
        <v>79</v>
      </c>
      <c r="Q80" s="14">
        <f t="shared" ca="1" si="29"/>
        <v>28</v>
      </c>
      <c r="R80" s="14">
        <f t="shared" ca="1" si="30"/>
        <v>31</v>
      </c>
      <c r="S80" s="14">
        <f t="shared" ca="1" si="31"/>
        <v>49</v>
      </c>
    </row>
    <row r="81" spans="1:19" x14ac:dyDescent="0.4">
      <c r="A81" s="13">
        <v>43282</v>
      </c>
      <c r="B81" s="14">
        <f t="shared" ca="1" si="32"/>
        <v>74</v>
      </c>
      <c r="C81" s="14">
        <f t="shared" ca="1" si="33"/>
        <v>81</v>
      </c>
      <c r="D81" s="14">
        <f t="shared" ca="1" si="34"/>
        <v>203</v>
      </c>
      <c r="E81" s="14">
        <f t="shared" ca="1" si="35"/>
        <v>121</v>
      </c>
      <c r="F81" s="14">
        <f t="shared" ca="1" si="36"/>
        <v>73</v>
      </c>
      <c r="G81" s="14">
        <f t="shared" ca="1" si="37"/>
        <v>33</v>
      </c>
      <c r="H81" s="14">
        <f t="shared" ca="1" si="38"/>
        <v>30</v>
      </c>
      <c r="I81" s="14">
        <f t="shared" ca="1" si="39"/>
        <v>40</v>
      </c>
      <c r="K81" s="13">
        <v>43282</v>
      </c>
      <c r="L81" s="14">
        <f t="shared" ca="1" si="24"/>
        <v>83</v>
      </c>
      <c r="M81" s="14">
        <f t="shared" ca="1" si="25"/>
        <v>57</v>
      </c>
      <c r="N81" s="14">
        <f t="shared" ca="1" si="26"/>
        <v>96</v>
      </c>
      <c r="O81" s="14">
        <f t="shared" ca="1" si="27"/>
        <v>103</v>
      </c>
      <c r="P81" s="14">
        <f t="shared" ca="1" si="28"/>
        <v>81</v>
      </c>
      <c r="Q81" s="14">
        <f t="shared" ca="1" si="29"/>
        <v>38</v>
      </c>
      <c r="R81" s="14">
        <f t="shared" ca="1" si="30"/>
        <v>34</v>
      </c>
      <c r="S81" s="14">
        <f t="shared" ca="1" si="31"/>
        <v>59</v>
      </c>
    </row>
    <row r="82" spans="1:19" x14ac:dyDescent="0.4">
      <c r="A82" s="13">
        <v>43313</v>
      </c>
      <c r="B82" s="14">
        <f t="shared" ca="1" si="32"/>
        <v>64</v>
      </c>
      <c r="C82" s="14">
        <f t="shared" ca="1" si="33"/>
        <v>134</v>
      </c>
      <c r="D82" s="14">
        <f t="shared" ca="1" si="34"/>
        <v>210</v>
      </c>
      <c r="E82" s="14">
        <f t="shared" ca="1" si="35"/>
        <v>121</v>
      </c>
      <c r="F82" s="14">
        <f t="shared" ca="1" si="36"/>
        <v>60</v>
      </c>
      <c r="G82" s="14">
        <f t="shared" ca="1" si="37"/>
        <v>37</v>
      </c>
      <c r="H82" s="14">
        <f t="shared" ca="1" si="38"/>
        <v>32</v>
      </c>
      <c r="I82" s="14">
        <f t="shared" ca="1" si="39"/>
        <v>41</v>
      </c>
      <c r="K82" s="13">
        <v>43313</v>
      </c>
      <c r="L82" s="14">
        <f t="shared" ca="1" si="24"/>
        <v>89</v>
      </c>
      <c r="M82" s="14">
        <f t="shared" ca="1" si="25"/>
        <v>70</v>
      </c>
      <c r="N82" s="14">
        <f t="shared" ca="1" si="26"/>
        <v>149</v>
      </c>
      <c r="O82" s="14">
        <f t="shared" ca="1" si="27"/>
        <v>90</v>
      </c>
      <c r="P82" s="14">
        <f t="shared" ca="1" si="28"/>
        <v>66</v>
      </c>
      <c r="Q82" s="14">
        <f t="shared" ca="1" si="29"/>
        <v>42</v>
      </c>
      <c r="R82" s="14">
        <f t="shared" ca="1" si="30"/>
        <v>30</v>
      </c>
      <c r="S82" s="14">
        <f t="shared" ca="1" si="31"/>
        <v>62</v>
      </c>
    </row>
    <row r="83" spans="1:19" x14ac:dyDescent="0.4">
      <c r="A83" s="13">
        <v>43344</v>
      </c>
      <c r="B83" s="14">
        <f t="shared" ca="1" si="32"/>
        <v>68</v>
      </c>
      <c r="C83" s="14">
        <f t="shared" ca="1" si="33"/>
        <v>87</v>
      </c>
      <c r="D83" s="14">
        <f t="shared" ca="1" si="34"/>
        <v>184</v>
      </c>
      <c r="E83" s="14">
        <f t="shared" ca="1" si="35"/>
        <v>114</v>
      </c>
      <c r="F83" s="14">
        <f t="shared" ca="1" si="36"/>
        <v>74</v>
      </c>
      <c r="G83" s="14">
        <f t="shared" ca="1" si="37"/>
        <v>37</v>
      </c>
      <c r="H83" s="14">
        <f t="shared" ca="1" si="38"/>
        <v>24</v>
      </c>
      <c r="I83" s="14">
        <f t="shared" ca="1" si="39"/>
        <v>31</v>
      </c>
      <c r="K83" s="13">
        <v>43344</v>
      </c>
      <c r="L83" s="14">
        <f t="shared" ca="1" si="24"/>
        <v>79</v>
      </c>
      <c r="M83" s="14">
        <f t="shared" ca="1" si="25"/>
        <v>48</v>
      </c>
      <c r="N83" s="14">
        <f t="shared" ca="1" si="26"/>
        <v>117</v>
      </c>
      <c r="O83" s="14">
        <f t="shared" ca="1" si="27"/>
        <v>96</v>
      </c>
      <c r="P83" s="14">
        <f t="shared" ca="1" si="28"/>
        <v>66</v>
      </c>
      <c r="Q83" s="14">
        <f t="shared" ca="1" si="29"/>
        <v>35</v>
      </c>
      <c r="R83" s="14">
        <f t="shared" ca="1" si="30"/>
        <v>28</v>
      </c>
      <c r="S83" s="14">
        <f t="shared" ca="1" si="31"/>
        <v>61</v>
      </c>
    </row>
    <row r="84" spans="1:19" x14ac:dyDescent="0.4">
      <c r="A84" s="13">
        <v>43374</v>
      </c>
      <c r="B84" s="14">
        <f t="shared" ca="1" si="32"/>
        <v>79</v>
      </c>
      <c r="C84" s="14">
        <f t="shared" ca="1" si="33"/>
        <v>66</v>
      </c>
      <c r="D84" s="14">
        <f t="shared" ca="1" si="34"/>
        <v>157</v>
      </c>
      <c r="E84" s="14">
        <f t="shared" ca="1" si="35"/>
        <v>110</v>
      </c>
      <c r="F84" s="14">
        <f t="shared" ca="1" si="36"/>
        <v>66</v>
      </c>
      <c r="G84" s="14">
        <f t="shared" ca="1" si="37"/>
        <v>42</v>
      </c>
      <c r="H84" s="14">
        <f t="shared" ca="1" si="38"/>
        <v>33</v>
      </c>
      <c r="I84" s="14">
        <f t="shared" ca="1" si="39"/>
        <v>46</v>
      </c>
      <c r="K84" s="13">
        <v>43374</v>
      </c>
      <c r="L84" s="14">
        <f t="shared" ca="1" si="24"/>
        <v>96</v>
      </c>
      <c r="M84" s="14">
        <f t="shared" ca="1" si="25"/>
        <v>60</v>
      </c>
      <c r="N84" s="14">
        <f t="shared" ca="1" si="26"/>
        <v>106</v>
      </c>
      <c r="O84" s="14">
        <f t="shared" ca="1" si="27"/>
        <v>119</v>
      </c>
      <c r="P84" s="14">
        <f t="shared" ca="1" si="28"/>
        <v>64</v>
      </c>
      <c r="Q84" s="14">
        <f t="shared" ca="1" si="29"/>
        <v>41</v>
      </c>
      <c r="R84" s="14">
        <f t="shared" ca="1" si="30"/>
        <v>39</v>
      </c>
      <c r="S84" s="14">
        <f t="shared" ca="1" si="31"/>
        <v>67</v>
      </c>
    </row>
    <row r="85" spans="1:19" x14ac:dyDescent="0.4">
      <c r="A85" s="13">
        <v>43405</v>
      </c>
      <c r="B85" s="14">
        <f t="shared" ca="1" si="32"/>
        <v>78</v>
      </c>
      <c r="C85" s="14">
        <f t="shared" ca="1" si="33"/>
        <v>41</v>
      </c>
      <c r="D85" s="14">
        <f t="shared" ca="1" si="34"/>
        <v>136</v>
      </c>
      <c r="E85" s="14">
        <f t="shared" ca="1" si="35"/>
        <v>110</v>
      </c>
      <c r="F85" s="14">
        <f t="shared" ca="1" si="36"/>
        <v>72</v>
      </c>
      <c r="G85" s="14">
        <f t="shared" ca="1" si="37"/>
        <v>40</v>
      </c>
      <c r="H85" s="14">
        <f t="shared" ca="1" si="38"/>
        <v>27</v>
      </c>
      <c r="I85" s="14">
        <f t="shared" ca="1" si="39"/>
        <v>30</v>
      </c>
      <c r="K85" s="13">
        <v>43405</v>
      </c>
      <c r="L85" s="14">
        <f t="shared" ca="1" si="24"/>
        <v>72</v>
      </c>
      <c r="M85" s="14">
        <f t="shared" ca="1" si="25"/>
        <v>43</v>
      </c>
      <c r="N85" s="14">
        <f t="shared" ca="1" si="26"/>
        <v>104</v>
      </c>
      <c r="O85" s="14">
        <f t="shared" ca="1" si="27"/>
        <v>106</v>
      </c>
      <c r="P85" s="14">
        <f t="shared" ca="1" si="28"/>
        <v>60</v>
      </c>
      <c r="Q85" s="14">
        <f t="shared" ca="1" si="29"/>
        <v>36</v>
      </c>
      <c r="R85" s="14">
        <f t="shared" ca="1" si="30"/>
        <v>19</v>
      </c>
      <c r="S85" s="14">
        <f t="shared" ca="1" si="31"/>
        <v>59</v>
      </c>
    </row>
    <row r="86" spans="1:19" x14ac:dyDescent="0.4">
      <c r="A86" s="13">
        <v>43435</v>
      </c>
      <c r="B86" s="14">
        <f t="shared" ca="1" si="32"/>
        <v>87</v>
      </c>
      <c r="C86" s="14">
        <f t="shared" ca="1" si="33"/>
        <v>39</v>
      </c>
      <c r="D86" s="14">
        <f t="shared" ca="1" si="34"/>
        <v>167</v>
      </c>
      <c r="E86" s="14">
        <f t="shared" ca="1" si="35"/>
        <v>112</v>
      </c>
      <c r="F86" s="14">
        <f t="shared" ca="1" si="36"/>
        <v>73</v>
      </c>
      <c r="G86" s="14">
        <f t="shared" ca="1" si="37"/>
        <v>30</v>
      </c>
      <c r="H86" s="14">
        <f t="shared" ca="1" si="38"/>
        <v>33</v>
      </c>
      <c r="I86" s="14">
        <f t="shared" ca="1" si="39"/>
        <v>34</v>
      </c>
      <c r="K86" s="13">
        <v>43435</v>
      </c>
      <c r="L86" s="14">
        <f t="shared" ca="1" si="24"/>
        <v>76</v>
      </c>
      <c r="M86" s="14">
        <f t="shared" ca="1" si="25"/>
        <v>39</v>
      </c>
      <c r="N86" s="14">
        <f t="shared" ca="1" si="26"/>
        <v>121</v>
      </c>
      <c r="O86" s="14">
        <f t="shared" ca="1" si="27"/>
        <v>98</v>
      </c>
      <c r="P86" s="14">
        <f t="shared" ca="1" si="28"/>
        <v>61</v>
      </c>
      <c r="Q86" s="14">
        <f t="shared" ca="1" si="29"/>
        <v>31</v>
      </c>
      <c r="R86" s="14">
        <f t="shared" ca="1" si="30"/>
        <v>21</v>
      </c>
      <c r="S86" s="14">
        <f t="shared" ca="1" si="31"/>
        <v>46</v>
      </c>
    </row>
    <row r="87" spans="1:19" x14ac:dyDescent="0.4">
      <c r="A87" s="13">
        <v>43466</v>
      </c>
      <c r="B87" s="14">
        <f t="shared" ca="1" si="32"/>
        <v>78</v>
      </c>
      <c r="C87" s="14">
        <f t="shared" ca="1" si="33"/>
        <v>41</v>
      </c>
      <c r="D87" s="14">
        <f t="shared" ca="1" si="34"/>
        <v>129</v>
      </c>
      <c r="E87" s="14">
        <f t="shared" ca="1" si="35"/>
        <v>125</v>
      </c>
      <c r="F87" s="14">
        <f t="shared" ca="1" si="36"/>
        <v>68</v>
      </c>
      <c r="G87" s="14">
        <f t="shared" ca="1" si="37"/>
        <v>39</v>
      </c>
      <c r="H87" s="14">
        <f t="shared" ca="1" si="38"/>
        <v>24</v>
      </c>
      <c r="I87" s="14">
        <f t="shared" ca="1" si="39"/>
        <v>31</v>
      </c>
      <c r="K87" s="13">
        <v>43466</v>
      </c>
      <c r="L87" s="14">
        <f t="shared" ca="1" si="24"/>
        <v>63</v>
      </c>
      <c r="M87" s="14">
        <f t="shared" ca="1" si="25"/>
        <v>46</v>
      </c>
      <c r="N87" s="14">
        <f t="shared" ca="1" si="26"/>
        <v>93</v>
      </c>
      <c r="O87" s="14">
        <f t="shared" ca="1" si="27"/>
        <v>98</v>
      </c>
      <c r="P87" s="14">
        <f t="shared" ca="1" si="28"/>
        <v>49</v>
      </c>
      <c r="Q87" s="14">
        <f t="shared" ca="1" si="29"/>
        <v>37</v>
      </c>
      <c r="R87" s="14">
        <f t="shared" ca="1" si="30"/>
        <v>28</v>
      </c>
      <c r="S87" s="14">
        <f t="shared" ca="1" si="31"/>
        <v>58</v>
      </c>
    </row>
    <row r="88" spans="1:19" x14ac:dyDescent="0.4">
      <c r="A88" s="13">
        <v>43497</v>
      </c>
      <c r="B88" s="14">
        <f t="shared" ca="1" si="32"/>
        <v>81</v>
      </c>
      <c r="C88" s="14">
        <f t="shared" ca="1" si="33"/>
        <v>56</v>
      </c>
      <c r="D88" s="14">
        <f t="shared" ca="1" si="34"/>
        <v>151</v>
      </c>
      <c r="E88" s="14">
        <f t="shared" ca="1" si="35"/>
        <v>99</v>
      </c>
      <c r="F88" s="14">
        <f t="shared" ca="1" si="36"/>
        <v>64</v>
      </c>
      <c r="G88" s="14">
        <f t="shared" ca="1" si="37"/>
        <v>56</v>
      </c>
      <c r="H88" s="14">
        <f t="shared" ca="1" si="38"/>
        <v>25</v>
      </c>
      <c r="I88" s="14">
        <f t="shared" ca="1" si="39"/>
        <v>42</v>
      </c>
      <c r="K88" s="13">
        <v>43497</v>
      </c>
      <c r="L88" s="14">
        <f t="shared" ca="1" si="24"/>
        <v>73</v>
      </c>
      <c r="M88" s="14">
        <f t="shared" ca="1" si="25"/>
        <v>49</v>
      </c>
      <c r="N88" s="14">
        <f t="shared" ca="1" si="26"/>
        <v>118</v>
      </c>
      <c r="O88" s="14">
        <f t="shared" ca="1" si="27"/>
        <v>104</v>
      </c>
      <c r="P88" s="14">
        <f t="shared" ca="1" si="28"/>
        <v>66</v>
      </c>
      <c r="Q88" s="14">
        <f t="shared" ca="1" si="29"/>
        <v>49</v>
      </c>
      <c r="R88" s="14">
        <f t="shared" ca="1" si="30"/>
        <v>20</v>
      </c>
      <c r="S88" s="14">
        <f t="shared" ca="1" si="31"/>
        <v>64</v>
      </c>
    </row>
    <row r="89" spans="1:19" x14ac:dyDescent="0.4">
      <c r="A89" s="13">
        <v>43525</v>
      </c>
      <c r="B89" s="14">
        <f t="shared" ca="1" si="32"/>
        <v>102</v>
      </c>
      <c r="C89" s="14">
        <f t="shared" ca="1" si="33"/>
        <v>64</v>
      </c>
      <c r="D89" s="14">
        <f t="shared" ca="1" si="34"/>
        <v>236</v>
      </c>
      <c r="E89" s="14">
        <f t="shared" ca="1" si="35"/>
        <v>152</v>
      </c>
      <c r="F89" s="14">
        <f t="shared" ca="1" si="36"/>
        <v>81</v>
      </c>
      <c r="G89" s="14">
        <f t="shared" ca="1" si="37"/>
        <v>42</v>
      </c>
      <c r="H89" s="14">
        <f t="shared" ca="1" si="38"/>
        <v>31</v>
      </c>
      <c r="I89" s="14">
        <f t="shared" ca="1" si="39"/>
        <v>34</v>
      </c>
      <c r="K89" s="13">
        <v>43525</v>
      </c>
      <c r="L89" s="14">
        <f t="shared" ca="1" si="24"/>
        <v>98</v>
      </c>
      <c r="M89" s="14">
        <f t="shared" ca="1" si="25"/>
        <v>73</v>
      </c>
      <c r="N89" s="14">
        <f t="shared" ca="1" si="26"/>
        <v>153</v>
      </c>
      <c r="O89" s="14">
        <f t="shared" ca="1" si="27"/>
        <v>118</v>
      </c>
      <c r="P89" s="14">
        <f t="shared" ca="1" si="28"/>
        <v>83</v>
      </c>
      <c r="Q89" s="14">
        <f t="shared" ca="1" si="29"/>
        <v>42</v>
      </c>
      <c r="R89" s="14">
        <f t="shared" ca="1" si="30"/>
        <v>23</v>
      </c>
      <c r="S89" s="14">
        <f t="shared" ca="1" si="31"/>
        <v>71</v>
      </c>
    </row>
    <row r="90" spans="1:19" x14ac:dyDescent="0.4">
      <c r="A90" s="13">
        <v>43556</v>
      </c>
      <c r="B90" s="14">
        <f t="shared" ca="1" si="32"/>
        <v>75</v>
      </c>
      <c r="C90" s="14">
        <f t="shared" ca="1" si="33"/>
        <v>94</v>
      </c>
      <c r="D90" s="14">
        <f t="shared" ca="1" si="34"/>
        <v>192</v>
      </c>
      <c r="E90" s="14">
        <f t="shared" ca="1" si="35"/>
        <v>127</v>
      </c>
      <c r="F90" s="14">
        <f t="shared" ca="1" si="36"/>
        <v>73</v>
      </c>
      <c r="G90" s="14">
        <f t="shared" ca="1" si="37"/>
        <v>36</v>
      </c>
      <c r="H90" s="14">
        <f t="shared" ca="1" si="38"/>
        <v>46</v>
      </c>
      <c r="I90" s="14">
        <f t="shared" ca="1" si="39"/>
        <v>39</v>
      </c>
      <c r="K90" s="13">
        <v>43556</v>
      </c>
      <c r="L90" s="14">
        <f t="shared" ca="1" si="24"/>
        <v>83</v>
      </c>
      <c r="M90" s="14">
        <f t="shared" ca="1" si="25"/>
        <v>56</v>
      </c>
      <c r="N90" s="14">
        <f t="shared" ca="1" si="26"/>
        <v>132</v>
      </c>
      <c r="O90" s="14">
        <f t="shared" ca="1" si="27"/>
        <v>90</v>
      </c>
      <c r="P90" s="14">
        <f t="shared" ca="1" si="28"/>
        <v>79</v>
      </c>
      <c r="Q90" s="14">
        <f t="shared" ca="1" si="29"/>
        <v>41</v>
      </c>
      <c r="R90" s="14">
        <f t="shared" ca="1" si="30"/>
        <v>40</v>
      </c>
      <c r="S90" s="14">
        <f t="shared" ca="1" si="31"/>
        <v>51</v>
      </c>
    </row>
    <row r="91" spans="1:19" x14ac:dyDescent="0.4">
      <c r="A91" s="13">
        <v>43586</v>
      </c>
      <c r="B91" s="14">
        <f t="shared" ca="1" si="32"/>
        <v>61</v>
      </c>
      <c r="C91" s="14">
        <f t="shared" ca="1" si="33"/>
        <v>53</v>
      </c>
      <c r="D91" s="14">
        <f t="shared" ca="1" si="34"/>
        <v>156</v>
      </c>
      <c r="E91" s="14">
        <f t="shared" ca="1" si="35"/>
        <v>118</v>
      </c>
      <c r="F91" s="14">
        <f t="shared" ca="1" si="36"/>
        <v>74</v>
      </c>
      <c r="G91" s="14">
        <f t="shared" ca="1" si="37"/>
        <v>58</v>
      </c>
      <c r="H91" s="14">
        <f t="shared" ca="1" si="38"/>
        <v>31</v>
      </c>
      <c r="I91" s="14">
        <f t="shared" ca="1" si="39"/>
        <v>27</v>
      </c>
      <c r="K91" s="13">
        <v>43586</v>
      </c>
      <c r="L91" s="14">
        <f t="shared" ca="1" si="24"/>
        <v>81</v>
      </c>
      <c r="M91" s="14">
        <f t="shared" ca="1" si="25"/>
        <v>66</v>
      </c>
      <c r="N91" s="14">
        <f t="shared" ca="1" si="26"/>
        <v>114</v>
      </c>
      <c r="O91" s="14">
        <f t="shared" ca="1" si="27"/>
        <v>118</v>
      </c>
      <c r="P91" s="14">
        <f t="shared" ca="1" si="28"/>
        <v>71</v>
      </c>
      <c r="Q91" s="14">
        <f t="shared" ca="1" si="29"/>
        <v>61</v>
      </c>
      <c r="R91" s="14">
        <f t="shared" ca="1" si="30"/>
        <v>32</v>
      </c>
      <c r="S91" s="14">
        <f t="shared" ca="1" si="31"/>
        <v>55</v>
      </c>
    </row>
    <row r="92" spans="1:19" x14ac:dyDescent="0.4">
      <c r="A92" s="13">
        <v>43617</v>
      </c>
      <c r="B92" s="14">
        <f t="shared" ca="1" si="32"/>
        <v>80</v>
      </c>
      <c r="C92" s="14">
        <f t="shared" ca="1" si="33"/>
        <v>56</v>
      </c>
      <c r="D92" s="14">
        <f t="shared" ca="1" si="34"/>
        <v>119</v>
      </c>
      <c r="E92" s="14">
        <f t="shared" ca="1" si="35"/>
        <v>106</v>
      </c>
      <c r="F92" s="14">
        <f t="shared" ca="1" si="36"/>
        <v>74</v>
      </c>
      <c r="G92" s="14">
        <f t="shared" ca="1" si="37"/>
        <v>30</v>
      </c>
      <c r="H92" s="14">
        <f t="shared" ca="1" si="38"/>
        <v>34</v>
      </c>
      <c r="I92" s="14">
        <f t="shared" ca="1" si="39"/>
        <v>36</v>
      </c>
      <c r="K92" s="13">
        <v>43617</v>
      </c>
      <c r="L92" s="14">
        <f t="shared" ca="1" si="24"/>
        <v>79</v>
      </c>
      <c r="M92" s="14">
        <f t="shared" ca="1" si="25"/>
        <v>53</v>
      </c>
      <c r="N92" s="14">
        <f t="shared" ca="1" si="26"/>
        <v>102</v>
      </c>
      <c r="O92" s="14">
        <f t="shared" ca="1" si="27"/>
        <v>102</v>
      </c>
      <c r="P92" s="14">
        <f t="shared" ca="1" si="28"/>
        <v>73</v>
      </c>
      <c r="Q92" s="14">
        <f t="shared" ca="1" si="29"/>
        <v>29</v>
      </c>
      <c r="R92" s="14">
        <f t="shared" ca="1" si="30"/>
        <v>27</v>
      </c>
      <c r="S92" s="14">
        <f t="shared" ca="1" si="31"/>
        <v>53</v>
      </c>
    </row>
    <row r="93" spans="1:19" x14ac:dyDescent="0.4">
      <c r="A93" s="13">
        <v>43647</v>
      </c>
      <c r="B93" s="14">
        <f t="shared" ca="1" si="32"/>
        <v>85</v>
      </c>
      <c r="C93" s="14">
        <f t="shared" ca="1" si="33"/>
        <v>69</v>
      </c>
      <c r="D93" s="14">
        <f t="shared" ca="1" si="34"/>
        <v>201</v>
      </c>
      <c r="E93" s="14">
        <f t="shared" ca="1" si="35"/>
        <v>117</v>
      </c>
      <c r="F93" s="14">
        <f t="shared" ca="1" si="36"/>
        <v>90</v>
      </c>
      <c r="G93" s="14">
        <f t="shared" ca="1" si="37"/>
        <v>45</v>
      </c>
      <c r="H93" s="14">
        <f t="shared" ca="1" si="38"/>
        <v>26</v>
      </c>
      <c r="I93" s="14">
        <f t="shared" ca="1" si="39"/>
        <v>40</v>
      </c>
      <c r="K93" s="13">
        <v>43647</v>
      </c>
      <c r="L93" s="14">
        <f t="shared" ca="1" si="24"/>
        <v>74</v>
      </c>
      <c r="M93" s="14">
        <f t="shared" ca="1" si="25"/>
        <v>45</v>
      </c>
      <c r="N93" s="14">
        <f t="shared" ca="1" si="26"/>
        <v>118</v>
      </c>
      <c r="O93" s="14">
        <f t="shared" ca="1" si="27"/>
        <v>109</v>
      </c>
      <c r="P93" s="14">
        <f t="shared" ca="1" si="28"/>
        <v>68</v>
      </c>
      <c r="Q93" s="14">
        <f t="shared" ca="1" si="29"/>
        <v>44</v>
      </c>
      <c r="R93" s="14">
        <f t="shared" ca="1" si="30"/>
        <v>31</v>
      </c>
      <c r="S93" s="14">
        <f t="shared" ca="1" si="31"/>
        <v>69</v>
      </c>
    </row>
    <row r="94" spans="1:19" x14ac:dyDescent="0.4">
      <c r="A94" s="13">
        <v>43678</v>
      </c>
      <c r="B94" s="14">
        <f t="shared" ca="1" si="32"/>
        <v>75</v>
      </c>
      <c r="C94" s="14">
        <f t="shared" ca="1" si="33"/>
        <v>152</v>
      </c>
      <c r="D94" s="14">
        <f t="shared" ca="1" si="34"/>
        <v>218</v>
      </c>
      <c r="E94" s="14">
        <f t="shared" ca="1" si="35"/>
        <v>120</v>
      </c>
      <c r="F94" s="14">
        <f t="shared" ca="1" si="36"/>
        <v>70</v>
      </c>
      <c r="G94" s="14">
        <f t="shared" ca="1" si="37"/>
        <v>27</v>
      </c>
      <c r="H94" s="14">
        <f t="shared" ca="1" si="38"/>
        <v>31</v>
      </c>
      <c r="I94" s="14">
        <f t="shared" ca="1" si="39"/>
        <v>28</v>
      </c>
      <c r="K94" s="13">
        <v>43678</v>
      </c>
      <c r="L94" s="14">
        <f t="shared" ca="1" si="24"/>
        <v>64</v>
      </c>
      <c r="M94" s="14">
        <f t="shared" ca="1" si="25"/>
        <v>87</v>
      </c>
      <c r="N94" s="14">
        <f t="shared" ca="1" si="26"/>
        <v>121</v>
      </c>
      <c r="O94" s="14">
        <f t="shared" ca="1" si="27"/>
        <v>114</v>
      </c>
      <c r="P94" s="14">
        <f t="shared" ca="1" si="28"/>
        <v>65</v>
      </c>
      <c r="Q94" s="14">
        <f t="shared" ca="1" si="29"/>
        <v>39</v>
      </c>
      <c r="R94" s="14">
        <f t="shared" ca="1" si="30"/>
        <v>28</v>
      </c>
      <c r="S94" s="14">
        <f t="shared" ca="1" si="31"/>
        <v>54</v>
      </c>
    </row>
    <row r="95" spans="1:19" x14ac:dyDescent="0.4">
      <c r="A95" s="13">
        <v>43709</v>
      </c>
      <c r="B95" s="14">
        <f t="shared" ca="1" si="32"/>
        <v>73</v>
      </c>
      <c r="C95" s="14">
        <f t="shared" ca="1" si="33"/>
        <v>121</v>
      </c>
      <c r="D95" s="14">
        <f t="shared" ca="1" si="34"/>
        <v>204</v>
      </c>
      <c r="E95" s="14">
        <f t="shared" ca="1" si="35"/>
        <v>111</v>
      </c>
      <c r="F95" s="14">
        <f t="shared" ca="1" si="36"/>
        <v>64</v>
      </c>
      <c r="G95" s="14">
        <f t="shared" ca="1" si="37"/>
        <v>29</v>
      </c>
      <c r="H95" s="14">
        <f t="shared" ca="1" si="38"/>
        <v>32</v>
      </c>
      <c r="I95" s="14">
        <f t="shared" ca="1" si="39"/>
        <v>49</v>
      </c>
      <c r="K95" s="13">
        <v>43709</v>
      </c>
      <c r="L95" s="14">
        <f t="shared" ca="1" si="24"/>
        <v>63</v>
      </c>
      <c r="M95" s="14">
        <f t="shared" ca="1" si="25"/>
        <v>51</v>
      </c>
      <c r="N95" s="14">
        <f t="shared" ca="1" si="26"/>
        <v>124</v>
      </c>
      <c r="O95" s="14">
        <f t="shared" ca="1" si="27"/>
        <v>92</v>
      </c>
      <c r="P95" s="14">
        <f t="shared" ca="1" si="28"/>
        <v>68</v>
      </c>
      <c r="Q95" s="14">
        <f t="shared" ca="1" si="29"/>
        <v>40</v>
      </c>
      <c r="R95" s="14">
        <f t="shared" ca="1" si="30"/>
        <v>31</v>
      </c>
      <c r="S95" s="14">
        <f t="shared" ca="1" si="31"/>
        <v>65</v>
      </c>
    </row>
    <row r="96" spans="1:19" x14ac:dyDescent="0.4">
      <c r="A96" s="13">
        <v>43739</v>
      </c>
      <c r="B96" s="14">
        <f t="shared" ca="1" si="32"/>
        <v>60</v>
      </c>
      <c r="C96" s="14">
        <f t="shared" ca="1" si="33"/>
        <v>57</v>
      </c>
      <c r="D96" s="14">
        <f t="shared" ca="1" si="34"/>
        <v>142</v>
      </c>
      <c r="E96" s="14">
        <f t="shared" ca="1" si="35"/>
        <v>119</v>
      </c>
      <c r="F96" s="14">
        <f t="shared" ca="1" si="36"/>
        <v>76</v>
      </c>
      <c r="G96" s="14">
        <f t="shared" ca="1" si="37"/>
        <v>37</v>
      </c>
      <c r="H96" s="14">
        <f t="shared" ca="1" si="38"/>
        <v>41</v>
      </c>
      <c r="I96" s="14">
        <f t="shared" ca="1" si="39"/>
        <v>57</v>
      </c>
      <c r="K96" s="13">
        <v>43739</v>
      </c>
      <c r="L96" s="14">
        <f t="shared" ca="1" si="24"/>
        <v>60</v>
      </c>
      <c r="M96" s="14">
        <f t="shared" ca="1" si="25"/>
        <v>52</v>
      </c>
      <c r="N96" s="14">
        <f t="shared" ca="1" si="26"/>
        <v>109</v>
      </c>
      <c r="O96" s="14">
        <f t="shared" ca="1" si="27"/>
        <v>95</v>
      </c>
      <c r="P96" s="14">
        <f t="shared" ca="1" si="28"/>
        <v>73</v>
      </c>
      <c r="Q96" s="14">
        <f t="shared" ca="1" si="29"/>
        <v>30</v>
      </c>
      <c r="R96" s="14">
        <f t="shared" ca="1" si="30"/>
        <v>41</v>
      </c>
      <c r="S96" s="14">
        <f t="shared" ca="1" si="31"/>
        <v>86</v>
      </c>
    </row>
    <row r="97" spans="1:19" x14ac:dyDescent="0.4">
      <c r="A97" s="13">
        <v>43770</v>
      </c>
      <c r="B97" s="14">
        <f t="shared" ca="1" si="32"/>
        <v>77</v>
      </c>
      <c r="C97" s="14">
        <f t="shared" ca="1" si="33"/>
        <v>57</v>
      </c>
      <c r="D97" s="14">
        <f t="shared" ca="1" si="34"/>
        <v>122</v>
      </c>
      <c r="E97" s="14">
        <f t="shared" ca="1" si="35"/>
        <v>108</v>
      </c>
      <c r="F97" s="14">
        <f t="shared" ca="1" si="36"/>
        <v>76</v>
      </c>
      <c r="G97" s="14">
        <f t="shared" ca="1" si="37"/>
        <v>38</v>
      </c>
      <c r="H97" s="14">
        <f t="shared" ca="1" si="38"/>
        <v>29</v>
      </c>
      <c r="I97" s="14">
        <f t="shared" ca="1" si="39"/>
        <v>31</v>
      </c>
      <c r="K97" s="13">
        <v>43770</v>
      </c>
      <c r="L97" s="14">
        <f t="shared" ca="1" si="24"/>
        <v>64</v>
      </c>
      <c r="M97" s="14">
        <f t="shared" ca="1" si="25"/>
        <v>46</v>
      </c>
      <c r="N97" s="14">
        <f t="shared" ca="1" si="26"/>
        <v>113</v>
      </c>
      <c r="O97" s="14">
        <f t="shared" ca="1" si="27"/>
        <v>96</v>
      </c>
      <c r="P97" s="14">
        <f t="shared" ca="1" si="28"/>
        <v>85</v>
      </c>
      <c r="Q97" s="14">
        <f t="shared" ca="1" si="29"/>
        <v>34</v>
      </c>
      <c r="R97" s="14">
        <f t="shared" ca="1" si="30"/>
        <v>26</v>
      </c>
      <c r="S97" s="14">
        <f t="shared" ca="1" si="31"/>
        <v>74</v>
      </c>
    </row>
    <row r="98" spans="1:19" x14ac:dyDescent="0.4">
      <c r="A98" s="13">
        <v>43800</v>
      </c>
      <c r="B98" s="14">
        <f t="shared" ca="1" si="32"/>
        <v>52</v>
      </c>
      <c r="C98" s="14">
        <f t="shared" ca="1" si="33"/>
        <v>43</v>
      </c>
      <c r="D98" s="14">
        <f t="shared" ca="1" si="34"/>
        <v>146</v>
      </c>
      <c r="E98" s="14">
        <f t="shared" ca="1" si="35"/>
        <v>108</v>
      </c>
      <c r="F98" s="14">
        <f t="shared" ca="1" si="36"/>
        <v>58</v>
      </c>
      <c r="G98" s="14">
        <f t="shared" ca="1" si="37"/>
        <v>26</v>
      </c>
      <c r="H98" s="14">
        <f t="shared" ca="1" si="38"/>
        <v>32</v>
      </c>
      <c r="I98" s="14">
        <f t="shared" ca="1" si="39"/>
        <v>25</v>
      </c>
      <c r="K98" s="13">
        <v>43800</v>
      </c>
      <c r="L98" s="14">
        <f t="shared" ca="1" si="24"/>
        <v>67</v>
      </c>
      <c r="M98" s="14">
        <f t="shared" ca="1" si="25"/>
        <v>34</v>
      </c>
      <c r="N98" s="14">
        <f t="shared" ca="1" si="26"/>
        <v>86</v>
      </c>
      <c r="O98" s="14">
        <f t="shared" ca="1" si="27"/>
        <v>78</v>
      </c>
      <c r="P98" s="14">
        <f t="shared" ca="1" si="28"/>
        <v>58</v>
      </c>
      <c r="Q98" s="14">
        <f t="shared" ca="1" si="29"/>
        <v>35</v>
      </c>
      <c r="R98" s="14">
        <f t="shared" ca="1" si="30"/>
        <v>21</v>
      </c>
      <c r="S98" s="14">
        <f t="shared" ca="1" si="31"/>
        <v>57</v>
      </c>
    </row>
    <row r="99" spans="1:19" x14ac:dyDescent="0.4">
      <c r="A99" s="13">
        <v>43831</v>
      </c>
      <c r="B99" s="14">
        <f t="shared" ca="1" si="32"/>
        <v>63</v>
      </c>
      <c r="C99" s="14">
        <f t="shared" ca="1" si="33"/>
        <v>61</v>
      </c>
      <c r="D99" s="14">
        <f t="shared" ca="1" si="34"/>
        <v>147</v>
      </c>
      <c r="E99" s="14">
        <f t="shared" ca="1" si="35"/>
        <v>102</v>
      </c>
      <c r="F99" s="14">
        <f t="shared" ca="1" si="36"/>
        <v>52</v>
      </c>
      <c r="G99" s="14">
        <f t="shared" ca="1" si="37"/>
        <v>42</v>
      </c>
      <c r="H99" s="14">
        <f t="shared" ca="1" si="38"/>
        <v>21</v>
      </c>
      <c r="I99" s="14">
        <f t="shared" ca="1" si="39"/>
        <v>19</v>
      </c>
      <c r="K99" s="13">
        <v>43831</v>
      </c>
      <c r="L99" s="14">
        <f t="shared" ca="1" si="24"/>
        <v>64</v>
      </c>
      <c r="M99" s="14">
        <f t="shared" ca="1" si="25"/>
        <v>51</v>
      </c>
      <c r="N99" s="14">
        <f t="shared" ca="1" si="26"/>
        <v>105</v>
      </c>
      <c r="O99" s="14">
        <f t="shared" ca="1" si="27"/>
        <v>75</v>
      </c>
      <c r="P99" s="14">
        <f t="shared" ca="1" si="28"/>
        <v>69</v>
      </c>
      <c r="Q99" s="14">
        <f t="shared" ca="1" si="29"/>
        <v>41</v>
      </c>
      <c r="R99" s="14">
        <f t="shared" ca="1" si="30"/>
        <v>16</v>
      </c>
      <c r="S99" s="14">
        <f t="shared" ca="1" si="31"/>
        <v>56</v>
      </c>
    </row>
    <row r="100" spans="1:19" x14ac:dyDescent="0.4">
      <c r="A100" s="13">
        <v>43862</v>
      </c>
      <c r="B100" s="14">
        <f t="shared" ca="1" si="32"/>
        <v>80</v>
      </c>
      <c r="C100" s="14">
        <f t="shared" ca="1" si="33"/>
        <v>43</v>
      </c>
      <c r="D100" s="14">
        <f t="shared" ca="1" si="34"/>
        <v>153</v>
      </c>
      <c r="E100" s="14">
        <f t="shared" ca="1" si="35"/>
        <v>104</v>
      </c>
      <c r="F100" s="14">
        <f t="shared" ca="1" si="36"/>
        <v>71</v>
      </c>
      <c r="G100" s="14">
        <f t="shared" ca="1" si="37"/>
        <v>44</v>
      </c>
      <c r="H100" s="14">
        <f t="shared" ca="1" si="38"/>
        <v>26</v>
      </c>
      <c r="I100" s="14">
        <f t="shared" ca="1" si="39"/>
        <v>44</v>
      </c>
      <c r="K100" s="13">
        <v>43862</v>
      </c>
      <c r="L100" s="14">
        <f t="shared" ca="1" si="24"/>
        <v>81</v>
      </c>
      <c r="M100" s="14">
        <f t="shared" ca="1" si="25"/>
        <v>44</v>
      </c>
      <c r="N100" s="14">
        <f t="shared" ca="1" si="26"/>
        <v>114</v>
      </c>
      <c r="O100" s="14">
        <f t="shared" ca="1" si="27"/>
        <v>100</v>
      </c>
      <c r="P100" s="14">
        <f t="shared" ca="1" si="28"/>
        <v>69</v>
      </c>
      <c r="Q100" s="14">
        <f t="shared" ca="1" si="29"/>
        <v>34</v>
      </c>
      <c r="R100" s="14">
        <f t="shared" ca="1" si="30"/>
        <v>26</v>
      </c>
      <c r="S100" s="14">
        <f t="shared" ca="1" si="31"/>
        <v>73</v>
      </c>
    </row>
    <row r="101" spans="1:19" x14ac:dyDescent="0.4">
      <c r="A101" s="13">
        <v>43891</v>
      </c>
      <c r="B101" s="14">
        <f t="shared" ca="1" si="32"/>
        <v>93</v>
      </c>
      <c r="C101" s="14">
        <f t="shared" ca="1" si="33"/>
        <v>73</v>
      </c>
      <c r="D101" s="14">
        <f t="shared" ca="1" si="34"/>
        <v>273</v>
      </c>
      <c r="E101" s="14">
        <f t="shared" ca="1" si="35"/>
        <v>179</v>
      </c>
      <c r="F101" s="14">
        <f t="shared" ca="1" si="36"/>
        <v>100</v>
      </c>
      <c r="G101" s="14">
        <f t="shared" ca="1" si="37"/>
        <v>42</v>
      </c>
      <c r="H101" s="14">
        <f t="shared" ca="1" si="38"/>
        <v>35</v>
      </c>
      <c r="I101" s="14">
        <f t="shared" ca="1" si="39"/>
        <v>37</v>
      </c>
      <c r="K101" s="13">
        <v>43891</v>
      </c>
      <c r="L101" s="14">
        <f t="shared" ca="1" si="24"/>
        <v>96</v>
      </c>
      <c r="M101" s="14">
        <f t="shared" ca="1" si="25"/>
        <v>60</v>
      </c>
      <c r="N101" s="14">
        <f t="shared" ca="1" si="26"/>
        <v>169</v>
      </c>
      <c r="O101" s="14">
        <f t="shared" ca="1" si="27"/>
        <v>95</v>
      </c>
      <c r="P101" s="14">
        <f t="shared" ca="1" si="28"/>
        <v>96</v>
      </c>
      <c r="Q101" s="14">
        <f t="shared" ca="1" si="29"/>
        <v>59</v>
      </c>
      <c r="R101" s="14">
        <f t="shared" ca="1" si="30"/>
        <v>34</v>
      </c>
      <c r="S101" s="14">
        <f t="shared" ca="1" si="31"/>
        <v>71</v>
      </c>
    </row>
    <row r="102" spans="1:19" x14ac:dyDescent="0.4">
      <c r="A102" s="13">
        <v>43922</v>
      </c>
      <c r="B102" s="14">
        <f t="shared" ca="1" si="32"/>
        <v>115</v>
      </c>
      <c r="C102" s="14">
        <f t="shared" ca="1" si="33"/>
        <v>92</v>
      </c>
      <c r="D102" s="14">
        <f t="shared" ca="1" si="34"/>
        <v>218</v>
      </c>
      <c r="E102" s="14">
        <f t="shared" ca="1" si="35"/>
        <v>178</v>
      </c>
      <c r="F102" s="14">
        <f t="shared" ca="1" si="36"/>
        <v>92</v>
      </c>
      <c r="G102" s="14">
        <f t="shared" ca="1" si="37"/>
        <v>76</v>
      </c>
      <c r="H102" s="14">
        <f t="shared" ca="1" si="38"/>
        <v>42</v>
      </c>
      <c r="I102" s="14">
        <f t="shared" ca="1" si="39"/>
        <v>49</v>
      </c>
      <c r="K102" s="13">
        <v>43922</v>
      </c>
      <c r="L102" s="14">
        <f t="shared" ca="1" si="24"/>
        <v>94</v>
      </c>
      <c r="M102" s="14">
        <f t="shared" ca="1" si="25"/>
        <v>56</v>
      </c>
      <c r="N102" s="14">
        <f t="shared" ca="1" si="26"/>
        <v>152</v>
      </c>
      <c r="O102" s="14">
        <f t="shared" ca="1" si="27"/>
        <v>129</v>
      </c>
      <c r="P102" s="14">
        <f t="shared" ca="1" si="28"/>
        <v>99</v>
      </c>
      <c r="Q102" s="14">
        <f t="shared" ca="1" si="29"/>
        <v>72</v>
      </c>
      <c r="R102" s="14">
        <f t="shared" ca="1" si="30"/>
        <v>38</v>
      </c>
      <c r="S102" s="14">
        <f t="shared" ca="1" si="31"/>
        <v>76</v>
      </c>
    </row>
    <row r="103" spans="1:19" x14ac:dyDescent="0.4">
      <c r="A103" s="13">
        <v>43952</v>
      </c>
      <c r="B103" s="14">
        <f t="shared" ca="1" si="32"/>
        <v>64</v>
      </c>
      <c r="C103" s="14">
        <f t="shared" ca="1" si="33"/>
        <v>35</v>
      </c>
      <c r="D103" s="14">
        <f t="shared" ca="1" si="34"/>
        <v>116</v>
      </c>
      <c r="E103" s="14">
        <f t="shared" ca="1" si="35"/>
        <v>93</v>
      </c>
      <c r="F103" s="14">
        <f t="shared" ca="1" si="36"/>
        <v>56</v>
      </c>
      <c r="G103" s="14">
        <f t="shared" ca="1" si="37"/>
        <v>29</v>
      </c>
      <c r="H103" s="14">
        <f t="shared" ca="1" si="38"/>
        <v>34</v>
      </c>
      <c r="I103" s="14">
        <f t="shared" ca="1" si="39"/>
        <v>39</v>
      </c>
      <c r="K103" s="13">
        <v>43952</v>
      </c>
      <c r="L103" s="14">
        <f t="shared" ca="1" si="24"/>
        <v>41</v>
      </c>
      <c r="M103" s="14">
        <f t="shared" ca="1" si="25"/>
        <v>34</v>
      </c>
      <c r="N103" s="14">
        <f t="shared" ca="1" si="26"/>
        <v>116</v>
      </c>
      <c r="O103" s="14">
        <f t="shared" ca="1" si="27"/>
        <v>67</v>
      </c>
      <c r="P103" s="14">
        <f t="shared" ca="1" si="28"/>
        <v>40</v>
      </c>
      <c r="Q103" s="14">
        <f t="shared" ca="1" si="29"/>
        <v>38</v>
      </c>
      <c r="R103" s="14">
        <f t="shared" ca="1" si="30"/>
        <v>22</v>
      </c>
      <c r="S103" s="14">
        <f t="shared" ca="1" si="31"/>
        <v>55</v>
      </c>
    </row>
    <row r="104" spans="1:19" x14ac:dyDescent="0.4">
      <c r="A104" s="13">
        <v>43983</v>
      </c>
      <c r="B104" s="14">
        <f t="shared" ca="1" si="32"/>
        <v>76</v>
      </c>
      <c r="C104" s="14">
        <f t="shared" ca="1" si="33"/>
        <v>58</v>
      </c>
      <c r="D104" s="14">
        <f t="shared" ca="1" si="34"/>
        <v>187</v>
      </c>
      <c r="E104" s="14">
        <f t="shared" ca="1" si="35"/>
        <v>127</v>
      </c>
      <c r="F104" s="14">
        <f t="shared" ca="1" si="36"/>
        <v>78</v>
      </c>
      <c r="G104" s="14">
        <f t="shared" ca="1" si="37"/>
        <v>27</v>
      </c>
      <c r="H104" s="14">
        <f t="shared" ca="1" si="38"/>
        <v>31</v>
      </c>
      <c r="I104" s="14">
        <f t="shared" ca="1" si="39"/>
        <v>26</v>
      </c>
      <c r="K104" s="13">
        <v>43983</v>
      </c>
      <c r="L104" s="14">
        <f t="shared" ca="1" si="24"/>
        <v>59</v>
      </c>
      <c r="M104" s="14">
        <f t="shared" ca="1" si="25"/>
        <v>37</v>
      </c>
      <c r="N104" s="14">
        <f t="shared" ca="1" si="26"/>
        <v>93</v>
      </c>
      <c r="O104" s="14">
        <f t="shared" ca="1" si="27"/>
        <v>96</v>
      </c>
      <c r="P104" s="14">
        <f t="shared" ca="1" si="28"/>
        <v>69</v>
      </c>
      <c r="Q104" s="14">
        <f t="shared" ca="1" si="29"/>
        <v>36</v>
      </c>
      <c r="R104" s="14">
        <f t="shared" ca="1" si="30"/>
        <v>13</v>
      </c>
      <c r="S104" s="14">
        <f t="shared" ca="1" si="31"/>
        <v>43</v>
      </c>
    </row>
    <row r="105" spans="1:19" x14ac:dyDescent="0.4">
      <c r="A105" s="13">
        <v>44013</v>
      </c>
      <c r="B105" s="14">
        <f t="shared" ca="1" si="32"/>
        <v>80</v>
      </c>
      <c r="C105" s="14">
        <f t="shared" ca="1" si="33"/>
        <v>55</v>
      </c>
      <c r="D105" s="14">
        <f t="shared" ca="1" si="34"/>
        <v>184</v>
      </c>
      <c r="E105" s="14">
        <f t="shared" ca="1" si="35"/>
        <v>113</v>
      </c>
      <c r="F105" s="14">
        <f t="shared" ca="1" si="36"/>
        <v>82</v>
      </c>
      <c r="G105" s="14">
        <f t="shared" ca="1" si="37"/>
        <v>48</v>
      </c>
      <c r="H105" s="14">
        <f t="shared" ca="1" si="38"/>
        <v>36</v>
      </c>
      <c r="I105" s="14">
        <f t="shared" ca="1" si="39"/>
        <v>51</v>
      </c>
      <c r="K105" s="13">
        <v>44013</v>
      </c>
      <c r="L105" s="14">
        <f t="shared" ca="1" si="24"/>
        <v>70</v>
      </c>
      <c r="M105" s="14">
        <f t="shared" ca="1" si="25"/>
        <v>46</v>
      </c>
      <c r="N105" s="14">
        <f t="shared" ca="1" si="26"/>
        <v>135</v>
      </c>
      <c r="O105" s="14">
        <f t="shared" ca="1" si="27"/>
        <v>96</v>
      </c>
      <c r="P105" s="14">
        <f t="shared" ca="1" si="28"/>
        <v>66</v>
      </c>
      <c r="Q105" s="14">
        <f t="shared" ca="1" si="29"/>
        <v>41</v>
      </c>
      <c r="R105" s="14">
        <f t="shared" ca="1" si="30"/>
        <v>36</v>
      </c>
      <c r="S105" s="14">
        <f t="shared" ca="1" si="31"/>
        <v>84</v>
      </c>
    </row>
    <row r="106" spans="1:19" x14ac:dyDescent="0.4">
      <c r="A106" s="13">
        <v>44044</v>
      </c>
      <c r="B106" s="14">
        <f t="shared" ca="1" si="32"/>
        <v>62</v>
      </c>
      <c r="C106" s="14">
        <f t="shared" ca="1" si="33"/>
        <v>118</v>
      </c>
      <c r="D106" s="14">
        <f t="shared" ca="1" si="34"/>
        <v>170</v>
      </c>
      <c r="E106" s="14">
        <f t="shared" ca="1" si="35"/>
        <v>110</v>
      </c>
      <c r="F106" s="14">
        <f t="shared" ca="1" si="36"/>
        <v>76</v>
      </c>
      <c r="G106" s="14">
        <f t="shared" ca="1" si="37"/>
        <v>60</v>
      </c>
      <c r="H106" s="14">
        <f t="shared" ca="1" si="38"/>
        <v>26</v>
      </c>
      <c r="I106" s="14">
        <f t="shared" ca="1" si="39"/>
        <v>31</v>
      </c>
      <c r="K106" s="13">
        <v>44044</v>
      </c>
      <c r="L106" s="14">
        <f t="shared" ca="1" si="24"/>
        <v>76</v>
      </c>
      <c r="M106" s="14">
        <f t="shared" ca="1" si="25"/>
        <v>69</v>
      </c>
      <c r="N106" s="14">
        <f t="shared" ca="1" si="26"/>
        <v>142</v>
      </c>
      <c r="O106" s="14">
        <f t="shared" ca="1" si="27"/>
        <v>88</v>
      </c>
      <c r="P106" s="14">
        <f t="shared" ca="1" si="28"/>
        <v>68</v>
      </c>
      <c r="Q106" s="14">
        <f t="shared" ca="1" si="29"/>
        <v>34</v>
      </c>
      <c r="R106" s="14">
        <f t="shared" ca="1" si="30"/>
        <v>20</v>
      </c>
      <c r="S106" s="14">
        <f t="shared" ca="1" si="31"/>
        <v>47</v>
      </c>
    </row>
    <row r="107" spans="1:19" x14ac:dyDescent="0.4">
      <c r="A107" s="13">
        <v>44075</v>
      </c>
      <c r="B107" s="14">
        <f t="shared" ca="1" si="32"/>
        <v>85</v>
      </c>
      <c r="C107" s="14">
        <f t="shared" ca="1" si="33"/>
        <v>103</v>
      </c>
      <c r="D107" s="14">
        <f t="shared" ca="1" si="34"/>
        <v>178</v>
      </c>
      <c r="E107" s="14">
        <f t="shared" ca="1" si="35"/>
        <v>109</v>
      </c>
      <c r="F107" s="14">
        <f t="shared" ca="1" si="36"/>
        <v>75</v>
      </c>
      <c r="G107" s="14">
        <f t="shared" ca="1" si="37"/>
        <v>55</v>
      </c>
      <c r="H107" s="14">
        <f t="shared" ca="1" si="38"/>
        <v>27</v>
      </c>
      <c r="I107" s="14">
        <f t="shared" ca="1" si="39"/>
        <v>18</v>
      </c>
      <c r="K107" s="13">
        <v>44075</v>
      </c>
      <c r="L107" s="14">
        <f t="shared" ref="L107:L122" ca="1" si="40">INDIRECT("'転居（時系列）'!E"&amp;(60+8*ROW(A97)))</f>
        <v>80</v>
      </c>
      <c r="M107" s="14">
        <f t="shared" ref="M107:M122" ca="1" si="41">INDIRECT("'転居（時系列）'!E"&amp;(61+8*ROW(A97)))</f>
        <v>58</v>
      </c>
      <c r="N107" s="14">
        <f t="shared" ref="N107:N122" ca="1" si="42">INDIRECT("'転居（時系列）'!E"&amp;(62+8*ROW(A97)))</f>
        <v>127</v>
      </c>
      <c r="O107" s="14">
        <f t="shared" ref="O107:O122" ca="1" si="43">INDIRECT("'転居（時系列）'!E"&amp;(63+8*ROW(A97)))</f>
        <v>96</v>
      </c>
      <c r="P107" s="14">
        <f t="shared" ref="P107:P122" ca="1" si="44">INDIRECT("'転居（時系列）'!E"&amp;(64+8*ROW(A97)))</f>
        <v>72</v>
      </c>
      <c r="Q107" s="14">
        <f t="shared" ref="Q107:Q122" ca="1" si="45">INDIRECT("'転居（時系列）'!E"&amp;(65+8*ROW(A97)))</f>
        <v>45</v>
      </c>
      <c r="R107" s="14">
        <f t="shared" ref="R107:R122" ca="1" si="46">INDIRECT("'転居（時系列）'!E"&amp;(66+8*ROW(A97)))</f>
        <v>27</v>
      </c>
      <c r="S107" s="14">
        <f t="shared" ref="S107:S122" ca="1" si="47">INDIRECT("'転居（時系列）'!E"&amp;(67+8*ROW(A97)))</f>
        <v>53</v>
      </c>
    </row>
    <row r="108" spans="1:19" x14ac:dyDescent="0.4">
      <c r="A108" s="13">
        <v>44105</v>
      </c>
      <c r="B108" s="14">
        <f t="shared" ca="1" si="32"/>
        <v>69</v>
      </c>
      <c r="C108" s="14">
        <f t="shared" ca="1" si="33"/>
        <v>81</v>
      </c>
      <c r="D108" s="14">
        <f t="shared" ca="1" si="34"/>
        <v>191</v>
      </c>
      <c r="E108" s="14">
        <f t="shared" ca="1" si="35"/>
        <v>113</v>
      </c>
      <c r="F108" s="14">
        <f t="shared" ca="1" si="36"/>
        <v>70</v>
      </c>
      <c r="G108" s="14">
        <f t="shared" ca="1" si="37"/>
        <v>34</v>
      </c>
      <c r="H108" s="14">
        <f t="shared" ca="1" si="38"/>
        <v>34</v>
      </c>
      <c r="I108" s="14">
        <f t="shared" ca="1" si="39"/>
        <v>52</v>
      </c>
      <c r="K108" s="13">
        <v>44105</v>
      </c>
      <c r="L108" s="14">
        <f t="shared" ca="1" si="40"/>
        <v>68</v>
      </c>
      <c r="M108" s="14">
        <f t="shared" ca="1" si="41"/>
        <v>65</v>
      </c>
      <c r="N108" s="14">
        <f t="shared" ca="1" si="42"/>
        <v>124</v>
      </c>
      <c r="O108" s="14">
        <f t="shared" ca="1" si="43"/>
        <v>100</v>
      </c>
      <c r="P108" s="14">
        <f t="shared" ca="1" si="44"/>
        <v>59</v>
      </c>
      <c r="Q108" s="14">
        <f t="shared" ca="1" si="45"/>
        <v>38</v>
      </c>
      <c r="R108" s="14">
        <f t="shared" ca="1" si="46"/>
        <v>29</v>
      </c>
      <c r="S108" s="14">
        <f t="shared" ca="1" si="47"/>
        <v>70</v>
      </c>
    </row>
    <row r="109" spans="1:19" x14ac:dyDescent="0.4">
      <c r="A109" s="13">
        <v>44136</v>
      </c>
      <c r="B109" s="14">
        <f t="shared" ca="1" si="32"/>
        <v>67</v>
      </c>
      <c r="C109" s="14">
        <f t="shared" ca="1" si="33"/>
        <v>66</v>
      </c>
      <c r="D109" s="14">
        <f t="shared" ca="1" si="34"/>
        <v>143</v>
      </c>
      <c r="E109" s="14">
        <f t="shared" ca="1" si="35"/>
        <v>99</v>
      </c>
      <c r="F109" s="14">
        <f t="shared" ca="1" si="36"/>
        <v>64</v>
      </c>
      <c r="G109" s="14">
        <f t="shared" ca="1" si="37"/>
        <v>44</v>
      </c>
      <c r="H109" s="14">
        <f t="shared" ca="1" si="38"/>
        <v>31</v>
      </c>
      <c r="I109" s="14">
        <f t="shared" ca="1" si="39"/>
        <v>37</v>
      </c>
      <c r="K109" s="13">
        <v>44136</v>
      </c>
      <c r="L109" s="14">
        <f t="shared" ca="1" si="40"/>
        <v>69</v>
      </c>
      <c r="M109" s="14">
        <f t="shared" ca="1" si="41"/>
        <v>39</v>
      </c>
      <c r="N109" s="14">
        <f t="shared" ca="1" si="42"/>
        <v>120</v>
      </c>
      <c r="O109" s="14">
        <f t="shared" ca="1" si="43"/>
        <v>99</v>
      </c>
      <c r="P109" s="14">
        <f t="shared" ca="1" si="44"/>
        <v>53</v>
      </c>
      <c r="Q109" s="14">
        <f t="shared" ca="1" si="45"/>
        <v>47</v>
      </c>
      <c r="R109" s="14">
        <f t="shared" ca="1" si="46"/>
        <v>37</v>
      </c>
      <c r="S109" s="14">
        <f t="shared" ca="1" si="47"/>
        <v>62</v>
      </c>
    </row>
    <row r="110" spans="1:19" x14ac:dyDescent="0.4">
      <c r="A110" s="13">
        <v>44166</v>
      </c>
      <c r="B110" s="14">
        <f t="shared" ca="1" si="32"/>
        <v>64</v>
      </c>
      <c r="C110" s="14">
        <f t="shared" ca="1" si="33"/>
        <v>81</v>
      </c>
      <c r="D110" s="14">
        <f t="shared" ca="1" si="34"/>
        <v>182</v>
      </c>
      <c r="E110" s="14">
        <f t="shared" ca="1" si="35"/>
        <v>100</v>
      </c>
      <c r="F110" s="14">
        <f t="shared" ca="1" si="36"/>
        <v>64</v>
      </c>
      <c r="G110" s="14">
        <f t="shared" ca="1" si="37"/>
        <v>56</v>
      </c>
      <c r="H110" s="14">
        <f t="shared" ca="1" si="38"/>
        <v>31</v>
      </c>
      <c r="I110" s="14">
        <f t="shared" ca="1" si="39"/>
        <v>34</v>
      </c>
      <c r="K110" s="13">
        <v>44166</v>
      </c>
      <c r="L110" s="14">
        <f t="shared" ca="1" si="40"/>
        <v>61</v>
      </c>
      <c r="M110" s="14">
        <f t="shared" ca="1" si="41"/>
        <v>46</v>
      </c>
      <c r="N110" s="14">
        <f t="shared" ca="1" si="42"/>
        <v>91</v>
      </c>
      <c r="O110" s="14">
        <f t="shared" ca="1" si="43"/>
        <v>96</v>
      </c>
      <c r="P110" s="14">
        <f t="shared" ca="1" si="44"/>
        <v>60</v>
      </c>
      <c r="Q110" s="14">
        <f t="shared" ca="1" si="45"/>
        <v>55</v>
      </c>
      <c r="R110" s="14">
        <f t="shared" ca="1" si="46"/>
        <v>21</v>
      </c>
      <c r="S110" s="14">
        <f t="shared" ca="1" si="47"/>
        <v>50</v>
      </c>
    </row>
    <row r="111" spans="1:19" x14ac:dyDescent="0.4">
      <c r="A111" s="13">
        <v>44197</v>
      </c>
      <c r="B111" s="14">
        <f t="shared" ca="1" si="32"/>
        <v>53</v>
      </c>
      <c r="C111" s="14">
        <f t="shared" ca="1" si="33"/>
        <v>34</v>
      </c>
      <c r="D111" s="14">
        <f t="shared" ca="1" si="34"/>
        <v>114</v>
      </c>
      <c r="E111" s="14">
        <f t="shared" ca="1" si="35"/>
        <v>100</v>
      </c>
      <c r="F111" s="14">
        <f t="shared" ca="1" si="36"/>
        <v>46</v>
      </c>
      <c r="G111" s="14">
        <f t="shared" ca="1" si="37"/>
        <v>38</v>
      </c>
      <c r="H111" s="14">
        <f t="shared" ca="1" si="38"/>
        <v>21</v>
      </c>
      <c r="I111" s="14">
        <f t="shared" ca="1" si="39"/>
        <v>19</v>
      </c>
      <c r="K111" s="13">
        <v>44197</v>
      </c>
      <c r="L111" s="14">
        <f t="shared" ca="1" si="40"/>
        <v>50</v>
      </c>
      <c r="M111" s="14">
        <f t="shared" ca="1" si="41"/>
        <v>34</v>
      </c>
      <c r="N111" s="14">
        <f t="shared" ca="1" si="42"/>
        <v>97</v>
      </c>
      <c r="O111" s="14">
        <f t="shared" ca="1" si="43"/>
        <v>77</v>
      </c>
      <c r="P111" s="14">
        <f t="shared" ca="1" si="44"/>
        <v>51</v>
      </c>
      <c r="Q111" s="14">
        <f t="shared" ca="1" si="45"/>
        <v>40</v>
      </c>
      <c r="R111" s="14">
        <f t="shared" ca="1" si="46"/>
        <v>10</v>
      </c>
      <c r="S111" s="14">
        <f t="shared" ca="1" si="47"/>
        <v>46</v>
      </c>
    </row>
    <row r="112" spans="1:19" x14ac:dyDescent="0.4">
      <c r="A112" s="13">
        <v>44228</v>
      </c>
      <c r="B112" s="14">
        <f t="shared" ca="1" si="32"/>
        <v>67</v>
      </c>
      <c r="C112" s="14">
        <f t="shared" ca="1" si="33"/>
        <v>45</v>
      </c>
      <c r="D112" s="14">
        <f t="shared" ca="1" si="34"/>
        <v>155</v>
      </c>
      <c r="E112" s="14">
        <f t="shared" ca="1" si="35"/>
        <v>103</v>
      </c>
      <c r="F112" s="14">
        <f t="shared" ca="1" si="36"/>
        <v>72</v>
      </c>
      <c r="G112" s="14">
        <f t="shared" ca="1" si="37"/>
        <v>42</v>
      </c>
      <c r="H112" s="14">
        <f t="shared" ca="1" si="38"/>
        <v>35</v>
      </c>
      <c r="I112" s="14">
        <f t="shared" ca="1" si="39"/>
        <v>38</v>
      </c>
      <c r="K112" s="13">
        <v>44228</v>
      </c>
      <c r="L112" s="14">
        <f t="shared" ca="1" si="40"/>
        <v>68</v>
      </c>
      <c r="M112" s="14">
        <f t="shared" ca="1" si="41"/>
        <v>37</v>
      </c>
      <c r="N112" s="14">
        <f t="shared" ca="1" si="42"/>
        <v>117</v>
      </c>
      <c r="O112" s="14">
        <f t="shared" ca="1" si="43"/>
        <v>78</v>
      </c>
      <c r="P112" s="14">
        <f t="shared" ca="1" si="44"/>
        <v>47</v>
      </c>
      <c r="Q112" s="14">
        <f t="shared" ca="1" si="45"/>
        <v>42</v>
      </c>
      <c r="R112" s="14">
        <f t="shared" ca="1" si="46"/>
        <v>20</v>
      </c>
      <c r="S112" s="14">
        <f t="shared" ca="1" si="47"/>
        <v>49</v>
      </c>
    </row>
    <row r="113" spans="1:19" x14ac:dyDescent="0.4">
      <c r="A113" s="13">
        <v>44256</v>
      </c>
      <c r="B113" s="14">
        <f t="shared" ca="1" si="32"/>
        <v>88</v>
      </c>
      <c r="C113" s="14">
        <f t="shared" ca="1" si="33"/>
        <v>68</v>
      </c>
      <c r="D113" s="14">
        <f t="shared" ca="1" si="34"/>
        <v>197</v>
      </c>
      <c r="E113" s="14">
        <f t="shared" ca="1" si="35"/>
        <v>136</v>
      </c>
      <c r="F113" s="14">
        <f t="shared" ca="1" si="36"/>
        <v>98</v>
      </c>
      <c r="G113" s="14">
        <f t="shared" ca="1" si="37"/>
        <v>53</v>
      </c>
      <c r="H113" s="14">
        <f t="shared" ca="1" si="38"/>
        <v>52</v>
      </c>
      <c r="I113" s="14">
        <f t="shared" ca="1" si="39"/>
        <v>44</v>
      </c>
      <c r="K113" s="13">
        <v>44256</v>
      </c>
      <c r="L113" s="14">
        <f t="shared" ca="1" si="40"/>
        <v>96</v>
      </c>
      <c r="M113" s="14">
        <f t="shared" ca="1" si="41"/>
        <v>76</v>
      </c>
      <c r="N113" s="14">
        <f t="shared" ca="1" si="42"/>
        <v>150</v>
      </c>
      <c r="O113" s="14">
        <f t="shared" ca="1" si="43"/>
        <v>118</v>
      </c>
      <c r="P113" s="14">
        <f t="shared" ca="1" si="44"/>
        <v>80</v>
      </c>
      <c r="Q113" s="14">
        <f t="shared" ca="1" si="45"/>
        <v>62</v>
      </c>
      <c r="R113" s="14">
        <f t="shared" ca="1" si="46"/>
        <v>38</v>
      </c>
      <c r="S113" s="14">
        <f t="shared" ca="1" si="47"/>
        <v>69</v>
      </c>
    </row>
    <row r="114" spans="1:19" x14ac:dyDescent="0.4">
      <c r="A114" s="13">
        <v>44287</v>
      </c>
      <c r="B114" s="14">
        <f t="shared" ca="1" si="32"/>
        <v>87</v>
      </c>
      <c r="C114" s="14">
        <f t="shared" ca="1" si="33"/>
        <v>105</v>
      </c>
      <c r="D114" s="14">
        <f t="shared" ca="1" si="34"/>
        <v>185</v>
      </c>
      <c r="E114" s="14">
        <f t="shared" ca="1" si="35"/>
        <v>106</v>
      </c>
      <c r="F114" s="14">
        <f t="shared" ca="1" si="36"/>
        <v>84</v>
      </c>
      <c r="G114" s="14">
        <f t="shared" ca="1" si="37"/>
        <v>44</v>
      </c>
      <c r="H114" s="14">
        <f t="shared" ca="1" si="38"/>
        <v>34</v>
      </c>
      <c r="I114" s="14">
        <f t="shared" ca="1" si="39"/>
        <v>63</v>
      </c>
      <c r="K114" s="13">
        <v>44287</v>
      </c>
      <c r="L114" s="14">
        <f t="shared" ca="1" si="40"/>
        <v>74</v>
      </c>
      <c r="M114" s="14">
        <f t="shared" ca="1" si="41"/>
        <v>60</v>
      </c>
      <c r="N114" s="14">
        <f t="shared" ca="1" si="42"/>
        <v>112</v>
      </c>
      <c r="O114" s="14">
        <f t="shared" ca="1" si="43"/>
        <v>95</v>
      </c>
      <c r="P114" s="14">
        <f t="shared" ca="1" si="44"/>
        <v>83</v>
      </c>
      <c r="Q114" s="14">
        <f t="shared" ca="1" si="45"/>
        <v>57</v>
      </c>
      <c r="R114" s="14">
        <f t="shared" ca="1" si="46"/>
        <v>26</v>
      </c>
      <c r="S114" s="14">
        <f t="shared" ca="1" si="47"/>
        <v>82</v>
      </c>
    </row>
    <row r="115" spans="1:19" x14ac:dyDescent="0.4">
      <c r="A115" s="13">
        <v>44317</v>
      </c>
      <c r="B115" s="14">
        <f t="shared" ca="1" si="32"/>
        <v>75</v>
      </c>
      <c r="C115" s="14">
        <f t="shared" ca="1" si="33"/>
        <v>41</v>
      </c>
      <c r="D115" s="14">
        <f t="shared" ca="1" si="34"/>
        <v>136</v>
      </c>
      <c r="E115" s="14">
        <f t="shared" ca="1" si="35"/>
        <v>92</v>
      </c>
      <c r="F115" s="14">
        <f t="shared" ca="1" si="36"/>
        <v>63</v>
      </c>
      <c r="G115" s="14">
        <f t="shared" ca="1" si="37"/>
        <v>42</v>
      </c>
      <c r="H115" s="14">
        <f t="shared" ca="1" si="38"/>
        <v>31</v>
      </c>
      <c r="I115" s="14">
        <f t="shared" ca="1" si="39"/>
        <v>51</v>
      </c>
      <c r="K115" s="13">
        <v>44317</v>
      </c>
      <c r="L115" s="14">
        <f t="shared" ca="1" si="40"/>
        <v>69</v>
      </c>
      <c r="M115" s="14">
        <f t="shared" ca="1" si="41"/>
        <v>42</v>
      </c>
      <c r="N115" s="14">
        <f t="shared" ca="1" si="42"/>
        <v>93</v>
      </c>
      <c r="O115" s="14">
        <f t="shared" ca="1" si="43"/>
        <v>87</v>
      </c>
      <c r="P115" s="14">
        <f t="shared" ca="1" si="44"/>
        <v>62</v>
      </c>
      <c r="Q115" s="14">
        <f t="shared" ca="1" si="45"/>
        <v>45</v>
      </c>
      <c r="R115" s="14">
        <f t="shared" ca="1" si="46"/>
        <v>31</v>
      </c>
      <c r="S115" s="14">
        <f t="shared" ca="1" si="47"/>
        <v>82</v>
      </c>
    </row>
    <row r="116" spans="1:19" x14ac:dyDescent="0.4">
      <c r="A116" s="13">
        <v>44348</v>
      </c>
      <c r="B116" s="14">
        <f t="shared" ca="1" si="32"/>
        <v>56</v>
      </c>
      <c r="C116" s="14">
        <f t="shared" ca="1" si="33"/>
        <v>55</v>
      </c>
      <c r="D116" s="14">
        <f t="shared" ca="1" si="34"/>
        <v>157</v>
      </c>
      <c r="E116" s="14">
        <f t="shared" ca="1" si="35"/>
        <v>98</v>
      </c>
      <c r="F116" s="14">
        <f t="shared" ca="1" si="36"/>
        <v>67</v>
      </c>
      <c r="G116" s="14">
        <f t="shared" ca="1" si="37"/>
        <v>38</v>
      </c>
      <c r="H116" s="14">
        <f t="shared" ca="1" si="38"/>
        <v>30</v>
      </c>
      <c r="I116" s="14">
        <f t="shared" ca="1" si="39"/>
        <v>41</v>
      </c>
      <c r="K116" s="13">
        <v>44348</v>
      </c>
      <c r="L116" s="14">
        <f t="shared" ca="1" si="40"/>
        <v>66</v>
      </c>
      <c r="M116" s="14">
        <f t="shared" ca="1" si="41"/>
        <v>40</v>
      </c>
      <c r="N116" s="14">
        <f t="shared" ca="1" si="42"/>
        <v>106</v>
      </c>
      <c r="O116" s="14">
        <f t="shared" ca="1" si="43"/>
        <v>91</v>
      </c>
      <c r="P116" s="14">
        <f t="shared" ca="1" si="44"/>
        <v>58</v>
      </c>
      <c r="Q116" s="14">
        <f t="shared" ca="1" si="45"/>
        <v>36</v>
      </c>
      <c r="R116" s="14">
        <f t="shared" ca="1" si="46"/>
        <v>26</v>
      </c>
      <c r="S116" s="14">
        <f t="shared" ca="1" si="47"/>
        <v>74</v>
      </c>
    </row>
    <row r="117" spans="1:19" x14ac:dyDescent="0.4">
      <c r="A117" s="13">
        <v>44378</v>
      </c>
      <c r="B117" s="14">
        <f t="shared" ca="1" si="32"/>
        <v>68</v>
      </c>
      <c r="C117" s="14">
        <f t="shared" ca="1" si="33"/>
        <v>56</v>
      </c>
      <c r="D117" s="14">
        <f t="shared" ca="1" si="34"/>
        <v>154</v>
      </c>
      <c r="E117" s="14">
        <f t="shared" ca="1" si="35"/>
        <v>117</v>
      </c>
      <c r="F117" s="14">
        <f t="shared" ca="1" si="36"/>
        <v>56</v>
      </c>
      <c r="G117" s="14">
        <f t="shared" ca="1" si="37"/>
        <v>36</v>
      </c>
      <c r="H117" s="14">
        <f t="shared" ca="1" si="38"/>
        <v>26</v>
      </c>
      <c r="I117" s="14">
        <f t="shared" ca="1" si="39"/>
        <v>24</v>
      </c>
      <c r="K117" s="13">
        <v>44378</v>
      </c>
      <c r="L117" s="14">
        <f t="shared" ca="1" si="40"/>
        <v>73</v>
      </c>
      <c r="M117" s="14">
        <f t="shared" ca="1" si="41"/>
        <v>34</v>
      </c>
      <c r="N117" s="14">
        <f t="shared" ca="1" si="42"/>
        <v>113</v>
      </c>
      <c r="O117" s="14">
        <f t="shared" ca="1" si="43"/>
        <v>80</v>
      </c>
      <c r="P117" s="14">
        <f t="shared" ca="1" si="44"/>
        <v>54</v>
      </c>
      <c r="Q117" s="14">
        <f t="shared" ca="1" si="45"/>
        <v>34</v>
      </c>
      <c r="R117" s="14">
        <f t="shared" ca="1" si="46"/>
        <v>22</v>
      </c>
      <c r="S117" s="14">
        <f t="shared" ca="1" si="47"/>
        <v>65</v>
      </c>
    </row>
    <row r="118" spans="1:19" x14ac:dyDescent="0.4">
      <c r="A118" s="13">
        <v>44409</v>
      </c>
      <c r="B118" s="14">
        <f t="shared" ca="1" si="32"/>
        <v>42</v>
      </c>
      <c r="C118" s="14">
        <f t="shared" ca="1" si="33"/>
        <v>66</v>
      </c>
      <c r="D118" s="14">
        <f t="shared" ca="1" si="34"/>
        <v>161</v>
      </c>
      <c r="E118" s="14">
        <f t="shared" ca="1" si="35"/>
        <v>99</v>
      </c>
      <c r="F118" s="14">
        <f t="shared" ca="1" si="36"/>
        <v>60</v>
      </c>
      <c r="G118" s="14">
        <f t="shared" ca="1" si="37"/>
        <v>52</v>
      </c>
      <c r="H118" s="14">
        <f t="shared" ca="1" si="38"/>
        <v>32</v>
      </c>
      <c r="I118" s="14">
        <f t="shared" ca="1" si="39"/>
        <v>24</v>
      </c>
      <c r="K118" s="13">
        <v>44409</v>
      </c>
      <c r="L118" s="14">
        <f t="shared" ca="1" si="40"/>
        <v>45</v>
      </c>
      <c r="M118" s="14">
        <f t="shared" ca="1" si="41"/>
        <v>51</v>
      </c>
      <c r="N118" s="14">
        <f t="shared" ca="1" si="42"/>
        <v>100</v>
      </c>
      <c r="O118" s="14">
        <f t="shared" ca="1" si="43"/>
        <v>78</v>
      </c>
      <c r="P118" s="14">
        <f t="shared" ca="1" si="44"/>
        <v>60</v>
      </c>
      <c r="Q118" s="14">
        <f t="shared" ca="1" si="45"/>
        <v>39</v>
      </c>
      <c r="R118" s="14">
        <f t="shared" ca="1" si="46"/>
        <v>30</v>
      </c>
      <c r="S118" s="14">
        <f t="shared" ca="1" si="47"/>
        <v>53</v>
      </c>
    </row>
    <row r="119" spans="1:19" x14ac:dyDescent="0.4">
      <c r="A119" s="13">
        <v>44440</v>
      </c>
      <c r="B119" s="14">
        <f t="shared" ca="1" si="32"/>
        <v>81</v>
      </c>
      <c r="C119" s="14">
        <f t="shared" ca="1" si="33"/>
        <v>158</v>
      </c>
      <c r="D119" s="14">
        <f t="shared" ca="1" si="34"/>
        <v>268</v>
      </c>
      <c r="E119" s="14">
        <f t="shared" ca="1" si="35"/>
        <v>114</v>
      </c>
      <c r="F119" s="14">
        <f t="shared" ca="1" si="36"/>
        <v>78</v>
      </c>
      <c r="G119" s="14">
        <f t="shared" ca="1" si="37"/>
        <v>38</v>
      </c>
      <c r="H119" s="14">
        <f t="shared" ca="1" si="38"/>
        <v>34</v>
      </c>
      <c r="I119" s="14">
        <f t="shared" ca="1" si="39"/>
        <v>29</v>
      </c>
      <c r="K119" s="13">
        <v>44440</v>
      </c>
      <c r="L119" s="14">
        <f t="shared" ca="1" si="40"/>
        <v>66</v>
      </c>
      <c r="M119" s="14">
        <f t="shared" ca="1" si="41"/>
        <v>64</v>
      </c>
      <c r="N119" s="14">
        <f t="shared" ca="1" si="42"/>
        <v>144</v>
      </c>
      <c r="O119" s="14">
        <f t="shared" ca="1" si="43"/>
        <v>93</v>
      </c>
      <c r="P119" s="14">
        <f t="shared" ca="1" si="44"/>
        <v>57</v>
      </c>
      <c r="Q119" s="14">
        <f t="shared" ca="1" si="45"/>
        <v>39</v>
      </c>
      <c r="R119" s="14">
        <f t="shared" ca="1" si="46"/>
        <v>25</v>
      </c>
      <c r="S119" s="14">
        <f t="shared" ca="1" si="47"/>
        <v>55</v>
      </c>
    </row>
    <row r="120" spans="1:19" x14ac:dyDescent="0.4">
      <c r="A120" s="13">
        <v>44470</v>
      </c>
      <c r="B120" s="14">
        <f t="shared" ca="1" si="32"/>
        <v>60</v>
      </c>
      <c r="C120" s="14">
        <f t="shared" ca="1" si="33"/>
        <v>64</v>
      </c>
      <c r="D120" s="14">
        <f t="shared" ca="1" si="34"/>
        <v>134</v>
      </c>
      <c r="E120" s="14">
        <f t="shared" ca="1" si="35"/>
        <v>103</v>
      </c>
      <c r="F120" s="14">
        <f t="shared" ca="1" si="36"/>
        <v>65</v>
      </c>
      <c r="G120" s="14">
        <f t="shared" ca="1" si="37"/>
        <v>39</v>
      </c>
      <c r="H120" s="14">
        <f t="shared" ca="1" si="38"/>
        <v>32</v>
      </c>
      <c r="I120" s="14">
        <f t="shared" ca="1" si="39"/>
        <v>38</v>
      </c>
      <c r="K120" s="13">
        <v>44470</v>
      </c>
      <c r="L120" s="14">
        <f t="shared" ca="1" si="40"/>
        <v>52</v>
      </c>
      <c r="M120" s="14">
        <f t="shared" ca="1" si="41"/>
        <v>36</v>
      </c>
      <c r="N120" s="14">
        <f t="shared" ca="1" si="42"/>
        <v>84</v>
      </c>
      <c r="O120" s="14">
        <f t="shared" ca="1" si="43"/>
        <v>82</v>
      </c>
      <c r="P120" s="14">
        <f t="shared" ca="1" si="44"/>
        <v>57</v>
      </c>
      <c r="Q120" s="14">
        <f t="shared" ca="1" si="45"/>
        <v>37</v>
      </c>
      <c r="R120" s="14">
        <f t="shared" ca="1" si="46"/>
        <v>33</v>
      </c>
      <c r="S120" s="14">
        <f t="shared" ca="1" si="47"/>
        <v>59</v>
      </c>
    </row>
    <row r="121" spans="1:19" x14ac:dyDescent="0.4">
      <c r="A121" s="13">
        <v>44501</v>
      </c>
      <c r="B121" s="14">
        <f t="shared" ca="1" si="32"/>
        <v>71</v>
      </c>
      <c r="C121" s="14">
        <f t="shared" ca="1" si="33"/>
        <v>44</v>
      </c>
      <c r="D121" s="14">
        <f t="shared" ca="1" si="34"/>
        <v>129</v>
      </c>
      <c r="E121" s="14">
        <f t="shared" ca="1" si="35"/>
        <v>87</v>
      </c>
      <c r="F121" s="14">
        <f t="shared" ca="1" si="36"/>
        <v>61</v>
      </c>
      <c r="G121" s="14">
        <f t="shared" ca="1" si="37"/>
        <v>40</v>
      </c>
      <c r="H121" s="14">
        <f t="shared" ca="1" si="38"/>
        <v>27</v>
      </c>
      <c r="I121" s="14">
        <f t="shared" ca="1" si="39"/>
        <v>41</v>
      </c>
      <c r="K121" s="13">
        <v>44501</v>
      </c>
      <c r="L121" s="14">
        <f t="shared" ca="1" si="40"/>
        <v>54</v>
      </c>
      <c r="M121" s="14">
        <f t="shared" ca="1" si="41"/>
        <v>43</v>
      </c>
      <c r="N121" s="14">
        <f t="shared" ca="1" si="42"/>
        <v>99</v>
      </c>
      <c r="O121" s="14">
        <f t="shared" ca="1" si="43"/>
        <v>76</v>
      </c>
      <c r="P121" s="14">
        <f t="shared" ca="1" si="44"/>
        <v>50</v>
      </c>
      <c r="Q121" s="14">
        <f t="shared" ca="1" si="45"/>
        <v>41</v>
      </c>
      <c r="R121" s="14">
        <f t="shared" ca="1" si="46"/>
        <v>25</v>
      </c>
      <c r="S121" s="14">
        <f t="shared" ca="1" si="47"/>
        <v>61</v>
      </c>
    </row>
    <row r="122" spans="1:19" x14ac:dyDescent="0.4">
      <c r="A122" s="13">
        <v>44531</v>
      </c>
      <c r="B122" s="14">
        <f t="shared" ca="1" si="32"/>
        <v>64</v>
      </c>
      <c r="C122" s="14">
        <f t="shared" ca="1" si="33"/>
        <v>62</v>
      </c>
      <c r="D122" s="14">
        <f t="shared" ca="1" si="34"/>
        <v>150</v>
      </c>
      <c r="E122" s="14">
        <f t="shared" ca="1" si="35"/>
        <v>101</v>
      </c>
      <c r="F122" s="14">
        <f t="shared" ca="1" si="36"/>
        <v>53</v>
      </c>
      <c r="G122" s="14">
        <f t="shared" ca="1" si="37"/>
        <v>28</v>
      </c>
      <c r="H122" s="14">
        <f t="shared" ca="1" si="38"/>
        <v>29</v>
      </c>
      <c r="I122" s="14">
        <f t="shared" ca="1" si="39"/>
        <v>33</v>
      </c>
      <c r="K122" s="13">
        <v>44531</v>
      </c>
      <c r="L122" s="14">
        <f t="shared" ca="1" si="40"/>
        <v>62</v>
      </c>
      <c r="M122" s="14">
        <f t="shared" ca="1" si="41"/>
        <v>29</v>
      </c>
      <c r="N122" s="14">
        <f t="shared" ca="1" si="42"/>
        <v>94</v>
      </c>
      <c r="O122" s="14">
        <f t="shared" ca="1" si="43"/>
        <v>81</v>
      </c>
      <c r="P122" s="14">
        <f t="shared" ca="1" si="44"/>
        <v>54</v>
      </c>
      <c r="Q122" s="14">
        <f t="shared" ca="1" si="45"/>
        <v>31</v>
      </c>
      <c r="R122" s="14">
        <f t="shared" ca="1" si="46"/>
        <v>27</v>
      </c>
      <c r="S122" s="14">
        <f t="shared" ca="1" si="47"/>
        <v>49</v>
      </c>
    </row>
    <row r="123" spans="1:19" x14ac:dyDescent="0.4">
      <c r="A123" s="13">
        <v>44562</v>
      </c>
      <c r="B123" s="14">
        <f t="shared" ref="B123:B170" ca="1" si="48">INDIRECT("'転居（時系列）'!D"&amp;(60+8*ROW(A113)))</f>
        <v>51</v>
      </c>
      <c r="C123" s="14">
        <f t="shared" ref="C123:C170" ca="1" si="49">INDIRECT("'転居（時系列）'!D"&amp;(61+8*ROW(A113)))</f>
        <v>35</v>
      </c>
      <c r="D123" s="14">
        <f t="shared" ref="D123:D170" ca="1" si="50">INDIRECT("'転居（時系列）'!D"&amp;(62+8*ROW(A113)))</f>
        <v>166</v>
      </c>
      <c r="E123" s="14">
        <f t="shared" ref="E123:E170" ca="1" si="51">INDIRECT("'転居（時系列）'!D"&amp;(63+8*ROW(A113)))</f>
        <v>102</v>
      </c>
      <c r="F123" s="14">
        <f t="shared" ref="F123:F170" ca="1" si="52">INDIRECT("'転居（時系列）'!D"&amp;(64+8*ROW(A113)))</f>
        <v>46</v>
      </c>
      <c r="G123" s="14">
        <f t="shared" ref="G123:G170" ca="1" si="53">INDIRECT("'転居（時系列）'!D"&amp;(65+8*ROW(A113)))</f>
        <v>33</v>
      </c>
      <c r="H123" s="14">
        <f t="shared" ref="H123:H170" ca="1" si="54">INDIRECT("'転居（時系列）'!D"&amp;(66+8*ROW(A113)))</f>
        <v>16</v>
      </c>
      <c r="I123" s="14">
        <f t="shared" ref="I123:I170" ca="1" si="55">INDIRECT("'転居（時系列）'!D"&amp;(67+8*ROW(A113)))</f>
        <v>30</v>
      </c>
      <c r="K123" s="13">
        <v>44562</v>
      </c>
      <c r="L123" s="14">
        <f t="shared" ref="L123:L170" ca="1" si="56">INDIRECT("'転居（時系列）'!E"&amp;(60+8*ROW(A113)))</f>
        <v>65</v>
      </c>
      <c r="M123" s="14">
        <f t="shared" ref="M123:M170" ca="1" si="57">INDIRECT("'転居（時系列）'!E"&amp;(61+8*ROW(A113)))</f>
        <v>18</v>
      </c>
      <c r="N123" s="14">
        <f t="shared" ref="N123:N170" ca="1" si="58">INDIRECT("'転居（時系列）'!E"&amp;(62+8*ROW(A113)))</f>
        <v>96</v>
      </c>
      <c r="O123" s="14">
        <f t="shared" ref="O123:O170" ca="1" si="59">INDIRECT("'転居（時系列）'!E"&amp;(63+8*ROW(A113)))</f>
        <v>79</v>
      </c>
      <c r="P123" s="14">
        <f t="shared" ref="P123:P170" ca="1" si="60">INDIRECT("'転居（時系列）'!E"&amp;(64+8*ROW(A113)))</f>
        <v>36</v>
      </c>
      <c r="Q123" s="14">
        <f t="shared" ref="Q123:Q170" ca="1" si="61">INDIRECT("'転居（時系列）'!E"&amp;(65+8*ROW(A113)))</f>
        <v>20</v>
      </c>
      <c r="R123" s="14">
        <f t="shared" ref="R123:R170" ca="1" si="62">INDIRECT("'転居（時系列）'!E"&amp;(66+8*ROW(A113)))</f>
        <v>15</v>
      </c>
      <c r="S123" s="14">
        <f t="shared" ref="S123:S170" ca="1" si="63">INDIRECT("'転居（時系列）'!E"&amp;(67+8*ROW(A113)))</f>
        <v>42</v>
      </c>
    </row>
    <row r="124" spans="1:19" x14ac:dyDescent="0.4">
      <c r="A124" s="13">
        <v>44593</v>
      </c>
      <c r="B124" s="14">
        <f t="shared" ca="1" si="48"/>
        <v>40</v>
      </c>
      <c r="C124" s="14">
        <f t="shared" ca="1" si="49"/>
        <v>25</v>
      </c>
      <c r="D124" s="14">
        <f t="shared" ca="1" si="50"/>
        <v>131</v>
      </c>
      <c r="E124" s="14">
        <f t="shared" ca="1" si="51"/>
        <v>108</v>
      </c>
      <c r="F124" s="14">
        <f t="shared" ca="1" si="52"/>
        <v>56</v>
      </c>
      <c r="G124" s="14">
        <f t="shared" ca="1" si="53"/>
        <v>29</v>
      </c>
      <c r="H124" s="14">
        <f t="shared" ca="1" si="54"/>
        <v>22</v>
      </c>
      <c r="I124" s="14">
        <f t="shared" ca="1" si="55"/>
        <v>39</v>
      </c>
      <c r="K124" s="13">
        <v>44593</v>
      </c>
      <c r="L124" s="14">
        <f t="shared" ca="1" si="56"/>
        <v>56</v>
      </c>
      <c r="M124" s="14">
        <f t="shared" ca="1" si="57"/>
        <v>27</v>
      </c>
      <c r="N124" s="14">
        <f t="shared" ca="1" si="58"/>
        <v>129</v>
      </c>
      <c r="O124" s="14">
        <f t="shared" ca="1" si="59"/>
        <v>79</v>
      </c>
      <c r="P124" s="14">
        <f t="shared" ca="1" si="60"/>
        <v>48</v>
      </c>
      <c r="Q124" s="14">
        <f t="shared" ca="1" si="61"/>
        <v>36</v>
      </c>
      <c r="R124" s="14">
        <f t="shared" ca="1" si="62"/>
        <v>26</v>
      </c>
      <c r="S124" s="14">
        <f t="shared" ca="1" si="63"/>
        <v>66</v>
      </c>
    </row>
    <row r="125" spans="1:19" x14ac:dyDescent="0.4">
      <c r="A125" s="13">
        <v>44621</v>
      </c>
      <c r="B125" s="14">
        <f t="shared" ca="1" si="48"/>
        <v>79</v>
      </c>
      <c r="C125" s="14">
        <f t="shared" ca="1" si="49"/>
        <v>40</v>
      </c>
      <c r="D125" s="14">
        <f t="shared" ca="1" si="50"/>
        <v>208</v>
      </c>
      <c r="E125" s="14">
        <f t="shared" ca="1" si="51"/>
        <v>113</v>
      </c>
      <c r="F125" s="14">
        <f t="shared" ca="1" si="52"/>
        <v>66</v>
      </c>
      <c r="G125" s="14">
        <f t="shared" ca="1" si="53"/>
        <v>43</v>
      </c>
      <c r="H125" s="14">
        <f t="shared" ca="1" si="54"/>
        <v>30</v>
      </c>
      <c r="I125" s="14">
        <f t="shared" ca="1" si="55"/>
        <v>36</v>
      </c>
      <c r="K125" s="13">
        <v>44621</v>
      </c>
      <c r="L125" s="14">
        <f t="shared" ca="1" si="56"/>
        <v>74</v>
      </c>
      <c r="M125" s="14">
        <f t="shared" ca="1" si="57"/>
        <v>49</v>
      </c>
      <c r="N125" s="14">
        <f t="shared" ca="1" si="58"/>
        <v>122</v>
      </c>
      <c r="O125" s="14">
        <f t="shared" ca="1" si="59"/>
        <v>80</v>
      </c>
      <c r="P125" s="14">
        <f t="shared" ca="1" si="60"/>
        <v>48</v>
      </c>
      <c r="Q125" s="14">
        <f t="shared" ca="1" si="61"/>
        <v>66</v>
      </c>
      <c r="R125" s="14">
        <f t="shared" ca="1" si="62"/>
        <v>19</v>
      </c>
      <c r="S125" s="14">
        <f t="shared" ca="1" si="63"/>
        <v>59</v>
      </c>
    </row>
    <row r="126" spans="1:19" x14ac:dyDescent="0.4">
      <c r="A126" s="13">
        <v>44652</v>
      </c>
      <c r="B126" s="14">
        <f t="shared" ca="1" si="48"/>
        <v>63</v>
      </c>
      <c r="C126" s="14">
        <f t="shared" ca="1" si="49"/>
        <v>77</v>
      </c>
      <c r="D126" s="14">
        <f t="shared" ca="1" si="50"/>
        <v>179</v>
      </c>
      <c r="E126" s="14">
        <f t="shared" ca="1" si="51"/>
        <v>107</v>
      </c>
      <c r="F126" s="14">
        <f t="shared" ca="1" si="52"/>
        <v>84</v>
      </c>
      <c r="G126" s="14">
        <f t="shared" ca="1" si="53"/>
        <v>52</v>
      </c>
      <c r="H126" s="14">
        <f t="shared" ca="1" si="54"/>
        <v>26</v>
      </c>
      <c r="I126" s="14">
        <f t="shared" ca="1" si="55"/>
        <v>40</v>
      </c>
      <c r="K126" s="13">
        <v>44652</v>
      </c>
      <c r="L126" s="14">
        <f t="shared" ca="1" si="56"/>
        <v>59</v>
      </c>
      <c r="M126" s="14">
        <f t="shared" ca="1" si="57"/>
        <v>58</v>
      </c>
      <c r="N126" s="14">
        <f t="shared" ca="1" si="58"/>
        <v>108</v>
      </c>
      <c r="O126" s="14">
        <f t="shared" ca="1" si="59"/>
        <v>85</v>
      </c>
      <c r="P126" s="14">
        <f t="shared" ca="1" si="60"/>
        <v>63</v>
      </c>
      <c r="Q126" s="14">
        <f t="shared" ca="1" si="61"/>
        <v>39</v>
      </c>
      <c r="R126" s="14">
        <f t="shared" ca="1" si="62"/>
        <v>30</v>
      </c>
      <c r="S126" s="14">
        <f t="shared" ca="1" si="63"/>
        <v>69</v>
      </c>
    </row>
    <row r="127" spans="1:19" x14ac:dyDescent="0.4">
      <c r="A127" s="13">
        <v>44682</v>
      </c>
      <c r="B127" s="14">
        <f t="shared" ca="1" si="48"/>
        <v>74</v>
      </c>
      <c r="C127" s="14">
        <f t="shared" ca="1" si="49"/>
        <v>29</v>
      </c>
      <c r="D127" s="14">
        <f t="shared" ca="1" si="50"/>
        <v>157</v>
      </c>
      <c r="E127" s="14">
        <f t="shared" ca="1" si="51"/>
        <v>107</v>
      </c>
      <c r="F127" s="14">
        <f t="shared" ca="1" si="52"/>
        <v>68</v>
      </c>
      <c r="G127" s="14">
        <f t="shared" ca="1" si="53"/>
        <v>39</v>
      </c>
      <c r="H127" s="14">
        <f t="shared" ca="1" si="54"/>
        <v>27</v>
      </c>
      <c r="I127" s="14">
        <f t="shared" ca="1" si="55"/>
        <v>33</v>
      </c>
      <c r="K127" s="13">
        <v>44682</v>
      </c>
      <c r="L127" s="14">
        <f t="shared" ca="1" si="56"/>
        <v>61</v>
      </c>
      <c r="M127" s="14">
        <f t="shared" ca="1" si="57"/>
        <v>31</v>
      </c>
      <c r="N127" s="14">
        <f t="shared" ca="1" si="58"/>
        <v>129</v>
      </c>
      <c r="O127" s="14">
        <f t="shared" ca="1" si="59"/>
        <v>74</v>
      </c>
      <c r="P127" s="14">
        <f t="shared" ca="1" si="60"/>
        <v>52</v>
      </c>
      <c r="Q127" s="14">
        <f t="shared" ca="1" si="61"/>
        <v>34</v>
      </c>
      <c r="R127" s="14">
        <f t="shared" ca="1" si="62"/>
        <v>24</v>
      </c>
      <c r="S127" s="14">
        <f t="shared" ca="1" si="63"/>
        <v>57</v>
      </c>
    </row>
    <row r="128" spans="1:19" x14ac:dyDescent="0.4">
      <c r="A128" s="13">
        <v>44713</v>
      </c>
      <c r="B128" s="14">
        <f t="shared" ca="1" si="48"/>
        <v>53</v>
      </c>
      <c r="C128" s="14">
        <f t="shared" ca="1" si="49"/>
        <v>48</v>
      </c>
      <c r="D128" s="14">
        <f t="shared" ca="1" si="50"/>
        <v>176</v>
      </c>
      <c r="E128" s="14">
        <f t="shared" ca="1" si="51"/>
        <v>93</v>
      </c>
      <c r="F128" s="14">
        <f t="shared" ca="1" si="52"/>
        <v>66</v>
      </c>
      <c r="G128" s="14">
        <f t="shared" ca="1" si="53"/>
        <v>28</v>
      </c>
      <c r="H128" s="14">
        <f t="shared" ca="1" si="54"/>
        <v>24</v>
      </c>
      <c r="I128" s="14">
        <f t="shared" ca="1" si="55"/>
        <v>39</v>
      </c>
      <c r="K128" s="13">
        <v>44713</v>
      </c>
      <c r="L128" s="14">
        <f t="shared" ca="1" si="56"/>
        <v>64</v>
      </c>
      <c r="M128" s="14">
        <f t="shared" ca="1" si="57"/>
        <v>38</v>
      </c>
      <c r="N128" s="14">
        <f t="shared" ca="1" si="58"/>
        <v>126</v>
      </c>
      <c r="O128" s="14">
        <f t="shared" ca="1" si="59"/>
        <v>79</v>
      </c>
      <c r="P128" s="14">
        <f t="shared" ca="1" si="60"/>
        <v>58</v>
      </c>
      <c r="Q128" s="14">
        <f t="shared" ca="1" si="61"/>
        <v>38</v>
      </c>
      <c r="R128" s="14">
        <f t="shared" ca="1" si="62"/>
        <v>25</v>
      </c>
      <c r="S128" s="14">
        <f t="shared" ca="1" si="63"/>
        <v>70</v>
      </c>
    </row>
    <row r="129" spans="1:19" x14ac:dyDescent="0.4">
      <c r="A129" s="13">
        <v>44743</v>
      </c>
      <c r="B129" s="14">
        <f t="shared" ca="1" si="48"/>
        <v>60</v>
      </c>
      <c r="C129" s="14">
        <f t="shared" ca="1" si="49"/>
        <v>35</v>
      </c>
      <c r="D129" s="14">
        <f t="shared" ca="1" si="50"/>
        <v>155</v>
      </c>
      <c r="E129" s="14">
        <f t="shared" ca="1" si="51"/>
        <v>101</v>
      </c>
      <c r="F129" s="14">
        <f t="shared" ca="1" si="52"/>
        <v>58</v>
      </c>
      <c r="G129" s="14">
        <f t="shared" ca="1" si="53"/>
        <v>43</v>
      </c>
      <c r="H129" s="14">
        <f t="shared" ca="1" si="54"/>
        <v>24</v>
      </c>
      <c r="I129" s="14">
        <f t="shared" ca="1" si="55"/>
        <v>40</v>
      </c>
      <c r="K129" s="13">
        <v>44743</v>
      </c>
      <c r="L129" s="14">
        <f t="shared" ca="1" si="56"/>
        <v>63</v>
      </c>
      <c r="M129" s="14">
        <f t="shared" ca="1" si="57"/>
        <v>32</v>
      </c>
      <c r="N129" s="14">
        <f t="shared" ca="1" si="58"/>
        <v>103</v>
      </c>
      <c r="O129" s="14">
        <f t="shared" ca="1" si="59"/>
        <v>68</v>
      </c>
      <c r="P129" s="14">
        <f t="shared" ca="1" si="60"/>
        <v>45</v>
      </c>
      <c r="Q129" s="14">
        <f t="shared" ca="1" si="61"/>
        <v>31</v>
      </c>
      <c r="R129" s="14">
        <f t="shared" ca="1" si="62"/>
        <v>23</v>
      </c>
      <c r="S129" s="14">
        <f t="shared" ca="1" si="63"/>
        <v>54</v>
      </c>
    </row>
    <row r="130" spans="1:19" x14ac:dyDescent="0.4">
      <c r="A130" s="13">
        <v>44774</v>
      </c>
      <c r="B130" s="14">
        <f t="shared" ca="1" si="48"/>
        <v>51</v>
      </c>
      <c r="C130" s="14">
        <f t="shared" ca="1" si="49"/>
        <v>97</v>
      </c>
      <c r="D130" s="14">
        <f t="shared" ca="1" si="50"/>
        <v>179</v>
      </c>
      <c r="E130" s="14">
        <f t="shared" ca="1" si="51"/>
        <v>113</v>
      </c>
      <c r="F130" s="14">
        <f t="shared" ca="1" si="52"/>
        <v>58</v>
      </c>
      <c r="G130" s="14">
        <f t="shared" ca="1" si="53"/>
        <v>41</v>
      </c>
      <c r="H130" s="14">
        <f t="shared" ca="1" si="54"/>
        <v>22</v>
      </c>
      <c r="I130" s="14">
        <f t="shared" ca="1" si="55"/>
        <v>37</v>
      </c>
      <c r="K130" s="13">
        <v>44774</v>
      </c>
      <c r="L130" s="14">
        <f t="shared" ca="1" si="56"/>
        <v>46</v>
      </c>
      <c r="M130" s="14">
        <f t="shared" ca="1" si="57"/>
        <v>50</v>
      </c>
      <c r="N130" s="14">
        <f t="shared" ca="1" si="58"/>
        <v>116</v>
      </c>
      <c r="O130" s="14">
        <f t="shared" ca="1" si="59"/>
        <v>73</v>
      </c>
      <c r="P130" s="14">
        <f t="shared" ca="1" si="60"/>
        <v>49</v>
      </c>
      <c r="Q130" s="14">
        <f t="shared" ca="1" si="61"/>
        <v>40</v>
      </c>
      <c r="R130" s="14">
        <f t="shared" ca="1" si="62"/>
        <v>27</v>
      </c>
      <c r="S130" s="14">
        <f t="shared" ca="1" si="63"/>
        <v>50</v>
      </c>
    </row>
    <row r="131" spans="1:19" x14ac:dyDescent="0.4">
      <c r="A131" s="13">
        <v>44805</v>
      </c>
      <c r="B131" s="14">
        <f t="shared" ca="1" si="48"/>
        <v>67</v>
      </c>
      <c r="C131" s="14">
        <f t="shared" ca="1" si="49"/>
        <v>92</v>
      </c>
      <c r="D131" s="14">
        <f t="shared" ca="1" si="50"/>
        <v>150</v>
      </c>
      <c r="E131" s="14">
        <f t="shared" ca="1" si="51"/>
        <v>87</v>
      </c>
      <c r="F131" s="14">
        <f t="shared" ca="1" si="52"/>
        <v>70</v>
      </c>
      <c r="G131" s="14">
        <f t="shared" ca="1" si="53"/>
        <v>39</v>
      </c>
      <c r="H131" s="14">
        <f t="shared" ca="1" si="54"/>
        <v>25</v>
      </c>
      <c r="I131" s="14">
        <f t="shared" ca="1" si="55"/>
        <v>37</v>
      </c>
      <c r="K131" s="13">
        <v>44805</v>
      </c>
      <c r="L131" s="14">
        <f t="shared" ca="1" si="56"/>
        <v>74</v>
      </c>
      <c r="M131" s="14">
        <f t="shared" ca="1" si="57"/>
        <v>51</v>
      </c>
      <c r="N131" s="14">
        <f t="shared" ca="1" si="58"/>
        <v>93</v>
      </c>
      <c r="O131" s="14">
        <f t="shared" ca="1" si="59"/>
        <v>84</v>
      </c>
      <c r="P131" s="14">
        <f t="shared" ca="1" si="60"/>
        <v>67</v>
      </c>
      <c r="Q131" s="14">
        <f t="shared" ca="1" si="61"/>
        <v>52</v>
      </c>
      <c r="R131" s="14">
        <f t="shared" ca="1" si="62"/>
        <v>18</v>
      </c>
      <c r="S131" s="14">
        <f t="shared" ca="1" si="63"/>
        <v>57</v>
      </c>
    </row>
    <row r="132" spans="1:19" x14ac:dyDescent="0.4">
      <c r="A132" s="13">
        <v>44835</v>
      </c>
      <c r="B132" s="14">
        <f t="shared" ca="1" si="48"/>
        <v>69</v>
      </c>
      <c r="C132" s="14">
        <f t="shared" ca="1" si="49"/>
        <v>57</v>
      </c>
      <c r="D132" s="14">
        <f t="shared" ca="1" si="50"/>
        <v>144</v>
      </c>
      <c r="E132" s="14">
        <f t="shared" ca="1" si="51"/>
        <v>83</v>
      </c>
      <c r="F132" s="14">
        <f t="shared" ca="1" si="52"/>
        <v>56</v>
      </c>
      <c r="G132" s="14">
        <f t="shared" ca="1" si="53"/>
        <v>41</v>
      </c>
      <c r="H132" s="14">
        <f t="shared" ca="1" si="54"/>
        <v>30</v>
      </c>
      <c r="I132" s="14">
        <f t="shared" ca="1" si="55"/>
        <v>48</v>
      </c>
      <c r="K132" s="13">
        <v>44835</v>
      </c>
      <c r="L132" s="14">
        <f t="shared" ca="1" si="56"/>
        <v>47</v>
      </c>
      <c r="M132" s="14">
        <f t="shared" ca="1" si="57"/>
        <v>58</v>
      </c>
      <c r="N132" s="14">
        <f t="shared" ca="1" si="58"/>
        <v>120</v>
      </c>
      <c r="O132" s="14">
        <f t="shared" ca="1" si="59"/>
        <v>82</v>
      </c>
      <c r="P132" s="14">
        <f t="shared" ca="1" si="60"/>
        <v>65</v>
      </c>
      <c r="Q132" s="14">
        <f t="shared" ca="1" si="61"/>
        <v>41</v>
      </c>
      <c r="R132" s="14">
        <f t="shared" ca="1" si="62"/>
        <v>15</v>
      </c>
      <c r="S132" s="14">
        <f t="shared" ca="1" si="63"/>
        <v>71</v>
      </c>
    </row>
    <row r="133" spans="1:19" x14ac:dyDescent="0.4">
      <c r="A133" s="13">
        <v>44866</v>
      </c>
      <c r="B133" s="14">
        <f t="shared" ca="1" si="48"/>
        <v>62</v>
      </c>
      <c r="C133" s="14">
        <f t="shared" ca="1" si="49"/>
        <v>41</v>
      </c>
      <c r="D133" s="14">
        <f t="shared" ca="1" si="50"/>
        <v>127</v>
      </c>
      <c r="E133" s="14">
        <f t="shared" ca="1" si="51"/>
        <v>87</v>
      </c>
      <c r="F133" s="14">
        <f t="shared" ca="1" si="52"/>
        <v>46</v>
      </c>
      <c r="G133" s="14">
        <f t="shared" ca="1" si="53"/>
        <v>51</v>
      </c>
      <c r="H133" s="14">
        <f t="shared" ca="1" si="54"/>
        <v>22</v>
      </c>
      <c r="I133" s="14">
        <f t="shared" ca="1" si="55"/>
        <v>33</v>
      </c>
      <c r="K133" s="13">
        <v>44866</v>
      </c>
      <c r="L133" s="14">
        <f t="shared" ca="1" si="56"/>
        <v>53</v>
      </c>
      <c r="M133" s="14">
        <f t="shared" ca="1" si="57"/>
        <v>34</v>
      </c>
      <c r="N133" s="14">
        <f t="shared" ca="1" si="58"/>
        <v>99</v>
      </c>
      <c r="O133" s="14">
        <f t="shared" ca="1" si="59"/>
        <v>78</v>
      </c>
      <c r="P133" s="14">
        <f t="shared" ca="1" si="60"/>
        <v>50</v>
      </c>
      <c r="Q133" s="14">
        <f t="shared" ca="1" si="61"/>
        <v>48</v>
      </c>
      <c r="R133" s="14">
        <f t="shared" ca="1" si="62"/>
        <v>14</v>
      </c>
      <c r="S133" s="14">
        <f t="shared" ca="1" si="63"/>
        <v>57</v>
      </c>
    </row>
    <row r="134" spans="1:19" x14ac:dyDescent="0.4">
      <c r="A134" s="13">
        <v>44896</v>
      </c>
      <c r="B134" s="14">
        <f t="shared" ca="1" si="48"/>
        <v>54</v>
      </c>
      <c r="C134" s="14">
        <f t="shared" ca="1" si="49"/>
        <v>47</v>
      </c>
      <c r="D134" s="14">
        <f t="shared" ca="1" si="50"/>
        <v>137</v>
      </c>
      <c r="E134" s="14">
        <f t="shared" ca="1" si="51"/>
        <v>73</v>
      </c>
      <c r="F134" s="14">
        <f t="shared" ca="1" si="52"/>
        <v>45</v>
      </c>
      <c r="G134" s="14">
        <f t="shared" ca="1" si="53"/>
        <v>41</v>
      </c>
      <c r="H134" s="14">
        <f t="shared" ca="1" si="54"/>
        <v>20</v>
      </c>
      <c r="I134" s="14">
        <f t="shared" ca="1" si="55"/>
        <v>29</v>
      </c>
      <c r="K134" s="13">
        <v>44896</v>
      </c>
      <c r="L134" s="14">
        <f t="shared" ca="1" si="56"/>
        <v>50</v>
      </c>
      <c r="M134" s="14">
        <f t="shared" ca="1" si="57"/>
        <v>30</v>
      </c>
      <c r="N134" s="14">
        <f t="shared" ca="1" si="58"/>
        <v>83</v>
      </c>
      <c r="O134" s="14">
        <f t="shared" ca="1" si="59"/>
        <v>70</v>
      </c>
      <c r="P134" s="14">
        <f t="shared" ca="1" si="60"/>
        <v>46</v>
      </c>
      <c r="Q134" s="14">
        <f t="shared" ca="1" si="61"/>
        <v>30</v>
      </c>
      <c r="R134" s="14">
        <f t="shared" ca="1" si="62"/>
        <v>19</v>
      </c>
      <c r="S134" s="14">
        <f t="shared" ca="1" si="63"/>
        <v>65</v>
      </c>
    </row>
    <row r="135" spans="1:19" x14ac:dyDescent="0.4">
      <c r="A135" s="13">
        <v>44927</v>
      </c>
      <c r="B135" s="14">
        <f t="shared" ca="1" si="48"/>
        <v>46</v>
      </c>
      <c r="C135" s="14">
        <f t="shared" ca="1" si="49"/>
        <v>28</v>
      </c>
      <c r="D135" s="14">
        <f t="shared" ca="1" si="50"/>
        <v>127</v>
      </c>
      <c r="E135" s="14">
        <f t="shared" ca="1" si="51"/>
        <v>79</v>
      </c>
      <c r="F135" s="14">
        <f t="shared" ca="1" si="52"/>
        <v>49</v>
      </c>
      <c r="G135" s="14">
        <f t="shared" ca="1" si="53"/>
        <v>41</v>
      </c>
      <c r="H135" s="14">
        <f t="shared" ca="1" si="54"/>
        <v>21</v>
      </c>
      <c r="I135" s="14">
        <f t="shared" ca="1" si="55"/>
        <v>32</v>
      </c>
      <c r="K135" s="13">
        <v>44927</v>
      </c>
      <c r="L135" s="14">
        <f t="shared" ca="1" si="56"/>
        <v>57</v>
      </c>
      <c r="M135" s="14">
        <f t="shared" ca="1" si="57"/>
        <v>32</v>
      </c>
      <c r="N135" s="14">
        <f t="shared" ca="1" si="58"/>
        <v>89</v>
      </c>
      <c r="O135" s="14">
        <f t="shared" ca="1" si="59"/>
        <v>58</v>
      </c>
      <c r="P135" s="14">
        <f t="shared" ca="1" si="60"/>
        <v>48</v>
      </c>
      <c r="Q135" s="14">
        <f t="shared" ca="1" si="61"/>
        <v>35</v>
      </c>
      <c r="R135" s="14">
        <f t="shared" ca="1" si="62"/>
        <v>15</v>
      </c>
      <c r="S135" s="14">
        <f t="shared" ca="1" si="63"/>
        <v>53</v>
      </c>
    </row>
    <row r="136" spans="1:19" x14ac:dyDescent="0.4">
      <c r="A136" s="13">
        <v>44958</v>
      </c>
      <c r="B136" s="14">
        <f t="shared" ca="1" si="48"/>
        <v>70</v>
      </c>
      <c r="C136" s="14">
        <f t="shared" ca="1" si="49"/>
        <v>23</v>
      </c>
      <c r="D136" s="14">
        <f t="shared" ca="1" si="50"/>
        <v>140</v>
      </c>
      <c r="E136" s="14">
        <f t="shared" ca="1" si="51"/>
        <v>108</v>
      </c>
      <c r="F136" s="14">
        <f t="shared" ca="1" si="52"/>
        <v>49</v>
      </c>
      <c r="G136" s="14">
        <f t="shared" ca="1" si="53"/>
        <v>34</v>
      </c>
      <c r="H136" s="14">
        <f t="shared" ca="1" si="54"/>
        <v>20</v>
      </c>
      <c r="I136" s="14">
        <f t="shared" ca="1" si="55"/>
        <v>32</v>
      </c>
      <c r="K136" s="13">
        <v>44958</v>
      </c>
      <c r="L136" s="14">
        <f t="shared" ca="1" si="56"/>
        <v>57</v>
      </c>
      <c r="M136" s="14">
        <f t="shared" ca="1" si="57"/>
        <v>39</v>
      </c>
      <c r="N136" s="14">
        <f t="shared" ca="1" si="58"/>
        <v>86</v>
      </c>
      <c r="O136" s="14">
        <f t="shared" ca="1" si="59"/>
        <v>78</v>
      </c>
      <c r="P136" s="14">
        <f t="shared" ca="1" si="60"/>
        <v>43</v>
      </c>
      <c r="Q136" s="14">
        <f t="shared" ca="1" si="61"/>
        <v>38</v>
      </c>
      <c r="R136" s="14">
        <f t="shared" ca="1" si="62"/>
        <v>18</v>
      </c>
      <c r="S136" s="14">
        <f t="shared" ca="1" si="63"/>
        <v>55</v>
      </c>
    </row>
    <row r="137" spans="1:19" x14ac:dyDescent="0.4">
      <c r="A137" s="13">
        <v>44986</v>
      </c>
      <c r="B137" s="14">
        <f t="shared" ca="1" si="48"/>
        <v>97</v>
      </c>
      <c r="C137" s="14">
        <f t="shared" ca="1" si="49"/>
        <v>52</v>
      </c>
      <c r="D137" s="14">
        <f t="shared" ca="1" si="50"/>
        <v>203</v>
      </c>
      <c r="E137" s="14">
        <f t="shared" ca="1" si="51"/>
        <v>147</v>
      </c>
      <c r="F137" s="14">
        <f t="shared" ca="1" si="52"/>
        <v>82</v>
      </c>
      <c r="G137" s="14">
        <f t="shared" ca="1" si="53"/>
        <v>52</v>
      </c>
      <c r="H137" s="14">
        <f t="shared" ca="1" si="54"/>
        <v>34</v>
      </c>
      <c r="I137" s="14">
        <f t="shared" ca="1" si="55"/>
        <v>50</v>
      </c>
      <c r="K137" s="13">
        <v>44986</v>
      </c>
      <c r="L137" s="14">
        <f t="shared" ca="1" si="56"/>
        <v>89</v>
      </c>
      <c r="M137" s="14">
        <f t="shared" ca="1" si="57"/>
        <v>49</v>
      </c>
      <c r="N137" s="14">
        <f t="shared" ca="1" si="58"/>
        <v>136</v>
      </c>
      <c r="O137" s="14">
        <f t="shared" ca="1" si="59"/>
        <v>116</v>
      </c>
      <c r="P137" s="14">
        <f t="shared" ca="1" si="60"/>
        <v>65</v>
      </c>
      <c r="Q137" s="14">
        <f t="shared" ca="1" si="61"/>
        <v>62</v>
      </c>
      <c r="R137" s="14">
        <f t="shared" ca="1" si="62"/>
        <v>33</v>
      </c>
      <c r="S137" s="14">
        <f t="shared" ca="1" si="63"/>
        <v>82</v>
      </c>
    </row>
    <row r="138" spans="1:19" x14ac:dyDescent="0.4">
      <c r="A138" s="13">
        <v>45017</v>
      </c>
      <c r="B138" s="14">
        <f t="shared" ca="1" si="48"/>
        <v>77</v>
      </c>
      <c r="C138" s="14">
        <f t="shared" ca="1" si="49"/>
        <v>77</v>
      </c>
      <c r="D138" s="14">
        <f t="shared" ca="1" si="50"/>
        <v>169</v>
      </c>
      <c r="E138" s="14">
        <f t="shared" ca="1" si="51"/>
        <v>115</v>
      </c>
      <c r="F138" s="14">
        <f t="shared" ca="1" si="52"/>
        <v>52</v>
      </c>
      <c r="G138" s="14">
        <f t="shared" ca="1" si="53"/>
        <v>50</v>
      </c>
      <c r="H138" s="14">
        <f t="shared" ca="1" si="54"/>
        <v>32</v>
      </c>
      <c r="I138" s="14">
        <f t="shared" ca="1" si="55"/>
        <v>55</v>
      </c>
      <c r="K138" s="13">
        <v>45017</v>
      </c>
      <c r="L138" s="14">
        <f t="shared" ca="1" si="56"/>
        <v>69</v>
      </c>
      <c r="M138" s="14">
        <f t="shared" ca="1" si="57"/>
        <v>52</v>
      </c>
      <c r="N138" s="14">
        <f t="shared" ca="1" si="58"/>
        <v>128</v>
      </c>
      <c r="O138" s="14">
        <f t="shared" ca="1" si="59"/>
        <v>86</v>
      </c>
      <c r="P138" s="14">
        <f t="shared" ca="1" si="60"/>
        <v>73</v>
      </c>
      <c r="Q138" s="14">
        <f t="shared" ca="1" si="61"/>
        <v>40</v>
      </c>
      <c r="R138" s="14">
        <f t="shared" ca="1" si="62"/>
        <v>28</v>
      </c>
      <c r="S138" s="14">
        <f t="shared" ca="1" si="63"/>
        <v>90</v>
      </c>
    </row>
    <row r="139" spans="1:19" x14ac:dyDescent="0.4">
      <c r="A139" s="13">
        <v>45047</v>
      </c>
      <c r="B139" s="14">
        <f t="shared" ca="1" si="48"/>
        <v>62</v>
      </c>
      <c r="C139" s="14">
        <f t="shared" ca="1" si="49"/>
        <v>49</v>
      </c>
      <c r="D139" s="14">
        <f t="shared" ca="1" si="50"/>
        <v>125</v>
      </c>
      <c r="E139" s="14">
        <f t="shared" ca="1" si="51"/>
        <v>97</v>
      </c>
      <c r="F139" s="14">
        <f t="shared" ca="1" si="52"/>
        <v>59</v>
      </c>
      <c r="G139" s="14">
        <f t="shared" ca="1" si="53"/>
        <v>35</v>
      </c>
      <c r="H139" s="14">
        <f t="shared" ca="1" si="54"/>
        <v>27</v>
      </c>
      <c r="I139" s="14">
        <f t="shared" ca="1" si="55"/>
        <v>40</v>
      </c>
      <c r="K139" s="13">
        <v>45047</v>
      </c>
      <c r="L139" s="14">
        <f t="shared" ca="1" si="56"/>
        <v>59</v>
      </c>
      <c r="M139" s="14">
        <f t="shared" ca="1" si="57"/>
        <v>27</v>
      </c>
      <c r="N139" s="14">
        <f t="shared" ca="1" si="58"/>
        <v>111</v>
      </c>
      <c r="O139" s="14">
        <f t="shared" ca="1" si="59"/>
        <v>79</v>
      </c>
      <c r="P139" s="14">
        <f t="shared" ca="1" si="60"/>
        <v>52</v>
      </c>
      <c r="Q139" s="14">
        <f t="shared" ca="1" si="61"/>
        <v>52</v>
      </c>
      <c r="R139" s="14">
        <f t="shared" ca="1" si="62"/>
        <v>29</v>
      </c>
      <c r="S139" s="14">
        <f t="shared" ca="1" si="63"/>
        <v>86</v>
      </c>
    </row>
    <row r="140" spans="1:19" x14ac:dyDescent="0.4">
      <c r="A140" s="13">
        <v>45078</v>
      </c>
      <c r="B140" s="14">
        <f t="shared" ca="1" si="48"/>
        <v>61</v>
      </c>
      <c r="C140" s="14">
        <f t="shared" ca="1" si="49"/>
        <v>51</v>
      </c>
      <c r="D140" s="14">
        <f t="shared" ca="1" si="50"/>
        <v>165</v>
      </c>
      <c r="E140" s="14">
        <f t="shared" ca="1" si="51"/>
        <v>113</v>
      </c>
      <c r="F140" s="14">
        <f t="shared" ca="1" si="52"/>
        <v>50</v>
      </c>
      <c r="G140" s="14">
        <f t="shared" ca="1" si="53"/>
        <v>61</v>
      </c>
      <c r="H140" s="14">
        <f t="shared" ca="1" si="54"/>
        <v>30</v>
      </c>
      <c r="I140" s="14">
        <f t="shared" ca="1" si="55"/>
        <v>41</v>
      </c>
      <c r="K140" s="13">
        <v>45078</v>
      </c>
      <c r="L140" s="14">
        <f t="shared" ca="1" si="56"/>
        <v>56</v>
      </c>
      <c r="M140" s="14">
        <f t="shared" ca="1" si="57"/>
        <v>48</v>
      </c>
      <c r="N140" s="14">
        <f t="shared" ca="1" si="58"/>
        <v>101</v>
      </c>
      <c r="O140" s="14">
        <f t="shared" ca="1" si="59"/>
        <v>71</v>
      </c>
      <c r="P140" s="14">
        <f t="shared" ca="1" si="60"/>
        <v>62</v>
      </c>
      <c r="Q140" s="14">
        <f t="shared" ca="1" si="61"/>
        <v>56</v>
      </c>
      <c r="R140" s="14">
        <f t="shared" ca="1" si="62"/>
        <v>22</v>
      </c>
      <c r="S140" s="14">
        <f t="shared" ca="1" si="63"/>
        <v>70</v>
      </c>
    </row>
    <row r="141" spans="1:19" x14ac:dyDescent="0.4">
      <c r="A141" s="13">
        <v>45108</v>
      </c>
      <c r="B141" s="14">
        <f t="shared" ca="1" si="48"/>
        <v>54</v>
      </c>
      <c r="C141" s="14">
        <f t="shared" ca="1" si="49"/>
        <v>49</v>
      </c>
      <c r="D141" s="14">
        <f t="shared" ca="1" si="50"/>
        <v>118</v>
      </c>
      <c r="E141" s="14">
        <f t="shared" ca="1" si="51"/>
        <v>92</v>
      </c>
      <c r="F141" s="14">
        <f t="shared" ca="1" si="52"/>
        <v>56</v>
      </c>
      <c r="G141" s="14">
        <f t="shared" ca="1" si="53"/>
        <v>49</v>
      </c>
      <c r="H141" s="14">
        <f t="shared" ca="1" si="54"/>
        <v>22</v>
      </c>
      <c r="I141" s="14">
        <f t="shared" ca="1" si="55"/>
        <v>37</v>
      </c>
      <c r="K141" s="13">
        <v>45108</v>
      </c>
      <c r="L141" s="14">
        <f t="shared" ca="1" si="56"/>
        <v>54</v>
      </c>
      <c r="M141" s="14">
        <f t="shared" ca="1" si="57"/>
        <v>48</v>
      </c>
      <c r="N141" s="14">
        <f t="shared" ca="1" si="58"/>
        <v>94</v>
      </c>
      <c r="O141" s="14">
        <f t="shared" ca="1" si="59"/>
        <v>84</v>
      </c>
      <c r="P141" s="14">
        <f t="shared" ca="1" si="60"/>
        <v>43</v>
      </c>
      <c r="Q141" s="14">
        <f t="shared" ca="1" si="61"/>
        <v>42</v>
      </c>
      <c r="R141" s="14">
        <f t="shared" ca="1" si="62"/>
        <v>24</v>
      </c>
      <c r="S141" s="14">
        <f t="shared" ca="1" si="63"/>
        <v>58</v>
      </c>
    </row>
    <row r="142" spans="1:19" x14ac:dyDescent="0.4">
      <c r="A142" s="13">
        <v>45139</v>
      </c>
      <c r="B142" s="14">
        <f t="shared" ca="1" si="48"/>
        <v>50</v>
      </c>
      <c r="C142" s="14">
        <f t="shared" ca="1" si="49"/>
        <v>86</v>
      </c>
      <c r="D142" s="14">
        <f t="shared" ca="1" si="50"/>
        <v>196</v>
      </c>
      <c r="E142" s="14">
        <f t="shared" ca="1" si="51"/>
        <v>101</v>
      </c>
      <c r="F142" s="14">
        <f t="shared" ca="1" si="52"/>
        <v>51</v>
      </c>
      <c r="G142" s="14">
        <f t="shared" ca="1" si="53"/>
        <v>34</v>
      </c>
      <c r="H142" s="14">
        <f t="shared" ca="1" si="54"/>
        <v>20</v>
      </c>
      <c r="I142" s="14">
        <f t="shared" ca="1" si="55"/>
        <v>22</v>
      </c>
      <c r="K142" s="13">
        <v>45139</v>
      </c>
      <c r="L142" s="14">
        <f t="shared" ca="1" si="56"/>
        <v>80</v>
      </c>
      <c r="M142" s="14">
        <f t="shared" ca="1" si="57"/>
        <v>52</v>
      </c>
      <c r="N142" s="14">
        <f t="shared" ca="1" si="58"/>
        <v>111</v>
      </c>
      <c r="O142" s="14">
        <f t="shared" ca="1" si="59"/>
        <v>72</v>
      </c>
      <c r="P142" s="14">
        <f t="shared" ca="1" si="60"/>
        <v>59</v>
      </c>
      <c r="Q142" s="14">
        <f t="shared" ca="1" si="61"/>
        <v>31</v>
      </c>
      <c r="R142" s="14">
        <f t="shared" ca="1" si="62"/>
        <v>18</v>
      </c>
      <c r="S142" s="14">
        <f t="shared" ca="1" si="63"/>
        <v>52</v>
      </c>
    </row>
    <row r="143" spans="1:19" x14ac:dyDescent="0.4">
      <c r="A143" s="13">
        <v>45170</v>
      </c>
      <c r="B143" s="14">
        <f t="shared" ca="1" si="48"/>
        <v>49</v>
      </c>
      <c r="C143" s="14">
        <f t="shared" ca="1" si="49"/>
        <v>65</v>
      </c>
      <c r="D143" s="14">
        <f t="shared" ca="1" si="50"/>
        <v>109</v>
      </c>
      <c r="E143" s="14">
        <f t="shared" ca="1" si="51"/>
        <v>67</v>
      </c>
      <c r="F143" s="14">
        <f t="shared" ca="1" si="52"/>
        <v>53</v>
      </c>
      <c r="G143" s="14">
        <f t="shared" ca="1" si="53"/>
        <v>40</v>
      </c>
      <c r="H143" s="14">
        <f t="shared" ca="1" si="54"/>
        <v>21</v>
      </c>
      <c r="I143" s="14">
        <f t="shared" ca="1" si="55"/>
        <v>31</v>
      </c>
      <c r="K143" s="13">
        <v>45170</v>
      </c>
      <c r="L143" s="14">
        <f t="shared" ca="1" si="56"/>
        <v>41</v>
      </c>
      <c r="M143" s="14">
        <f t="shared" ca="1" si="57"/>
        <v>43</v>
      </c>
      <c r="N143" s="14">
        <f t="shared" ca="1" si="58"/>
        <v>99</v>
      </c>
      <c r="O143" s="14">
        <f t="shared" ca="1" si="59"/>
        <v>54</v>
      </c>
      <c r="P143" s="14">
        <f t="shared" ca="1" si="60"/>
        <v>47</v>
      </c>
      <c r="Q143" s="14">
        <f t="shared" ca="1" si="61"/>
        <v>44</v>
      </c>
      <c r="R143" s="14">
        <f t="shared" ca="1" si="62"/>
        <v>25</v>
      </c>
      <c r="S143" s="14">
        <f t="shared" ca="1" si="63"/>
        <v>58</v>
      </c>
    </row>
    <row r="144" spans="1:19" x14ac:dyDescent="0.4">
      <c r="A144" s="13">
        <v>45200</v>
      </c>
      <c r="B144" s="14">
        <f t="shared" ca="1" si="48"/>
        <v>56</v>
      </c>
      <c r="C144" s="14">
        <f t="shared" ca="1" si="49"/>
        <v>61</v>
      </c>
      <c r="D144" s="14">
        <f t="shared" ca="1" si="50"/>
        <v>155</v>
      </c>
      <c r="E144" s="14">
        <f t="shared" ca="1" si="51"/>
        <v>90</v>
      </c>
      <c r="F144" s="14">
        <f t="shared" ca="1" si="52"/>
        <v>57</v>
      </c>
      <c r="G144" s="14">
        <f t="shared" ca="1" si="53"/>
        <v>38</v>
      </c>
      <c r="H144" s="14">
        <f t="shared" ca="1" si="54"/>
        <v>32</v>
      </c>
      <c r="I144" s="14">
        <f t="shared" ca="1" si="55"/>
        <v>50</v>
      </c>
      <c r="K144" s="13">
        <v>45200</v>
      </c>
      <c r="L144" s="14">
        <f t="shared" ca="1" si="56"/>
        <v>56</v>
      </c>
      <c r="M144" s="14">
        <f t="shared" ca="1" si="57"/>
        <v>35</v>
      </c>
      <c r="N144" s="14">
        <f t="shared" ca="1" si="58"/>
        <v>108</v>
      </c>
      <c r="O144" s="14">
        <f t="shared" ca="1" si="59"/>
        <v>69</v>
      </c>
      <c r="P144" s="14">
        <f t="shared" ca="1" si="60"/>
        <v>44</v>
      </c>
      <c r="Q144" s="14">
        <f t="shared" ca="1" si="61"/>
        <v>54</v>
      </c>
      <c r="R144" s="14">
        <f t="shared" ca="1" si="62"/>
        <v>22</v>
      </c>
      <c r="S144" s="14">
        <f t="shared" ca="1" si="63"/>
        <v>76</v>
      </c>
    </row>
    <row r="145" spans="1:19" x14ac:dyDescent="0.4">
      <c r="A145" s="13">
        <v>45231</v>
      </c>
      <c r="B145" s="14">
        <f t="shared" ca="1" si="48"/>
        <v>53</v>
      </c>
      <c r="C145" s="14">
        <f t="shared" ca="1" si="49"/>
        <v>46</v>
      </c>
      <c r="D145" s="14">
        <f t="shared" ca="1" si="50"/>
        <v>118</v>
      </c>
      <c r="E145" s="14">
        <f t="shared" ca="1" si="51"/>
        <v>93</v>
      </c>
      <c r="F145" s="14">
        <f t="shared" ca="1" si="52"/>
        <v>53</v>
      </c>
      <c r="G145" s="14">
        <f t="shared" ca="1" si="53"/>
        <v>35</v>
      </c>
      <c r="H145" s="14">
        <f t="shared" ca="1" si="54"/>
        <v>28</v>
      </c>
      <c r="I145" s="14">
        <f t="shared" ca="1" si="55"/>
        <v>42</v>
      </c>
      <c r="K145" s="13">
        <v>45231</v>
      </c>
      <c r="L145" s="14">
        <f t="shared" ca="1" si="56"/>
        <v>65</v>
      </c>
      <c r="M145" s="14">
        <f t="shared" ca="1" si="57"/>
        <v>42</v>
      </c>
      <c r="N145" s="14">
        <f t="shared" ca="1" si="58"/>
        <v>95</v>
      </c>
      <c r="O145" s="14">
        <f t="shared" ca="1" si="59"/>
        <v>82</v>
      </c>
      <c r="P145" s="14">
        <f t="shared" ca="1" si="60"/>
        <v>61</v>
      </c>
      <c r="Q145" s="14">
        <f t="shared" ca="1" si="61"/>
        <v>37</v>
      </c>
      <c r="R145" s="14">
        <f t="shared" ca="1" si="62"/>
        <v>31</v>
      </c>
      <c r="S145" s="14">
        <f t="shared" ca="1" si="63"/>
        <v>66</v>
      </c>
    </row>
    <row r="146" spans="1:19" x14ac:dyDescent="0.4">
      <c r="A146" s="13">
        <v>45261</v>
      </c>
      <c r="B146" s="14">
        <f t="shared" ca="1" si="48"/>
        <v>60</v>
      </c>
      <c r="C146" s="14">
        <f t="shared" ca="1" si="49"/>
        <v>57</v>
      </c>
      <c r="D146" s="14">
        <f t="shared" ca="1" si="50"/>
        <v>159</v>
      </c>
      <c r="E146" s="14">
        <f t="shared" ca="1" si="51"/>
        <v>87</v>
      </c>
      <c r="F146" s="14">
        <f t="shared" ca="1" si="52"/>
        <v>58</v>
      </c>
      <c r="G146" s="14">
        <f t="shared" ca="1" si="53"/>
        <v>53</v>
      </c>
      <c r="H146" s="14">
        <f t="shared" ca="1" si="54"/>
        <v>32</v>
      </c>
      <c r="I146" s="14">
        <f t="shared" ca="1" si="55"/>
        <v>26</v>
      </c>
      <c r="K146" s="13">
        <v>45261</v>
      </c>
      <c r="L146" s="14">
        <f t="shared" ca="1" si="56"/>
        <v>60</v>
      </c>
      <c r="M146" s="14">
        <f t="shared" ca="1" si="57"/>
        <v>46</v>
      </c>
      <c r="N146" s="14">
        <f t="shared" ca="1" si="58"/>
        <v>102</v>
      </c>
      <c r="O146" s="14">
        <f t="shared" ca="1" si="59"/>
        <v>78</v>
      </c>
      <c r="P146" s="14">
        <f t="shared" ca="1" si="60"/>
        <v>55</v>
      </c>
      <c r="Q146" s="14">
        <f t="shared" ca="1" si="61"/>
        <v>48</v>
      </c>
      <c r="R146" s="14">
        <f t="shared" ca="1" si="62"/>
        <v>22</v>
      </c>
      <c r="S146" s="14">
        <f t="shared" ca="1" si="63"/>
        <v>55</v>
      </c>
    </row>
    <row r="147" spans="1:19" x14ac:dyDescent="0.4">
      <c r="A147" s="13">
        <v>45292</v>
      </c>
      <c r="B147" s="14">
        <f t="shared" ca="1" si="48"/>
        <v>37</v>
      </c>
      <c r="C147" s="14">
        <f t="shared" ca="1" si="49"/>
        <v>42</v>
      </c>
      <c r="D147" s="14">
        <f t="shared" ca="1" si="50"/>
        <v>109</v>
      </c>
      <c r="E147" s="14">
        <f t="shared" ca="1" si="51"/>
        <v>75</v>
      </c>
      <c r="F147" s="14">
        <f t="shared" ca="1" si="52"/>
        <v>50</v>
      </c>
      <c r="G147" s="14">
        <f t="shared" ca="1" si="53"/>
        <v>35</v>
      </c>
      <c r="H147" s="14">
        <f t="shared" ca="1" si="54"/>
        <v>18</v>
      </c>
      <c r="I147" s="14">
        <f t="shared" ca="1" si="55"/>
        <v>30</v>
      </c>
      <c r="K147" s="13">
        <v>45292</v>
      </c>
      <c r="L147" s="14">
        <f t="shared" ca="1" si="56"/>
        <v>59</v>
      </c>
      <c r="M147" s="14">
        <f t="shared" ca="1" si="57"/>
        <v>38</v>
      </c>
      <c r="N147" s="14">
        <f t="shared" ca="1" si="58"/>
        <v>76</v>
      </c>
      <c r="O147" s="14">
        <f t="shared" ca="1" si="59"/>
        <v>60</v>
      </c>
      <c r="P147" s="14">
        <f t="shared" ca="1" si="60"/>
        <v>53</v>
      </c>
      <c r="Q147" s="14">
        <f t="shared" ca="1" si="61"/>
        <v>40</v>
      </c>
      <c r="R147" s="14">
        <f t="shared" ca="1" si="62"/>
        <v>24</v>
      </c>
      <c r="S147" s="14">
        <f t="shared" ca="1" si="63"/>
        <v>51</v>
      </c>
    </row>
    <row r="148" spans="1:19" x14ac:dyDescent="0.4">
      <c r="A148" s="13">
        <v>45323</v>
      </c>
      <c r="B148" s="14">
        <f t="shared" ca="1" si="48"/>
        <v>64</v>
      </c>
      <c r="C148" s="14">
        <f t="shared" ca="1" si="49"/>
        <v>26</v>
      </c>
      <c r="D148" s="14">
        <f t="shared" ca="1" si="50"/>
        <v>132</v>
      </c>
      <c r="E148" s="14">
        <f t="shared" ca="1" si="51"/>
        <v>108</v>
      </c>
      <c r="F148" s="14">
        <f t="shared" ca="1" si="52"/>
        <v>60</v>
      </c>
      <c r="G148" s="14">
        <f t="shared" ca="1" si="53"/>
        <v>38</v>
      </c>
      <c r="H148" s="14">
        <f t="shared" ca="1" si="54"/>
        <v>25</v>
      </c>
      <c r="I148" s="14">
        <f t="shared" ca="1" si="55"/>
        <v>32</v>
      </c>
      <c r="K148" s="13">
        <v>45323</v>
      </c>
      <c r="L148" s="14">
        <f t="shared" ca="1" si="56"/>
        <v>61</v>
      </c>
      <c r="M148" s="14">
        <f t="shared" ca="1" si="57"/>
        <v>36</v>
      </c>
      <c r="N148" s="14">
        <f t="shared" ca="1" si="58"/>
        <v>108</v>
      </c>
      <c r="O148" s="14">
        <f t="shared" ca="1" si="59"/>
        <v>78</v>
      </c>
      <c r="P148" s="14">
        <f t="shared" ca="1" si="60"/>
        <v>64</v>
      </c>
      <c r="Q148" s="14">
        <f t="shared" ca="1" si="61"/>
        <v>49</v>
      </c>
      <c r="R148" s="14">
        <f t="shared" ca="1" si="62"/>
        <v>25</v>
      </c>
      <c r="S148" s="14">
        <f t="shared" ca="1" si="63"/>
        <v>56</v>
      </c>
    </row>
    <row r="149" spans="1:19" x14ac:dyDescent="0.4">
      <c r="A149" s="13">
        <v>45352</v>
      </c>
      <c r="B149" s="14">
        <f t="shared" ca="1" si="48"/>
        <v>101</v>
      </c>
      <c r="C149" s="14">
        <f t="shared" ca="1" si="49"/>
        <v>46</v>
      </c>
      <c r="D149" s="14">
        <f t="shared" ca="1" si="50"/>
        <v>148</v>
      </c>
      <c r="E149" s="14">
        <f t="shared" ca="1" si="51"/>
        <v>127</v>
      </c>
      <c r="F149" s="14">
        <f t="shared" ca="1" si="52"/>
        <v>60</v>
      </c>
      <c r="G149" s="14">
        <f t="shared" ca="1" si="53"/>
        <v>44</v>
      </c>
      <c r="H149" s="14">
        <f t="shared" ca="1" si="54"/>
        <v>30</v>
      </c>
      <c r="I149" s="14">
        <f t="shared" ca="1" si="55"/>
        <v>34</v>
      </c>
      <c r="K149" s="13">
        <v>45352</v>
      </c>
      <c r="L149" s="14">
        <f t="shared" ca="1" si="56"/>
        <v>75</v>
      </c>
      <c r="M149" s="14">
        <f t="shared" ca="1" si="57"/>
        <v>48</v>
      </c>
      <c r="N149" s="14">
        <f t="shared" ca="1" si="58"/>
        <v>135</v>
      </c>
      <c r="O149" s="14">
        <f t="shared" ca="1" si="59"/>
        <v>107</v>
      </c>
      <c r="P149" s="14">
        <f t="shared" ca="1" si="60"/>
        <v>75</v>
      </c>
      <c r="Q149" s="14">
        <f t="shared" ca="1" si="61"/>
        <v>46</v>
      </c>
      <c r="R149" s="14">
        <f t="shared" ca="1" si="62"/>
        <v>25</v>
      </c>
      <c r="S149" s="14">
        <f t="shared" ca="1" si="63"/>
        <v>59</v>
      </c>
    </row>
    <row r="150" spans="1:19" x14ac:dyDescent="0.4">
      <c r="A150" s="13">
        <v>45383</v>
      </c>
      <c r="B150" s="14">
        <f t="shared" ca="1" si="48"/>
        <v>68</v>
      </c>
      <c r="C150" s="14">
        <f t="shared" ca="1" si="49"/>
        <v>94</v>
      </c>
      <c r="D150" s="14">
        <f t="shared" ca="1" si="50"/>
        <v>167</v>
      </c>
      <c r="E150" s="14">
        <f t="shared" ca="1" si="51"/>
        <v>110</v>
      </c>
      <c r="F150" s="14">
        <f t="shared" ca="1" si="52"/>
        <v>64</v>
      </c>
      <c r="G150" s="14">
        <f t="shared" ca="1" si="53"/>
        <v>47</v>
      </c>
      <c r="H150" s="14">
        <f t="shared" ca="1" si="54"/>
        <v>35</v>
      </c>
      <c r="I150" s="14">
        <f t="shared" ca="1" si="55"/>
        <v>53</v>
      </c>
      <c r="K150" s="13">
        <v>45383</v>
      </c>
      <c r="L150" s="14">
        <f t="shared" ca="1" si="56"/>
        <v>86</v>
      </c>
      <c r="M150" s="14">
        <f t="shared" ca="1" si="57"/>
        <v>52</v>
      </c>
      <c r="N150" s="14">
        <f t="shared" ca="1" si="58"/>
        <v>100</v>
      </c>
      <c r="O150" s="14">
        <f t="shared" ca="1" si="59"/>
        <v>88</v>
      </c>
      <c r="P150" s="14">
        <f t="shared" ca="1" si="60"/>
        <v>66</v>
      </c>
      <c r="Q150" s="14">
        <f t="shared" ca="1" si="61"/>
        <v>58</v>
      </c>
      <c r="R150" s="14">
        <f t="shared" ca="1" si="62"/>
        <v>33</v>
      </c>
      <c r="S150" s="14">
        <f t="shared" ca="1" si="63"/>
        <v>79</v>
      </c>
    </row>
    <row r="151" spans="1:19" x14ac:dyDescent="0.4">
      <c r="A151" s="13">
        <v>45413</v>
      </c>
      <c r="B151" s="14">
        <f t="shared" ca="1" si="48"/>
        <v>63</v>
      </c>
      <c r="C151" s="14">
        <f t="shared" ca="1" si="49"/>
        <v>51</v>
      </c>
      <c r="D151" s="14">
        <f t="shared" ca="1" si="50"/>
        <v>141</v>
      </c>
      <c r="E151" s="14">
        <f t="shared" ca="1" si="51"/>
        <v>102</v>
      </c>
      <c r="F151" s="14">
        <f t="shared" ca="1" si="52"/>
        <v>63</v>
      </c>
      <c r="G151" s="14">
        <f t="shared" ca="1" si="53"/>
        <v>51</v>
      </c>
      <c r="H151" s="14">
        <f t="shared" ca="1" si="54"/>
        <v>23</v>
      </c>
      <c r="I151" s="14">
        <f t="shared" ca="1" si="55"/>
        <v>47</v>
      </c>
      <c r="K151" s="13">
        <v>45413</v>
      </c>
      <c r="L151" s="14">
        <f t="shared" ca="1" si="56"/>
        <v>55</v>
      </c>
      <c r="M151" s="14">
        <f t="shared" ca="1" si="57"/>
        <v>48</v>
      </c>
      <c r="N151" s="14">
        <f t="shared" ca="1" si="58"/>
        <v>90</v>
      </c>
      <c r="O151" s="14">
        <f t="shared" ca="1" si="59"/>
        <v>84</v>
      </c>
      <c r="P151" s="14">
        <f t="shared" ca="1" si="60"/>
        <v>55</v>
      </c>
      <c r="Q151" s="14">
        <f t="shared" ca="1" si="61"/>
        <v>52</v>
      </c>
      <c r="R151" s="14">
        <f t="shared" ca="1" si="62"/>
        <v>25</v>
      </c>
      <c r="S151" s="14">
        <f t="shared" ca="1" si="63"/>
        <v>68</v>
      </c>
    </row>
    <row r="152" spans="1:19" x14ac:dyDescent="0.4">
      <c r="A152" s="13">
        <v>45444</v>
      </c>
      <c r="B152" s="14">
        <f t="shared" ca="1" si="48"/>
        <v>50</v>
      </c>
      <c r="C152" s="14">
        <f t="shared" ca="1" si="49"/>
        <v>26</v>
      </c>
      <c r="D152" s="14">
        <f t="shared" ca="1" si="50"/>
        <v>134</v>
      </c>
      <c r="E152" s="14">
        <f t="shared" ca="1" si="51"/>
        <v>90</v>
      </c>
      <c r="F152" s="14">
        <f t="shared" ca="1" si="52"/>
        <v>41</v>
      </c>
      <c r="G152" s="14">
        <f t="shared" ca="1" si="53"/>
        <v>32</v>
      </c>
      <c r="H152" s="14">
        <f t="shared" ca="1" si="54"/>
        <v>34</v>
      </c>
      <c r="I152" s="14">
        <f t="shared" ca="1" si="55"/>
        <v>27</v>
      </c>
      <c r="K152" s="13">
        <v>45444</v>
      </c>
      <c r="L152" s="14">
        <f t="shared" ca="1" si="56"/>
        <v>46</v>
      </c>
      <c r="M152" s="14">
        <f t="shared" ca="1" si="57"/>
        <v>42</v>
      </c>
      <c r="N152" s="14">
        <f t="shared" ca="1" si="58"/>
        <v>75</v>
      </c>
      <c r="O152" s="14">
        <f t="shared" ca="1" si="59"/>
        <v>68</v>
      </c>
      <c r="P152" s="14">
        <f t="shared" ca="1" si="60"/>
        <v>50</v>
      </c>
      <c r="Q152" s="14">
        <f t="shared" ca="1" si="61"/>
        <v>35</v>
      </c>
      <c r="R152" s="14">
        <f t="shared" ca="1" si="62"/>
        <v>21</v>
      </c>
      <c r="S152" s="14">
        <f t="shared" ca="1" si="63"/>
        <v>58</v>
      </c>
    </row>
    <row r="153" spans="1:19" x14ac:dyDescent="0.4">
      <c r="A153" s="13">
        <v>45474</v>
      </c>
      <c r="B153" s="14">
        <f t="shared" ca="1" si="48"/>
        <v>49</v>
      </c>
      <c r="C153" s="14">
        <f t="shared" ca="1" si="49"/>
        <v>35</v>
      </c>
      <c r="D153" s="14">
        <f t="shared" ca="1" si="50"/>
        <v>176</v>
      </c>
      <c r="E153" s="14">
        <f t="shared" ca="1" si="51"/>
        <v>119</v>
      </c>
      <c r="F153" s="14">
        <f t="shared" ca="1" si="52"/>
        <v>52</v>
      </c>
      <c r="G153" s="14">
        <f t="shared" ca="1" si="53"/>
        <v>44</v>
      </c>
      <c r="H153" s="14">
        <f t="shared" ca="1" si="54"/>
        <v>22</v>
      </c>
      <c r="I153" s="14">
        <f t="shared" ca="1" si="55"/>
        <v>31</v>
      </c>
      <c r="K153" s="13">
        <v>45474</v>
      </c>
      <c r="L153" s="14">
        <f t="shared" ca="1" si="56"/>
        <v>68</v>
      </c>
      <c r="M153" s="14">
        <f t="shared" ca="1" si="57"/>
        <v>34</v>
      </c>
      <c r="N153" s="14">
        <f t="shared" ca="1" si="58"/>
        <v>92</v>
      </c>
      <c r="O153" s="14">
        <f t="shared" ca="1" si="59"/>
        <v>94</v>
      </c>
      <c r="P153" s="14">
        <f t="shared" ca="1" si="60"/>
        <v>52</v>
      </c>
      <c r="Q153" s="14">
        <f t="shared" ca="1" si="61"/>
        <v>40</v>
      </c>
      <c r="R153" s="14">
        <f t="shared" ca="1" si="62"/>
        <v>20</v>
      </c>
      <c r="S153" s="14">
        <f t="shared" ca="1" si="63"/>
        <v>55</v>
      </c>
    </row>
    <row r="154" spans="1:19" x14ac:dyDescent="0.4">
      <c r="A154" s="13">
        <v>45505</v>
      </c>
      <c r="B154" s="14">
        <f t="shared" ca="1" si="48"/>
        <v>67</v>
      </c>
      <c r="C154" s="14">
        <f t="shared" ca="1" si="49"/>
        <v>76</v>
      </c>
      <c r="D154" s="14">
        <f t="shared" ca="1" si="50"/>
        <v>194</v>
      </c>
      <c r="E154" s="14">
        <f t="shared" ca="1" si="51"/>
        <v>108</v>
      </c>
      <c r="F154" s="14">
        <f t="shared" ca="1" si="52"/>
        <v>54</v>
      </c>
      <c r="G154" s="14">
        <f t="shared" ca="1" si="53"/>
        <v>52</v>
      </c>
      <c r="H154" s="14">
        <f t="shared" ca="1" si="54"/>
        <v>26</v>
      </c>
      <c r="I154" s="14">
        <f t="shared" ca="1" si="55"/>
        <v>30</v>
      </c>
      <c r="K154" s="13">
        <v>45505</v>
      </c>
      <c r="L154" s="14">
        <f t="shared" ca="1" si="56"/>
        <v>43</v>
      </c>
      <c r="M154" s="14">
        <f t="shared" ca="1" si="57"/>
        <v>39</v>
      </c>
      <c r="N154" s="14">
        <f t="shared" ca="1" si="58"/>
        <v>115</v>
      </c>
      <c r="O154" s="14">
        <f t="shared" ca="1" si="59"/>
        <v>82</v>
      </c>
      <c r="P154" s="14">
        <f t="shared" ca="1" si="60"/>
        <v>45</v>
      </c>
      <c r="Q154" s="14">
        <f t="shared" ca="1" si="61"/>
        <v>40</v>
      </c>
      <c r="R154" s="14">
        <f t="shared" ca="1" si="62"/>
        <v>24</v>
      </c>
      <c r="S154" s="14">
        <f t="shared" ca="1" si="63"/>
        <v>51</v>
      </c>
    </row>
    <row r="155" spans="1:19" x14ac:dyDescent="0.4">
      <c r="A155" s="13">
        <v>45536</v>
      </c>
      <c r="B155" s="14">
        <f t="shared" ca="1" si="48"/>
        <v>44</v>
      </c>
      <c r="C155" s="14">
        <f t="shared" ca="1" si="49"/>
        <v>61</v>
      </c>
      <c r="D155" s="14">
        <f t="shared" ca="1" si="50"/>
        <v>138</v>
      </c>
      <c r="E155" s="14">
        <f t="shared" ca="1" si="51"/>
        <v>94</v>
      </c>
      <c r="F155" s="14">
        <f t="shared" ca="1" si="52"/>
        <v>50</v>
      </c>
      <c r="G155" s="14">
        <f t="shared" ca="1" si="53"/>
        <v>30</v>
      </c>
      <c r="H155" s="14">
        <f t="shared" ca="1" si="54"/>
        <v>23</v>
      </c>
      <c r="I155" s="14">
        <f t="shared" ca="1" si="55"/>
        <v>24</v>
      </c>
      <c r="K155" s="13">
        <v>45536</v>
      </c>
      <c r="L155" s="14">
        <f t="shared" ca="1" si="56"/>
        <v>50</v>
      </c>
      <c r="M155" s="14">
        <f t="shared" ca="1" si="57"/>
        <v>31</v>
      </c>
      <c r="N155" s="14">
        <f t="shared" ca="1" si="58"/>
        <v>93</v>
      </c>
      <c r="O155" s="14">
        <f t="shared" ca="1" si="59"/>
        <v>75</v>
      </c>
      <c r="P155" s="14">
        <f t="shared" ca="1" si="60"/>
        <v>48</v>
      </c>
      <c r="Q155" s="14">
        <f t="shared" ca="1" si="61"/>
        <v>46</v>
      </c>
      <c r="R155" s="14">
        <f t="shared" ca="1" si="62"/>
        <v>14</v>
      </c>
      <c r="S155" s="14">
        <f t="shared" ca="1" si="63"/>
        <v>43</v>
      </c>
    </row>
    <row r="156" spans="1:19" x14ac:dyDescent="0.4">
      <c r="A156" s="13">
        <v>45566</v>
      </c>
      <c r="B156" s="14">
        <f t="shared" ca="1" si="48"/>
        <v>69</v>
      </c>
      <c r="C156" s="14">
        <f t="shared" ca="1" si="49"/>
        <v>55</v>
      </c>
      <c r="D156" s="14">
        <f t="shared" ca="1" si="50"/>
        <v>142</v>
      </c>
      <c r="E156" s="14">
        <f t="shared" ca="1" si="51"/>
        <v>105</v>
      </c>
      <c r="F156" s="14">
        <f t="shared" ca="1" si="52"/>
        <v>63</v>
      </c>
      <c r="G156" s="14">
        <f t="shared" ca="1" si="53"/>
        <v>41</v>
      </c>
      <c r="H156" s="14">
        <f t="shared" ca="1" si="54"/>
        <v>28</v>
      </c>
      <c r="I156" s="14">
        <f t="shared" ca="1" si="55"/>
        <v>37</v>
      </c>
      <c r="K156" s="13">
        <v>45566</v>
      </c>
      <c r="L156" s="14">
        <f t="shared" ca="1" si="56"/>
        <v>71</v>
      </c>
      <c r="M156" s="14">
        <f t="shared" ca="1" si="57"/>
        <v>46</v>
      </c>
      <c r="N156" s="14">
        <f t="shared" ca="1" si="58"/>
        <v>118</v>
      </c>
      <c r="O156" s="14">
        <f t="shared" ca="1" si="59"/>
        <v>78</v>
      </c>
      <c r="P156" s="14">
        <f t="shared" ca="1" si="60"/>
        <v>55</v>
      </c>
      <c r="Q156" s="14">
        <f t="shared" ca="1" si="61"/>
        <v>54</v>
      </c>
      <c r="R156" s="14">
        <f t="shared" ca="1" si="62"/>
        <v>35</v>
      </c>
      <c r="S156" s="14">
        <f t="shared" ca="1" si="63"/>
        <v>73</v>
      </c>
    </row>
    <row r="157" spans="1:19" x14ac:dyDescent="0.4">
      <c r="A157" s="13">
        <v>45597</v>
      </c>
      <c r="B157" s="14">
        <f t="shared" ca="1" si="48"/>
        <v>59</v>
      </c>
      <c r="C157" s="14">
        <f t="shared" ca="1" si="49"/>
        <v>26</v>
      </c>
      <c r="D157" s="14">
        <f t="shared" ca="1" si="50"/>
        <v>144</v>
      </c>
      <c r="E157" s="14">
        <f t="shared" ca="1" si="51"/>
        <v>97</v>
      </c>
      <c r="F157" s="14">
        <f t="shared" ca="1" si="52"/>
        <v>50</v>
      </c>
      <c r="G157" s="14">
        <f t="shared" ca="1" si="53"/>
        <v>46</v>
      </c>
      <c r="H157" s="14">
        <f t="shared" ca="1" si="54"/>
        <v>28</v>
      </c>
      <c r="I157" s="14">
        <f t="shared" ca="1" si="55"/>
        <v>42</v>
      </c>
      <c r="K157" s="13">
        <v>45597</v>
      </c>
      <c r="L157" s="14">
        <f t="shared" ca="1" si="56"/>
        <v>64</v>
      </c>
      <c r="M157" s="14">
        <f t="shared" ca="1" si="57"/>
        <v>36</v>
      </c>
      <c r="N157" s="14">
        <f t="shared" ca="1" si="58"/>
        <v>114</v>
      </c>
      <c r="O157" s="14">
        <f t="shared" ca="1" si="59"/>
        <v>58</v>
      </c>
      <c r="P157" s="14">
        <f t="shared" ca="1" si="60"/>
        <v>48</v>
      </c>
      <c r="Q157" s="14">
        <f t="shared" ca="1" si="61"/>
        <v>52</v>
      </c>
      <c r="R157" s="14">
        <f t="shared" ca="1" si="62"/>
        <v>27</v>
      </c>
      <c r="S157" s="14">
        <f t="shared" ca="1" si="63"/>
        <v>49</v>
      </c>
    </row>
    <row r="158" spans="1:19" x14ac:dyDescent="0.4">
      <c r="A158" s="13">
        <v>45627</v>
      </c>
      <c r="B158" s="14">
        <f t="shared" ca="1" si="48"/>
        <v>68</v>
      </c>
      <c r="C158" s="14">
        <f t="shared" ca="1" si="49"/>
        <v>30</v>
      </c>
      <c r="D158" s="14">
        <f t="shared" ca="1" si="50"/>
        <v>160</v>
      </c>
      <c r="E158" s="14">
        <f t="shared" ca="1" si="51"/>
        <v>94</v>
      </c>
      <c r="F158" s="14">
        <f t="shared" ca="1" si="52"/>
        <v>55</v>
      </c>
      <c r="G158" s="14">
        <f t="shared" ca="1" si="53"/>
        <v>52</v>
      </c>
      <c r="H158" s="14">
        <f t="shared" ca="1" si="54"/>
        <v>27</v>
      </c>
      <c r="I158" s="14">
        <f t="shared" ca="1" si="55"/>
        <v>27</v>
      </c>
      <c r="K158" s="13">
        <v>45627</v>
      </c>
      <c r="L158" s="14">
        <f t="shared" ca="1" si="56"/>
        <v>63</v>
      </c>
      <c r="M158" s="14">
        <f t="shared" ca="1" si="57"/>
        <v>29</v>
      </c>
      <c r="N158" s="14">
        <f t="shared" ca="1" si="58"/>
        <v>116</v>
      </c>
      <c r="O158" s="14">
        <f t="shared" ca="1" si="59"/>
        <v>80</v>
      </c>
      <c r="P158" s="14">
        <f t="shared" ca="1" si="60"/>
        <v>40</v>
      </c>
      <c r="Q158" s="14">
        <f t="shared" ca="1" si="61"/>
        <v>38</v>
      </c>
      <c r="R158" s="14">
        <f t="shared" ca="1" si="62"/>
        <v>20</v>
      </c>
      <c r="S158" s="14">
        <f t="shared" ca="1" si="63"/>
        <v>44</v>
      </c>
    </row>
    <row r="159" spans="1:19" x14ac:dyDescent="0.4">
      <c r="A159" s="13">
        <v>45658</v>
      </c>
      <c r="B159" s="14">
        <f t="shared" ca="1" si="48"/>
        <v>63</v>
      </c>
      <c r="C159" s="14">
        <f t="shared" ca="1" si="49"/>
        <v>30</v>
      </c>
      <c r="D159" s="14">
        <f t="shared" ca="1" si="50"/>
        <v>143</v>
      </c>
      <c r="E159" s="14">
        <f t="shared" ca="1" si="51"/>
        <v>94</v>
      </c>
      <c r="F159" s="14">
        <f t="shared" ca="1" si="52"/>
        <v>40</v>
      </c>
      <c r="G159" s="14">
        <f t="shared" ca="1" si="53"/>
        <v>38</v>
      </c>
      <c r="H159" s="14">
        <f t="shared" ca="1" si="54"/>
        <v>14</v>
      </c>
      <c r="I159" s="14">
        <f t="shared" ca="1" si="55"/>
        <v>41</v>
      </c>
      <c r="K159" s="13">
        <v>45658</v>
      </c>
      <c r="L159" s="14">
        <f t="shared" ca="1" si="56"/>
        <v>64</v>
      </c>
      <c r="M159" s="14">
        <f t="shared" ca="1" si="57"/>
        <v>29</v>
      </c>
      <c r="N159" s="14">
        <f t="shared" ca="1" si="58"/>
        <v>97</v>
      </c>
      <c r="O159" s="14">
        <f t="shared" ca="1" si="59"/>
        <v>73</v>
      </c>
      <c r="P159" s="14">
        <f t="shared" ca="1" si="60"/>
        <v>40</v>
      </c>
      <c r="Q159" s="14">
        <f t="shared" ca="1" si="61"/>
        <v>36</v>
      </c>
      <c r="R159" s="14">
        <f t="shared" ca="1" si="62"/>
        <v>27</v>
      </c>
      <c r="S159" s="14">
        <f t="shared" ca="1" si="63"/>
        <v>54</v>
      </c>
    </row>
    <row r="160" spans="1:19" x14ac:dyDescent="0.4">
      <c r="A160" s="13">
        <v>45689</v>
      </c>
      <c r="B160" s="14">
        <f t="shared" ca="1" si="48"/>
        <v>60</v>
      </c>
      <c r="C160" s="14">
        <f t="shared" ca="1" si="49"/>
        <v>43</v>
      </c>
      <c r="D160" s="14">
        <f t="shared" ca="1" si="50"/>
        <v>132</v>
      </c>
      <c r="E160" s="14">
        <f t="shared" ca="1" si="51"/>
        <v>74</v>
      </c>
      <c r="F160" s="14">
        <f t="shared" ca="1" si="52"/>
        <v>50</v>
      </c>
      <c r="G160" s="14">
        <f t="shared" ca="1" si="53"/>
        <v>37</v>
      </c>
      <c r="H160" s="14">
        <f t="shared" ca="1" si="54"/>
        <v>16</v>
      </c>
      <c r="I160" s="14">
        <f t="shared" ca="1" si="55"/>
        <v>34</v>
      </c>
      <c r="K160" s="13">
        <v>45689</v>
      </c>
      <c r="L160" s="14">
        <f t="shared" ca="1" si="56"/>
        <v>47</v>
      </c>
      <c r="M160" s="14">
        <f t="shared" ca="1" si="57"/>
        <v>32</v>
      </c>
      <c r="N160" s="14">
        <f t="shared" ca="1" si="58"/>
        <v>116</v>
      </c>
      <c r="O160" s="14">
        <f t="shared" ca="1" si="59"/>
        <v>79</v>
      </c>
      <c r="P160" s="14">
        <f t="shared" ca="1" si="60"/>
        <v>53</v>
      </c>
      <c r="Q160" s="14">
        <f t="shared" ca="1" si="61"/>
        <v>38</v>
      </c>
      <c r="R160" s="14">
        <f t="shared" ca="1" si="62"/>
        <v>17</v>
      </c>
      <c r="S160" s="14">
        <f t="shared" ca="1" si="63"/>
        <v>62</v>
      </c>
    </row>
    <row r="161" spans="1:19" x14ac:dyDescent="0.4">
      <c r="A161" s="13">
        <v>45717</v>
      </c>
      <c r="B161" s="14">
        <f t="shared" ca="1" si="48"/>
        <v>73</v>
      </c>
      <c r="C161" s="14">
        <f t="shared" ca="1" si="49"/>
        <v>50</v>
      </c>
      <c r="D161" s="14">
        <f t="shared" ca="1" si="50"/>
        <v>154</v>
      </c>
      <c r="E161" s="14">
        <f t="shared" ca="1" si="51"/>
        <v>132</v>
      </c>
      <c r="F161" s="14">
        <f t="shared" ca="1" si="52"/>
        <v>60</v>
      </c>
      <c r="G161" s="14">
        <f t="shared" ca="1" si="53"/>
        <v>47</v>
      </c>
      <c r="H161" s="14">
        <f t="shared" ca="1" si="54"/>
        <v>31</v>
      </c>
      <c r="I161" s="14">
        <f t="shared" ca="1" si="55"/>
        <v>29</v>
      </c>
      <c r="K161" s="13">
        <v>45717</v>
      </c>
      <c r="L161" s="14">
        <f t="shared" ca="1" si="56"/>
        <v>75</v>
      </c>
      <c r="M161" s="14">
        <f t="shared" ca="1" si="57"/>
        <v>46</v>
      </c>
      <c r="N161" s="14">
        <f t="shared" ca="1" si="58"/>
        <v>130</v>
      </c>
      <c r="O161" s="14">
        <f t="shared" ca="1" si="59"/>
        <v>89</v>
      </c>
      <c r="P161" s="14">
        <f t="shared" ca="1" si="60"/>
        <v>72</v>
      </c>
      <c r="Q161" s="14">
        <f t="shared" ca="1" si="61"/>
        <v>56</v>
      </c>
      <c r="R161" s="14">
        <f t="shared" ca="1" si="62"/>
        <v>32</v>
      </c>
      <c r="S161" s="14">
        <f t="shared" ca="1" si="63"/>
        <v>66</v>
      </c>
    </row>
    <row r="162" spans="1:19" x14ac:dyDescent="0.4">
      <c r="A162" s="13">
        <v>45748</v>
      </c>
      <c r="B162" s="14">
        <f t="shared" ca="1" si="48"/>
        <v>42</v>
      </c>
      <c r="C162" s="14">
        <f t="shared" ca="1" si="49"/>
        <v>78</v>
      </c>
      <c r="D162" s="14">
        <f t="shared" ca="1" si="50"/>
        <v>167</v>
      </c>
      <c r="E162" s="14">
        <f t="shared" ca="1" si="51"/>
        <v>90</v>
      </c>
      <c r="F162" s="14">
        <f t="shared" ca="1" si="52"/>
        <v>57</v>
      </c>
      <c r="G162" s="14">
        <f t="shared" ca="1" si="53"/>
        <v>54</v>
      </c>
      <c r="H162" s="14">
        <f t="shared" ca="1" si="54"/>
        <v>40</v>
      </c>
      <c r="I162" s="14">
        <f t="shared" ca="1" si="55"/>
        <v>53</v>
      </c>
      <c r="K162" s="13">
        <v>45748</v>
      </c>
      <c r="L162" s="14">
        <f t="shared" ca="1" si="56"/>
        <v>51</v>
      </c>
      <c r="M162" s="14">
        <f t="shared" ca="1" si="57"/>
        <v>55</v>
      </c>
      <c r="N162" s="14">
        <f t="shared" ca="1" si="58"/>
        <v>112</v>
      </c>
      <c r="O162" s="14">
        <f t="shared" ca="1" si="59"/>
        <v>74</v>
      </c>
      <c r="P162" s="14">
        <f t="shared" ca="1" si="60"/>
        <v>69</v>
      </c>
      <c r="Q162" s="14">
        <f t="shared" ca="1" si="61"/>
        <v>48</v>
      </c>
      <c r="R162" s="14">
        <f t="shared" ca="1" si="62"/>
        <v>41</v>
      </c>
      <c r="S162" s="14">
        <f t="shared" ca="1" si="63"/>
        <v>83</v>
      </c>
    </row>
    <row r="163" spans="1:19" x14ac:dyDescent="0.4">
      <c r="A163" s="13">
        <v>45778</v>
      </c>
      <c r="B163" s="14">
        <f t="shared" ca="1" si="48"/>
        <v>0</v>
      </c>
      <c r="C163" s="14">
        <f t="shared" ca="1" si="49"/>
        <v>0</v>
      </c>
      <c r="D163" s="14">
        <f t="shared" ca="1" si="50"/>
        <v>0</v>
      </c>
      <c r="E163" s="14">
        <f t="shared" ca="1" si="51"/>
        <v>0</v>
      </c>
      <c r="F163" s="14">
        <f t="shared" ca="1" si="52"/>
        <v>0</v>
      </c>
      <c r="G163" s="14">
        <f t="shared" ca="1" si="53"/>
        <v>0</v>
      </c>
      <c r="H163" s="14">
        <f t="shared" ca="1" si="54"/>
        <v>0</v>
      </c>
      <c r="I163" s="14">
        <f t="shared" ca="1" si="55"/>
        <v>0</v>
      </c>
      <c r="K163" s="13">
        <v>45778</v>
      </c>
      <c r="L163" s="14">
        <f t="shared" ca="1" si="56"/>
        <v>0</v>
      </c>
      <c r="M163" s="14">
        <f t="shared" ca="1" si="57"/>
        <v>0</v>
      </c>
      <c r="N163" s="14">
        <f t="shared" ca="1" si="58"/>
        <v>0</v>
      </c>
      <c r="O163" s="14">
        <f t="shared" ca="1" si="59"/>
        <v>0</v>
      </c>
      <c r="P163" s="14">
        <f t="shared" ca="1" si="60"/>
        <v>0</v>
      </c>
      <c r="Q163" s="14">
        <f t="shared" ca="1" si="61"/>
        <v>0</v>
      </c>
      <c r="R163" s="14">
        <f t="shared" ca="1" si="62"/>
        <v>0</v>
      </c>
      <c r="S163" s="14">
        <f t="shared" ca="1" si="63"/>
        <v>0</v>
      </c>
    </row>
    <row r="164" spans="1:19" x14ac:dyDescent="0.4">
      <c r="A164" s="13">
        <v>45809</v>
      </c>
      <c r="B164" s="14">
        <f t="shared" ca="1" si="48"/>
        <v>0</v>
      </c>
      <c r="C164" s="14">
        <f t="shared" ca="1" si="49"/>
        <v>0</v>
      </c>
      <c r="D164" s="14">
        <f t="shared" ca="1" si="50"/>
        <v>0</v>
      </c>
      <c r="E164" s="14">
        <f t="shared" ca="1" si="51"/>
        <v>0</v>
      </c>
      <c r="F164" s="14">
        <f t="shared" ca="1" si="52"/>
        <v>0</v>
      </c>
      <c r="G164" s="14">
        <f t="shared" ca="1" si="53"/>
        <v>0</v>
      </c>
      <c r="H164" s="14">
        <f t="shared" ca="1" si="54"/>
        <v>0</v>
      </c>
      <c r="I164" s="14">
        <f t="shared" ca="1" si="55"/>
        <v>0</v>
      </c>
      <c r="K164" s="13">
        <v>45809</v>
      </c>
      <c r="L164" s="14">
        <f t="shared" ca="1" si="56"/>
        <v>0</v>
      </c>
      <c r="M164" s="14">
        <f t="shared" ca="1" si="57"/>
        <v>0</v>
      </c>
      <c r="N164" s="14">
        <f t="shared" ca="1" si="58"/>
        <v>0</v>
      </c>
      <c r="O164" s="14">
        <f t="shared" ca="1" si="59"/>
        <v>0</v>
      </c>
      <c r="P164" s="14">
        <f t="shared" ca="1" si="60"/>
        <v>0</v>
      </c>
      <c r="Q164" s="14">
        <f t="shared" ca="1" si="61"/>
        <v>0</v>
      </c>
      <c r="R164" s="14">
        <f t="shared" ca="1" si="62"/>
        <v>0</v>
      </c>
      <c r="S164" s="14">
        <f t="shared" ca="1" si="63"/>
        <v>0</v>
      </c>
    </row>
    <row r="165" spans="1:19" x14ac:dyDescent="0.4">
      <c r="A165" s="13">
        <v>45839</v>
      </c>
      <c r="B165" s="14">
        <f t="shared" ca="1" si="48"/>
        <v>0</v>
      </c>
      <c r="C165" s="14">
        <f t="shared" ca="1" si="49"/>
        <v>0</v>
      </c>
      <c r="D165" s="14">
        <f t="shared" ca="1" si="50"/>
        <v>0</v>
      </c>
      <c r="E165" s="14">
        <f t="shared" ca="1" si="51"/>
        <v>0</v>
      </c>
      <c r="F165" s="14">
        <f t="shared" ca="1" si="52"/>
        <v>0</v>
      </c>
      <c r="G165" s="14">
        <f t="shared" ca="1" si="53"/>
        <v>0</v>
      </c>
      <c r="H165" s="14">
        <f t="shared" ca="1" si="54"/>
        <v>0</v>
      </c>
      <c r="I165" s="14">
        <f t="shared" ca="1" si="55"/>
        <v>0</v>
      </c>
      <c r="K165" s="13">
        <v>45839</v>
      </c>
      <c r="L165" s="14">
        <f t="shared" ca="1" si="56"/>
        <v>0</v>
      </c>
      <c r="M165" s="14">
        <f t="shared" ca="1" si="57"/>
        <v>0</v>
      </c>
      <c r="N165" s="14">
        <f t="shared" ca="1" si="58"/>
        <v>0</v>
      </c>
      <c r="O165" s="14">
        <f t="shared" ca="1" si="59"/>
        <v>0</v>
      </c>
      <c r="P165" s="14">
        <f t="shared" ca="1" si="60"/>
        <v>0</v>
      </c>
      <c r="Q165" s="14">
        <f t="shared" ca="1" si="61"/>
        <v>0</v>
      </c>
      <c r="R165" s="14">
        <f t="shared" ca="1" si="62"/>
        <v>0</v>
      </c>
      <c r="S165" s="14">
        <f t="shared" ca="1" si="63"/>
        <v>0</v>
      </c>
    </row>
    <row r="166" spans="1:19" x14ac:dyDescent="0.4">
      <c r="A166" s="13">
        <v>45870</v>
      </c>
      <c r="B166" s="14">
        <f t="shared" ca="1" si="48"/>
        <v>0</v>
      </c>
      <c r="C166" s="14">
        <f t="shared" ca="1" si="49"/>
        <v>0</v>
      </c>
      <c r="D166" s="14">
        <f t="shared" ca="1" si="50"/>
        <v>0</v>
      </c>
      <c r="E166" s="14">
        <f t="shared" ca="1" si="51"/>
        <v>0</v>
      </c>
      <c r="F166" s="14">
        <f t="shared" ca="1" si="52"/>
        <v>0</v>
      </c>
      <c r="G166" s="14">
        <f t="shared" ca="1" si="53"/>
        <v>0</v>
      </c>
      <c r="H166" s="14">
        <f t="shared" ca="1" si="54"/>
        <v>0</v>
      </c>
      <c r="I166" s="14">
        <f t="shared" ca="1" si="55"/>
        <v>0</v>
      </c>
      <c r="K166" s="13">
        <v>45870</v>
      </c>
      <c r="L166" s="14">
        <f t="shared" ca="1" si="56"/>
        <v>0</v>
      </c>
      <c r="M166" s="14">
        <f t="shared" ca="1" si="57"/>
        <v>0</v>
      </c>
      <c r="N166" s="14">
        <f t="shared" ca="1" si="58"/>
        <v>0</v>
      </c>
      <c r="O166" s="14">
        <f t="shared" ca="1" si="59"/>
        <v>0</v>
      </c>
      <c r="P166" s="14">
        <f t="shared" ca="1" si="60"/>
        <v>0</v>
      </c>
      <c r="Q166" s="14">
        <f t="shared" ca="1" si="61"/>
        <v>0</v>
      </c>
      <c r="R166" s="14">
        <f t="shared" ca="1" si="62"/>
        <v>0</v>
      </c>
      <c r="S166" s="14">
        <f t="shared" ca="1" si="63"/>
        <v>0</v>
      </c>
    </row>
    <row r="167" spans="1:19" x14ac:dyDescent="0.4">
      <c r="A167" s="13">
        <v>45901</v>
      </c>
      <c r="B167" s="14">
        <f t="shared" ca="1" si="48"/>
        <v>0</v>
      </c>
      <c r="C167" s="14">
        <f t="shared" ca="1" si="49"/>
        <v>0</v>
      </c>
      <c r="D167" s="14">
        <f t="shared" ca="1" si="50"/>
        <v>0</v>
      </c>
      <c r="E167" s="14">
        <f t="shared" ca="1" si="51"/>
        <v>0</v>
      </c>
      <c r="F167" s="14">
        <f t="shared" ca="1" si="52"/>
        <v>0</v>
      </c>
      <c r="G167" s="14">
        <f t="shared" ca="1" si="53"/>
        <v>0</v>
      </c>
      <c r="H167" s="14">
        <f t="shared" ca="1" si="54"/>
        <v>0</v>
      </c>
      <c r="I167" s="14">
        <f t="shared" ca="1" si="55"/>
        <v>0</v>
      </c>
      <c r="K167" s="13">
        <v>45901</v>
      </c>
      <c r="L167" s="14">
        <f t="shared" ca="1" si="56"/>
        <v>0</v>
      </c>
      <c r="M167" s="14">
        <f t="shared" ca="1" si="57"/>
        <v>0</v>
      </c>
      <c r="N167" s="14">
        <f t="shared" ca="1" si="58"/>
        <v>0</v>
      </c>
      <c r="O167" s="14">
        <f t="shared" ca="1" si="59"/>
        <v>0</v>
      </c>
      <c r="P167" s="14">
        <f t="shared" ca="1" si="60"/>
        <v>0</v>
      </c>
      <c r="Q167" s="14">
        <f t="shared" ca="1" si="61"/>
        <v>0</v>
      </c>
      <c r="R167" s="14">
        <f t="shared" ca="1" si="62"/>
        <v>0</v>
      </c>
      <c r="S167" s="14">
        <f t="shared" ca="1" si="63"/>
        <v>0</v>
      </c>
    </row>
    <row r="168" spans="1:19" x14ac:dyDescent="0.4">
      <c r="A168" s="13">
        <v>45931</v>
      </c>
      <c r="B168" s="14">
        <f t="shared" ca="1" si="48"/>
        <v>0</v>
      </c>
      <c r="C168" s="14">
        <f t="shared" ca="1" si="49"/>
        <v>0</v>
      </c>
      <c r="D168" s="14">
        <f t="shared" ca="1" si="50"/>
        <v>0</v>
      </c>
      <c r="E168" s="14">
        <f t="shared" ca="1" si="51"/>
        <v>0</v>
      </c>
      <c r="F168" s="14">
        <f t="shared" ca="1" si="52"/>
        <v>0</v>
      </c>
      <c r="G168" s="14">
        <f t="shared" ca="1" si="53"/>
        <v>0</v>
      </c>
      <c r="H168" s="14">
        <f t="shared" ca="1" si="54"/>
        <v>0</v>
      </c>
      <c r="I168" s="14">
        <f t="shared" ca="1" si="55"/>
        <v>0</v>
      </c>
      <c r="K168" s="13">
        <v>45931</v>
      </c>
      <c r="L168" s="14">
        <f t="shared" ca="1" si="56"/>
        <v>0</v>
      </c>
      <c r="M168" s="14">
        <f t="shared" ca="1" si="57"/>
        <v>0</v>
      </c>
      <c r="N168" s="14">
        <f t="shared" ca="1" si="58"/>
        <v>0</v>
      </c>
      <c r="O168" s="14">
        <f t="shared" ca="1" si="59"/>
        <v>0</v>
      </c>
      <c r="P168" s="14">
        <f t="shared" ca="1" si="60"/>
        <v>0</v>
      </c>
      <c r="Q168" s="14">
        <f t="shared" ca="1" si="61"/>
        <v>0</v>
      </c>
      <c r="R168" s="14">
        <f t="shared" ca="1" si="62"/>
        <v>0</v>
      </c>
      <c r="S168" s="14">
        <f t="shared" ca="1" si="63"/>
        <v>0</v>
      </c>
    </row>
    <row r="169" spans="1:19" x14ac:dyDescent="0.4">
      <c r="A169" s="13">
        <v>45962</v>
      </c>
      <c r="B169" s="14">
        <f t="shared" ca="1" si="48"/>
        <v>0</v>
      </c>
      <c r="C169" s="14">
        <f t="shared" ca="1" si="49"/>
        <v>0</v>
      </c>
      <c r="D169" s="14">
        <f t="shared" ca="1" si="50"/>
        <v>0</v>
      </c>
      <c r="E169" s="14">
        <f t="shared" ca="1" si="51"/>
        <v>0</v>
      </c>
      <c r="F169" s="14">
        <f t="shared" ca="1" si="52"/>
        <v>0</v>
      </c>
      <c r="G169" s="14">
        <f t="shared" ca="1" si="53"/>
        <v>0</v>
      </c>
      <c r="H169" s="14">
        <f t="shared" ca="1" si="54"/>
        <v>0</v>
      </c>
      <c r="I169" s="14">
        <f t="shared" ca="1" si="55"/>
        <v>0</v>
      </c>
      <c r="K169" s="13">
        <v>45962</v>
      </c>
      <c r="L169" s="14">
        <f t="shared" ca="1" si="56"/>
        <v>0</v>
      </c>
      <c r="M169" s="14">
        <f t="shared" ca="1" si="57"/>
        <v>0</v>
      </c>
      <c r="N169" s="14">
        <f t="shared" ca="1" si="58"/>
        <v>0</v>
      </c>
      <c r="O169" s="14">
        <f t="shared" ca="1" si="59"/>
        <v>0</v>
      </c>
      <c r="P169" s="14">
        <f t="shared" ca="1" si="60"/>
        <v>0</v>
      </c>
      <c r="Q169" s="14">
        <f t="shared" ca="1" si="61"/>
        <v>0</v>
      </c>
      <c r="R169" s="14">
        <f t="shared" ca="1" si="62"/>
        <v>0</v>
      </c>
      <c r="S169" s="14">
        <f t="shared" ca="1" si="63"/>
        <v>0</v>
      </c>
    </row>
    <row r="170" spans="1:19" x14ac:dyDescent="0.4">
      <c r="A170" s="13">
        <v>45992</v>
      </c>
      <c r="B170" s="14">
        <f t="shared" ca="1" si="48"/>
        <v>0</v>
      </c>
      <c r="C170" s="14">
        <f t="shared" ca="1" si="49"/>
        <v>0</v>
      </c>
      <c r="D170" s="14">
        <f t="shared" ca="1" si="50"/>
        <v>0</v>
      </c>
      <c r="E170" s="14">
        <f t="shared" ca="1" si="51"/>
        <v>0</v>
      </c>
      <c r="F170" s="14">
        <f t="shared" ca="1" si="52"/>
        <v>0</v>
      </c>
      <c r="G170" s="14">
        <f t="shared" ca="1" si="53"/>
        <v>0</v>
      </c>
      <c r="H170" s="14">
        <f t="shared" ca="1" si="54"/>
        <v>0</v>
      </c>
      <c r="I170" s="14">
        <f t="shared" ca="1" si="55"/>
        <v>0</v>
      </c>
      <c r="K170" s="13">
        <v>45992</v>
      </c>
      <c r="L170" s="14">
        <f t="shared" ca="1" si="56"/>
        <v>0</v>
      </c>
      <c r="M170" s="14">
        <f t="shared" ca="1" si="57"/>
        <v>0</v>
      </c>
      <c r="N170" s="14">
        <f t="shared" ca="1" si="58"/>
        <v>0</v>
      </c>
      <c r="O170" s="14">
        <f t="shared" ca="1" si="59"/>
        <v>0</v>
      </c>
      <c r="P170" s="14">
        <f t="shared" ca="1" si="60"/>
        <v>0</v>
      </c>
      <c r="Q170" s="14">
        <f t="shared" ca="1" si="61"/>
        <v>0</v>
      </c>
      <c r="R170" s="14">
        <f t="shared" ca="1" si="62"/>
        <v>0</v>
      </c>
      <c r="S170" s="14">
        <f t="shared" ca="1" si="63"/>
        <v>0</v>
      </c>
    </row>
  </sheetData>
  <phoneticPr fontId="1"/>
  <hyperlinks>
    <hyperlink ref="H7" location="'見える化（時系列）'!A1" display="「見える化システム」へ" xr:uid="{33ECA26C-356A-4525-9B48-7E270D403ADE}"/>
    <hyperlink ref="B1" location="'見える化（時系列）'!A1" display="「見える化システム」へ" xr:uid="{259906D1-AEC7-48EC-B8B3-C78A6C89A8B7}"/>
    <hyperlink ref="R7" location="'見える化（時系列）'!A1" display="「見える化システム」へ" xr:uid="{3DF6AC78-7D53-4068-B89E-FFDE49C8F476}"/>
  </hyperlink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AAF766-EF39-40C6-9CE1-504F4BB6330B}">
  <dimension ref="A1:C11"/>
  <sheetViews>
    <sheetView workbookViewId="0"/>
  </sheetViews>
  <sheetFormatPr defaultRowHeight="18.75" x14ac:dyDescent="0.4"/>
  <cols>
    <col min="1" max="2" width="10.625" bestFit="1" customWidth="1"/>
    <col min="3" max="3" width="7.125" bestFit="1" customWidth="1"/>
    <col min="4" max="4" width="8.5" bestFit="1" customWidth="1"/>
    <col min="5" max="5" width="6.25" bestFit="1" customWidth="1"/>
    <col min="6" max="6" width="7.375" bestFit="1" customWidth="1"/>
    <col min="7" max="7" width="8.5" bestFit="1" customWidth="1"/>
    <col min="8" max="8" width="6.25" bestFit="1" customWidth="1"/>
    <col min="9" max="9" width="7.375" bestFit="1" customWidth="1"/>
    <col min="10" max="10" width="8.5" bestFit="1" customWidth="1"/>
  </cols>
  <sheetData>
    <row r="1" spans="1:3" x14ac:dyDescent="0.4">
      <c r="A1" s="2" t="s">
        <v>21</v>
      </c>
      <c r="B1" s="2" t="s">
        <v>17</v>
      </c>
    </row>
    <row r="2" spans="1:3" x14ac:dyDescent="0.4">
      <c r="B2" t="s">
        <v>19</v>
      </c>
      <c r="C2" t="s">
        <v>18</v>
      </c>
    </row>
    <row r="3" spans="1:3" x14ac:dyDescent="0.4">
      <c r="A3" s="2" t="s">
        <v>20</v>
      </c>
    </row>
    <row r="4" spans="1:3" x14ac:dyDescent="0.4">
      <c r="A4" s="3" t="s">
        <v>53</v>
      </c>
      <c r="B4" s="4">
        <v>42</v>
      </c>
      <c r="C4" s="4">
        <v>51</v>
      </c>
    </row>
    <row r="5" spans="1:3" x14ac:dyDescent="0.4">
      <c r="A5" s="3" t="s">
        <v>54</v>
      </c>
      <c r="B5" s="4">
        <v>78</v>
      </c>
      <c r="C5" s="4">
        <v>55</v>
      </c>
    </row>
    <row r="6" spans="1:3" x14ac:dyDescent="0.4">
      <c r="A6" s="3" t="s">
        <v>55</v>
      </c>
      <c r="B6" s="4">
        <v>167</v>
      </c>
      <c r="C6" s="4">
        <v>112</v>
      </c>
    </row>
    <row r="7" spans="1:3" x14ac:dyDescent="0.4">
      <c r="A7" s="3" t="s">
        <v>56</v>
      </c>
      <c r="B7" s="4">
        <v>90</v>
      </c>
      <c r="C7" s="4">
        <v>74</v>
      </c>
    </row>
    <row r="8" spans="1:3" x14ac:dyDescent="0.4">
      <c r="A8" s="3" t="s">
        <v>57</v>
      </c>
      <c r="B8" s="4">
        <v>57</v>
      </c>
      <c r="C8" s="4">
        <v>69</v>
      </c>
    </row>
    <row r="9" spans="1:3" x14ac:dyDescent="0.4">
      <c r="A9" s="3" t="s">
        <v>58</v>
      </c>
      <c r="B9" s="4">
        <v>54</v>
      </c>
      <c r="C9" s="4">
        <v>48</v>
      </c>
    </row>
    <row r="10" spans="1:3" x14ac:dyDescent="0.4">
      <c r="A10" s="3" t="s">
        <v>59</v>
      </c>
      <c r="B10" s="4">
        <v>40</v>
      </c>
      <c r="C10" s="4">
        <v>41</v>
      </c>
    </row>
    <row r="11" spans="1:3" x14ac:dyDescent="0.4">
      <c r="A11" s="3" t="s">
        <v>60</v>
      </c>
      <c r="B11" s="4">
        <v>53</v>
      </c>
      <c r="C11" s="4">
        <v>83</v>
      </c>
    </row>
  </sheetData>
  <phoneticPr fontId="1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1B7AB6-3BFC-4BF8-9E45-0F37C9BDE8E5}">
  <dimension ref="A1:E1347"/>
  <sheetViews>
    <sheetView workbookViewId="0"/>
  </sheetViews>
  <sheetFormatPr defaultRowHeight="18.75" x14ac:dyDescent="0.4"/>
  <cols>
    <col min="1" max="1" width="11.375" bestFit="1" customWidth="1"/>
    <col min="2" max="3" width="8.75" bestFit="1" customWidth="1"/>
    <col min="4" max="4" width="7.125" bestFit="1" customWidth="1"/>
    <col min="5" max="5" width="16.375" bestFit="1" customWidth="1"/>
    <col min="6" max="11" width="17.375" bestFit="1" customWidth="1"/>
  </cols>
  <sheetData>
    <row r="1" spans="1:5" x14ac:dyDescent="0.4">
      <c r="A1" s="2" t="s">
        <v>21</v>
      </c>
      <c r="D1" s="2" t="s">
        <v>39</v>
      </c>
      <c r="E1" s="2" t="s">
        <v>40</v>
      </c>
    </row>
    <row r="2" spans="1:5" x14ac:dyDescent="0.4">
      <c r="D2" t="s">
        <v>19</v>
      </c>
      <c r="E2" t="s">
        <v>18</v>
      </c>
    </row>
    <row r="3" spans="1:5" x14ac:dyDescent="0.4">
      <c r="A3" s="2" t="s">
        <v>41</v>
      </c>
      <c r="B3" s="2" t="s">
        <v>42</v>
      </c>
      <c r="C3" s="2" t="s">
        <v>61</v>
      </c>
    </row>
    <row r="4" spans="1:5" x14ac:dyDescent="0.4">
      <c r="A4">
        <v>2012</v>
      </c>
      <c r="B4">
        <v>1</v>
      </c>
      <c r="C4" t="s">
        <v>53</v>
      </c>
      <c r="D4" s="4"/>
      <c r="E4" s="4"/>
    </row>
    <row r="5" spans="1:5" x14ac:dyDescent="0.4">
      <c r="A5">
        <v>2012</v>
      </c>
      <c r="B5">
        <v>1</v>
      </c>
      <c r="C5" t="s">
        <v>54</v>
      </c>
      <c r="D5" s="4"/>
      <c r="E5" s="4"/>
    </row>
    <row r="6" spans="1:5" x14ac:dyDescent="0.4">
      <c r="A6">
        <v>2012</v>
      </c>
      <c r="B6">
        <v>1</v>
      </c>
      <c r="C6" t="s">
        <v>55</v>
      </c>
      <c r="D6" s="4"/>
      <c r="E6" s="4"/>
    </row>
    <row r="7" spans="1:5" x14ac:dyDescent="0.4">
      <c r="A7">
        <v>2012</v>
      </c>
      <c r="B7">
        <v>1</v>
      </c>
      <c r="C7" t="s">
        <v>56</v>
      </c>
      <c r="D7" s="4"/>
      <c r="E7" s="4"/>
    </row>
    <row r="8" spans="1:5" x14ac:dyDescent="0.4">
      <c r="A8">
        <v>2012</v>
      </c>
      <c r="B8">
        <v>1</v>
      </c>
      <c r="C8" t="s">
        <v>57</v>
      </c>
      <c r="D8" s="4"/>
      <c r="E8" s="4"/>
    </row>
    <row r="9" spans="1:5" x14ac:dyDescent="0.4">
      <c r="A9">
        <v>2012</v>
      </c>
      <c r="B9">
        <v>1</v>
      </c>
      <c r="C9" t="s">
        <v>58</v>
      </c>
      <c r="D9" s="4"/>
      <c r="E9" s="4"/>
    </row>
    <row r="10" spans="1:5" x14ac:dyDescent="0.4">
      <c r="A10">
        <v>2012</v>
      </c>
      <c r="B10">
        <v>1</v>
      </c>
      <c r="C10" t="s">
        <v>59</v>
      </c>
      <c r="D10" s="4"/>
      <c r="E10" s="4"/>
    </row>
    <row r="11" spans="1:5" x14ac:dyDescent="0.4">
      <c r="A11">
        <v>2012</v>
      </c>
      <c r="B11">
        <v>1</v>
      </c>
      <c r="C11" t="s">
        <v>60</v>
      </c>
      <c r="D11" s="4"/>
      <c r="E11" s="4"/>
    </row>
    <row r="12" spans="1:5" x14ac:dyDescent="0.4">
      <c r="A12">
        <v>2012</v>
      </c>
      <c r="B12">
        <v>2</v>
      </c>
      <c r="C12" t="s">
        <v>53</v>
      </c>
      <c r="D12" s="4"/>
      <c r="E12" s="4"/>
    </row>
    <row r="13" spans="1:5" x14ac:dyDescent="0.4">
      <c r="A13">
        <v>2012</v>
      </c>
      <c r="B13">
        <v>2</v>
      </c>
      <c r="C13" t="s">
        <v>54</v>
      </c>
      <c r="D13" s="4"/>
      <c r="E13" s="4"/>
    </row>
    <row r="14" spans="1:5" x14ac:dyDescent="0.4">
      <c r="A14">
        <v>2012</v>
      </c>
      <c r="B14">
        <v>2</v>
      </c>
      <c r="C14" t="s">
        <v>55</v>
      </c>
      <c r="D14" s="4"/>
      <c r="E14" s="4"/>
    </row>
    <row r="15" spans="1:5" x14ac:dyDescent="0.4">
      <c r="A15">
        <v>2012</v>
      </c>
      <c r="B15">
        <v>2</v>
      </c>
      <c r="C15" t="s">
        <v>56</v>
      </c>
      <c r="D15" s="4"/>
      <c r="E15" s="4"/>
    </row>
    <row r="16" spans="1:5" x14ac:dyDescent="0.4">
      <c r="A16">
        <v>2012</v>
      </c>
      <c r="B16">
        <v>2</v>
      </c>
      <c r="C16" t="s">
        <v>57</v>
      </c>
      <c r="D16" s="4"/>
      <c r="E16" s="4"/>
    </row>
    <row r="17" spans="1:5" x14ac:dyDescent="0.4">
      <c r="A17">
        <v>2012</v>
      </c>
      <c r="B17">
        <v>2</v>
      </c>
      <c r="C17" t="s">
        <v>58</v>
      </c>
      <c r="D17" s="4"/>
      <c r="E17" s="4"/>
    </row>
    <row r="18" spans="1:5" x14ac:dyDescent="0.4">
      <c r="A18">
        <v>2012</v>
      </c>
      <c r="B18">
        <v>2</v>
      </c>
      <c r="C18" t="s">
        <v>59</v>
      </c>
      <c r="D18" s="4"/>
      <c r="E18" s="4"/>
    </row>
    <row r="19" spans="1:5" x14ac:dyDescent="0.4">
      <c r="A19">
        <v>2012</v>
      </c>
      <c r="B19">
        <v>2</v>
      </c>
      <c r="C19" t="s">
        <v>60</v>
      </c>
      <c r="D19" s="4"/>
      <c r="E19" s="4"/>
    </row>
    <row r="20" spans="1:5" x14ac:dyDescent="0.4">
      <c r="A20">
        <v>2012</v>
      </c>
      <c r="B20">
        <v>3</v>
      </c>
      <c r="C20" t="s">
        <v>53</v>
      </c>
      <c r="D20" s="4"/>
      <c r="E20" s="4"/>
    </row>
    <row r="21" spans="1:5" x14ac:dyDescent="0.4">
      <c r="A21">
        <v>2012</v>
      </c>
      <c r="B21">
        <v>3</v>
      </c>
      <c r="C21" t="s">
        <v>54</v>
      </c>
      <c r="D21" s="4"/>
      <c r="E21" s="4"/>
    </row>
    <row r="22" spans="1:5" x14ac:dyDescent="0.4">
      <c r="A22">
        <v>2012</v>
      </c>
      <c r="B22">
        <v>3</v>
      </c>
      <c r="C22" t="s">
        <v>55</v>
      </c>
      <c r="D22" s="4"/>
      <c r="E22" s="4"/>
    </row>
    <row r="23" spans="1:5" x14ac:dyDescent="0.4">
      <c r="A23">
        <v>2012</v>
      </c>
      <c r="B23">
        <v>3</v>
      </c>
      <c r="C23" t="s">
        <v>56</v>
      </c>
      <c r="D23" s="4"/>
      <c r="E23" s="4"/>
    </row>
    <row r="24" spans="1:5" x14ac:dyDescent="0.4">
      <c r="A24">
        <v>2012</v>
      </c>
      <c r="B24">
        <v>3</v>
      </c>
      <c r="C24" t="s">
        <v>57</v>
      </c>
      <c r="D24" s="4"/>
      <c r="E24" s="4"/>
    </row>
    <row r="25" spans="1:5" x14ac:dyDescent="0.4">
      <c r="A25">
        <v>2012</v>
      </c>
      <c r="B25">
        <v>3</v>
      </c>
      <c r="C25" t="s">
        <v>58</v>
      </c>
      <c r="D25" s="4"/>
      <c r="E25" s="4"/>
    </row>
    <row r="26" spans="1:5" x14ac:dyDescent="0.4">
      <c r="A26">
        <v>2012</v>
      </c>
      <c r="B26">
        <v>3</v>
      </c>
      <c r="C26" t="s">
        <v>59</v>
      </c>
      <c r="D26" s="4"/>
      <c r="E26" s="4"/>
    </row>
    <row r="27" spans="1:5" x14ac:dyDescent="0.4">
      <c r="A27">
        <v>2012</v>
      </c>
      <c r="B27">
        <v>3</v>
      </c>
      <c r="C27" t="s">
        <v>60</v>
      </c>
      <c r="D27" s="4"/>
      <c r="E27" s="4"/>
    </row>
    <row r="28" spans="1:5" x14ac:dyDescent="0.4">
      <c r="A28">
        <v>2012</v>
      </c>
      <c r="B28">
        <v>4</v>
      </c>
      <c r="C28" t="s">
        <v>53</v>
      </c>
      <c r="D28" s="4"/>
      <c r="E28" s="4"/>
    </row>
    <row r="29" spans="1:5" x14ac:dyDescent="0.4">
      <c r="A29">
        <v>2012</v>
      </c>
      <c r="B29">
        <v>4</v>
      </c>
      <c r="C29" t="s">
        <v>54</v>
      </c>
      <c r="D29" s="4"/>
      <c r="E29" s="4"/>
    </row>
    <row r="30" spans="1:5" x14ac:dyDescent="0.4">
      <c r="A30">
        <v>2012</v>
      </c>
      <c r="B30">
        <v>4</v>
      </c>
      <c r="C30" t="s">
        <v>55</v>
      </c>
      <c r="D30" s="4"/>
      <c r="E30" s="4"/>
    </row>
    <row r="31" spans="1:5" x14ac:dyDescent="0.4">
      <c r="A31">
        <v>2012</v>
      </c>
      <c r="B31">
        <v>4</v>
      </c>
      <c r="C31" t="s">
        <v>56</v>
      </c>
      <c r="D31" s="4"/>
      <c r="E31" s="4"/>
    </row>
    <row r="32" spans="1:5" x14ac:dyDescent="0.4">
      <c r="A32">
        <v>2012</v>
      </c>
      <c r="B32">
        <v>4</v>
      </c>
      <c r="C32" t="s">
        <v>57</v>
      </c>
      <c r="D32" s="4"/>
      <c r="E32" s="4"/>
    </row>
    <row r="33" spans="1:5" x14ac:dyDescent="0.4">
      <c r="A33">
        <v>2012</v>
      </c>
      <c r="B33">
        <v>4</v>
      </c>
      <c r="C33" t="s">
        <v>58</v>
      </c>
      <c r="D33" s="4"/>
      <c r="E33" s="4"/>
    </row>
    <row r="34" spans="1:5" x14ac:dyDescent="0.4">
      <c r="A34">
        <v>2012</v>
      </c>
      <c r="B34">
        <v>4</v>
      </c>
      <c r="C34" t="s">
        <v>59</v>
      </c>
      <c r="D34" s="4"/>
      <c r="E34" s="4"/>
    </row>
    <row r="35" spans="1:5" x14ac:dyDescent="0.4">
      <c r="A35">
        <v>2012</v>
      </c>
      <c r="B35">
        <v>4</v>
      </c>
      <c r="C35" t="s">
        <v>60</v>
      </c>
      <c r="D35" s="4"/>
      <c r="E35" s="4"/>
    </row>
    <row r="36" spans="1:5" x14ac:dyDescent="0.4">
      <c r="A36">
        <v>2012</v>
      </c>
      <c r="B36">
        <v>5</v>
      </c>
      <c r="C36" t="s">
        <v>53</v>
      </c>
      <c r="D36" s="4"/>
      <c r="E36" s="4"/>
    </row>
    <row r="37" spans="1:5" x14ac:dyDescent="0.4">
      <c r="A37">
        <v>2012</v>
      </c>
      <c r="B37">
        <v>5</v>
      </c>
      <c r="C37" t="s">
        <v>54</v>
      </c>
      <c r="D37" s="4"/>
      <c r="E37" s="4"/>
    </row>
    <row r="38" spans="1:5" x14ac:dyDescent="0.4">
      <c r="A38">
        <v>2012</v>
      </c>
      <c r="B38">
        <v>5</v>
      </c>
      <c r="C38" t="s">
        <v>55</v>
      </c>
      <c r="D38" s="4"/>
      <c r="E38" s="4"/>
    </row>
    <row r="39" spans="1:5" x14ac:dyDescent="0.4">
      <c r="A39">
        <v>2012</v>
      </c>
      <c r="B39">
        <v>5</v>
      </c>
      <c r="C39" t="s">
        <v>56</v>
      </c>
      <c r="D39" s="4"/>
      <c r="E39" s="4"/>
    </row>
    <row r="40" spans="1:5" x14ac:dyDescent="0.4">
      <c r="A40">
        <v>2012</v>
      </c>
      <c r="B40">
        <v>5</v>
      </c>
      <c r="C40" t="s">
        <v>57</v>
      </c>
      <c r="D40" s="4"/>
      <c r="E40" s="4"/>
    </row>
    <row r="41" spans="1:5" x14ac:dyDescent="0.4">
      <c r="A41">
        <v>2012</v>
      </c>
      <c r="B41">
        <v>5</v>
      </c>
      <c r="C41" t="s">
        <v>58</v>
      </c>
      <c r="D41" s="4"/>
      <c r="E41" s="4"/>
    </row>
    <row r="42" spans="1:5" x14ac:dyDescent="0.4">
      <c r="A42">
        <v>2012</v>
      </c>
      <c r="B42">
        <v>5</v>
      </c>
      <c r="C42" t="s">
        <v>59</v>
      </c>
      <c r="D42" s="4"/>
      <c r="E42" s="4"/>
    </row>
    <row r="43" spans="1:5" x14ac:dyDescent="0.4">
      <c r="A43">
        <v>2012</v>
      </c>
      <c r="B43">
        <v>5</v>
      </c>
      <c r="C43" t="s">
        <v>60</v>
      </c>
      <c r="D43" s="4"/>
      <c r="E43" s="4"/>
    </row>
    <row r="44" spans="1:5" x14ac:dyDescent="0.4">
      <c r="A44">
        <v>2012</v>
      </c>
      <c r="B44">
        <v>6</v>
      </c>
      <c r="C44" t="s">
        <v>53</v>
      </c>
      <c r="D44" s="4"/>
      <c r="E44" s="4"/>
    </row>
    <row r="45" spans="1:5" x14ac:dyDescent="0.4">
      <c r="A45">
        <v>2012</v>
      </c>
      <c r="B45">
        <v>6</v>
      </c>
      <c r="C45" t="s">
        <v>54</v>
      </c>
      <c r="D45" s="4"/>
      <c r="E45" s="4"/>
    </row>
    <row r="46" spans="1:5" x14ac:dyDescent="0.4">
      <c r="A46">
        <v>2012</v>
      </c>
      <c r="B46">
        <v>6</v>
      </c>
      <c r="C46" t="s">
        <v>55</v>
      </c>
      <c r="D46" s="4"/>
      <c r="E46" s="4"/>
    </row>
    <row r="47" spans="1:5" x14ac:dyDescent="0.4">
      <c r="A47">
        <v>2012</v>
      </c>
      <c r="B47">
        <v>6</v>
      </c>
      <c r="C47" t="s">
        <v>56</v>
      </c>
      <c r="D47" s="4"/>
      <c r="E47" s="4"/>
    </row>
    <row r="48" spans="1:5" x14ac:dyDescent="0.4">
      <c r="A48">
        <v>2012</v>
      </c>
      <c r="B48">
        <v>6</v>
      </c>
      <c r="C48" t="s">
        <v>57</v>
      </c>
      <c r="D48" s="4"/>
      <c r="E48" s="4"/>
    </row>
    <row r="49" spans="1:5" x14ac:dyDescent="0.4">
      <c r="A49">
        <v>2012</v>
      </c>
      <c r="B49">
        <v>6</v>
      </c>
      <c r="C49" t="s">
        <v>58</v>
      </c>
      <c r="D49" s="4"/>
      <c r="E49" s="4"/>
    </row>
    <row r="50" spans="1:5" x14ac:dyDescent="0.4">
      <c r="A50">
        <v>2012</v>
      </c>
      <c r="B50">
        <v>6</v>
      </c>
      <c r="C50" t="s">
        <v>59</v>
      </c>
      <c r="D50" s="4"/>
      <c r="E50" s="4"/>
    </row>
    <row r="51" spans="1:5" x14ac:dyDescent="0.4">
      <c r="A51">
        <v>2012</v>
      </c>
      <c r="B51">
        <v>6</v>
      </c>
      <c r="C51" t="s">
        <v>60</v>
      </c>
      <c r="D51" s="4"/>
      <c r="E51" s="4"/>
    </row>
    <row r="52" spans="1:5" x14ac:dyDescent="0.4">
      <c r="A52">
        <v>2012</v>
      </c>
      <c r="B52">
        <v>7</v>
      </c>
      <c r="C52" t="s">
        <v>53</v>
      </c>
      <c r="D52" s="4"/>
      <c r="E52" s="4"/>
    </row>
    <row r="53" spans="1:5" x14ac:dyDescent="0.4">
      <c r="A53">
        <v>2012</v>
      </c>
      <c r="B53">
        <v>7</v>
      </c>
      <c r="C53" t="s">
        <v>54</v>
      </c>
      <c r="D53" s="4"/>
      <c r="E53" s="4"/>
    </row>
    <row r="54" spans="1:5" x14ac:dyDescent="0.4">
      <c r="A54">
        <v>2012</v>
      </c>
      <c r="B54">
        <v>7</v>
      </c>
      <c r="C54" t="s">
        <v>55</v>
      </c>
      <c r="D54" s="4"/>
      <c r="E54" s="4"/>
    </row>
    <row r="55" spans="1:5" x14ac:dyDescent="0.4">
      <c r="A55">
        <v>2012</v>
      </c>
      <c r="B55">
        <v>7</v>
      </c>
      <c r="C55" t="s">
        <v>56</v>
      </c>
      <c r="D55" s="4"/>
      <c r="E55" s="4"/>
    </row>
    <row r="56" spans="1:5" x14ac:dyDescent="0.4">
      <c r="A56">
        <v>2012</v>
      </c>
      <c r="B56">
        <v>7</v>
      </c>
      <c r="C56" t="s">
        <v>57</v>
      </c>
      <c r="D56" s="4"/>
      <c r="E56" s="4"/>
    </row>
    <row r="57" spans="1:5" x14ac:dyDescent="0.4">
      <c r="A57">
        <v>2012</v>
      </c>
      <c r="B57">
        <v>7</v>
      </c>
      <c r="C57" t="s">
        <v>58</v>
      </c>
      <c r="D57" s="4"/>
      <c r="E57" s="4"/>
    </row>
    <row r="58" spans="1:5" x14ac:dyDescent="0.4">
      <c r="A58">
        <v>2012</v>
      </c>
      <c r="B58">
        <v>7</v>
      </c>
      <c r="C58" t="s">
        <v>59</v>
      </c>
      <c r="D58" s="4"/>
      <c r="E58" s="4"/>
    </row>
    <row r="59" spans="1:5" x14ac:dyDescent="0.4">
      <c r="A59">
        <v>2012</v>
      </c>
      <c r="B59">
        <v>7</v>
      </c>
      <c r="C59" t="s">
        <v>60</v>
      </c>
      <c r="D59" s="4"/>
      <c r="E59" s="4"/>
    </row>
    <row r="60" spans="1:5" x14ac:dyDescent="0.4">
      <c r="A60">
        <v>2012</v>
      </c>
      <c r="B60">
        <v>8</v>
      </c>
      <c r="C60" t="s">
        <v>53</v>
      </c>
      <c r="D60" s="4">
        <v>76</v>
      </c>
      <c r="E60" s="4">
        <v>70</v>
      </c>
    </row>
    <row r="61" spans="1:5" x14ac:dyDescent="0.4">
      <c r="A61">
        <v>2012</v>
      </c>
      <c r="B61">
        <v>8</v>
      </c>
      <c r="C61" t="s">
        <v>54</v>
      </c>
      <c r="D61" s="4">
        <v>75</v>
      </c>
      <c r="E61" s="4">
        <v>54</v>
      </c>
    </row>
    <row r="62" spans="1:5" x14ac:dyDescent="0.4">
      <c r="A62">
        <v>2012</v>
      </c>
      <c r="B62">
        <v>8</v>
      </c>
      <c r="C62" t="s">
        <v>55</v>
      </c>
      <c r="D62" s="4">
        <v>177</v>
      </c>
      <c r="E62" s="4">
        <v>125</v>
      </c>
    </row>
    <row r="63" spans="1:5" x14ac:dyDescent="0.4">
      <c r="A63">
        <v>2012</v>
      </c>
      <c r="B63">
        <v>8</v>
      </c>
      <c r="C63" t="s">
        <v>56</v>
      </c>
      <c r="D63" s="4">
        <v>139</v>
      </c>
      <c r="E63" s="4">
        <v>117</v>
      </c>
    </row>
    <row r="64" spans="1:5" x14ac:dyDescent="0.4">
      <c r="A64">
        <v>2012</v>
      </c>
      <c r="B64">
        <v>8</v>
      </c>
      <c r="C64" t="s">
        <v>57</v>
      </c>
      <c r="D64" s="4">
        <v>83</v>
      </c>
      <c r="E64" s="4">
        <v>68</v>
      </c>
    </row>
    <row r="65" spans="1:5" x14ac:dyDescent="0.4">
      <c r="A65">
        <v>2012</v>
      </c>
      <c r="B65">
        <v>8</v>
      </c>
      <c r="C65" t="s">
        <v>58</v>
      </c>
      <c r="D65" s="4">
        <v>49</v>
      </c>
      <c r="E65" s="4">
        <v>37</v>
      </c>
    </row>
    <row r="66" spans="1:5" x14ac:dyDescent="0.4">
      <c r="A66">
        <v>2012</v>
      </c>
      <c r="B66">
        <v>8</v>
      </c>
      <c r="C66" t="s">
        <v>59</v>
      </c>
      <c r="D66" s="4">
        <v>34</v>
      </c>
      <c r="E66" s="4">
        <v>32</v>
      </c>
    </row>
    <row r="67" spans="1:5" x14ac:dyDescent="0.4">
      <c r="A67">
        <v>2012</v>
      </c>
      <c r="B67">
        <v>8</v>
      </c>
      <c r="C67" t="s">
        <v>60</v>
      </c>
      <c r="D67" s="4">
        <v>31</v>
      </c>
      <c r="E67" s="4">
        <v>56</v>
      </c>
    </row>
    <row r="68" spans="1:5" x14ac:dyDescent="0.4">
      <c r="A68">
        <v>2012</v>
      </c>
      <c r="B68">
        <v>9</v>
      </c>
      <c r="C68" t="s">
        <v>53</v>
      </c>
      <c r="D68" s="4">
        <v>81</v>
      </c>
      <c r="E68" s="4">
        <v>77</v>
      </c>
    </row>
    <row r="69" spans="1:5" x14ac:dyDescent="0.4">
      <c r="A69">
        <v>2012</v>
      </c>
      <c r="B69">
        <v>9</v>
      </c>
      <c r="C69" t="s">
        <v>54</v>
      </c>
      <c r="D69" s="4">
        <v>80</v>
      </c>
      <c r="E69" s="4">
        <v>62</v>
      </c>
    </row>
    <row r="70" spans="1:5" x14ac:dyDescent="0.4">
      <c r="A70">
        <v>2012</v>
      </c>
      <c r="B70">
        <v>9</v>
      </c>
      <c r="C70" t="s">
        <v>55</v>
      </c>
      <c r="D70" s="4">
        <v>281</v>
      </c>
      <c r="E70" s="4">
        <v>158</v>
      </c>
    </row>
    <row r="71" spans="1:5" x14ac:dyDescent="0.4">
      <c r="A71">
        <v>2012</v>
      </c>
      <c r="B71">
        <v>9</v>
      </c>
      <c r="C71" t="s">
        <v>56</v>
      </c>
      <c r="D71" s="4">
        <v>121</v>
      </c>
      <c r="E71" s="4">
        <v>125</v>
      </c>
    </row>
    <row r="72" spans="1:5" x14ac:dyDescent="0.4">
      <c r="A72">
        <v>2012</v>
      </c>
      <c r="B72">
        <v>9</v>
      </c>
      <c r="C72" t="s">
        <v>57</v>
      </c>
      <c r="D72" s="4">
        <v>60</v>
      </c>
      <c r="E72" s="4">
        <v>61</v>
      </c>
    </row>
    <row r="73" spans="1:5" x14ac:dyDescent="0.4">
      <c r="A73">
        <v>2012</v>
      </c>
      <c r="B73">
        <v>9</v>
      </c>
      <c r="C73" t="s">
        <v>58</v>
      </c>
      <c r="D73" s="4">
        <v>37</v>
      </c>
      <c r="E73" s="4">
        <v>36</v>
      </c>
    </row>
    <row r="74" spans="1:5" x14ac:dyDescent="0.4">
      <c r="A74">
        <v>2012</v>
      </c>
      <c r="B74">
        <v>9</v>
      </c>
      <c r="C74" t="s">
        <v>59</v>
      </c>
      <c r="D74" s="4">
        <v>33</v>
      </c>
      <c r="E74" s="4">
        <v>32</v>
      </c>
    </row>
    <row r="75" spans="1:5" x14ac:dyDescent="0.4">
      <c r="A75">
        <v>2012</v>
      </c>
      <c r="B75">
        <v>9</v>
      </c>
      <c r="C75" t="s">
        <v>60</v>
      </c>
      <c r="D75" s="4">
        <v>25</v>
      </c>
      <c r="E75" s="4">
        <v>56</v>
      </c>
    </row>
    <row r="76" spans="1:5" x14ac:dyDescent="0.4">
      <c r="A76">
        <v>2012</v>
      </c>
      <c r="B76">
        <v>10</v>
      </c>
      <c r="C76" t="s">
        <v>53</v>
      </c>
      <c r="D76" s="4">
        <v>96</v>
      </c>
      <c r="E76" s="4">
        <v>109</v>
      </c>
    </row>
    <row r="77" spans="1:5" x14ac:dyDescent="0.4">
      <c r="A77">
        <v>2012</v>
      </c>
      <c r="B77">
        <v>10</v>
      </c>
      <c r="C77" t="s">
        <v>54</v>
      </c>
      <c r="D77" s="4">
        <v>55</v>
      </c>
      <c r="E77" s="4">
        <v>50</v>
      </c>
    </row>
    <row r="78" spans="1:5" x14ac:dyDescent="0.4">
      <c r="A78">
        <v>2012</v>
      </c>
      <c r="B78">
        <v>10</v>
      </c>
      <c r="C78" t="s">
        <v>55</v>
      </c>
      <c r="D78" s="4">
        <v>139</v>
      </c>
      <c r="E78" s="4">
        <v>143</v>
      </c>
    </row>
    <row r="79" spans="1:5" x14ac:dyDescent="0.4">
      <c r="A79">
        <v>2012</v>
      </c>
      <c r="B79">
        <v>10</v>
      </c>
      <c r="C79" t="s">
        <v>56</v>
      </c>
      <c r="D79" s="4">
        <v>154</v>
      </c>
      <c r="E79" s="4">
        <v>126</v>
      </c>
    </row>
    <row r="80" spans="1:5" x14ac:dyDescent="0.4">
      <c r="A80">
        <v>2012</v>
      </c>
      <c r="B80">
        <v>10</v>
      </c>
      <c r="C80" t="s">
        <v>57</v>
      </c>
      <c r="D80" s="4">
        <v>59</v>
      </c>
      <c r="E80" s="4">
        <v>66</v>
      </c>
    </row>
    <row r="81" spans="1:5" x14ac:dyDescent="0.4">
      <c r="A81">
        <v>2012</v>
      </c>
      <c r="B81">
        <v>10</v>
      </c>
      <c r="C81" t="s">
        <v>58</v>
      </c>
      <c r="D81" s="4">
        <v>44</v>
      </c>
      <c r="E81" s="4">
        <v>28</v>
      </c>
    </row>
    <row r="82" spans="1:5" x14ac:dyDescent="0.4">
      <c r="A82">
        <v>2012</v>
      </c>
      <c r="B82">
        <v>10</v>
      </c>
      <c r="C82" t="s">
        <v>59</v>
      </c>
      <c r="D82" s="4">
        <v>38</v>
      </c>
      <c r="E82" s="4">
        <v>44</v>
      </c>
    </row>
    <row r="83" spans="1:5" x14ac:dyDescent="0.4">
      <c r="A83">
        <v>2012</v>
      </c>
      <c r="B83">
        <v>10</v>
      </c>
      <c r="C83" t="s">
        <v>60</v>
      </c>
      <c r="D83" s="4">
        <v>25</v>
      </c>
      <c r="E83" s="4">
        <v>60</v>
      </c>
    </row>
    <row r="84" spans="1:5" x14ac:dyDescent="0.4">
      <c r="A84">
        <v>2012</v>
      </c>
      <c r="B84">
        <v>11</v>
      </c>
      <c r="C84" t="s">
        <v>53</v>
      </c>
      <c r="D84" s="4">
        <v>125</v>
      </c>
      <c r="E84" s="4">
        <v>121</v>
      </c>
    </row>
    <row r="85" spans="1:5" x14ac:dyDescent="0.4">
      <c r="A85">
        <v>2012</v>
      </c>
      <c r="B85">
        <v>11</v>
      </c>
      <c r="C85" t="s">
        <v>54</v>
      </c>
      <c r="D85" s="4">
        <v>69</v>
      </c>
      <c r="E85" s="4">
        <v>50</v>
      </c>
    </row>
    <row r="86" spans="1:5" x14ac:dyDescent="0.4">
      <c r="A86">
        <v>2012</v>
      </c>
      <c r="B86">
        <v>11</v>
      </c>
      <c r="C86" t="s">
        <v>55</v>
      </c>
      <c r="D86" s="4">
        <v>175</v>
      </c>
      <c r="E86" s="4">
        <v>169</v>
      </c>
    </row>
    <row r="87" spans="1:5" x14ac:dyDescent="0.4">
      <c r="A87">
        <v>2012</v>
      </c>
      <c r="B87">
        <v>11</v>
      </c>
      <c r="C87" t="s">
        <v>56</v>
      </c>
      <c r="D87" s="4">
        <v>156</v>
      </c>
      <c r="E87" s="4">
        <v>180</v>
      </c>
    </row>
    <row r="88" spans="1:5" x14ac:dyDescent="0.4">
      <c r="A88">
        <v>2012</v>
      </c>
      <c r="B88">
        <v>11</v>
      </c>
      <c r="C88" t="s">
        <v>57</v>
      </c>
      <c r="D88" s="4">
        <v>76</v>
      </c>
      <c r="E88" s="4">
        <v>75</v>
      </c>
    </row>
    <row r="89" spans="1:5" x14ac:dyDescent="0.4">
      <c r="A89">
        <v>2012</v>
      </c>
      <c r="B89">
        <v>11</v>
      </c>
      <c r="C89" t="s">
        <v>58</v>
      </c>
      <c r="D89" s="4">
        <v>58</v>
      </c>
      <c r="E89" s="4">
        <v>48</v>
      </c>
    </row>
    <row r="90" spans="1:5" x14ac:dyDescent="0.4">
      <c r="A90">
        <v>2012</v>
      </c>
      <c r="B90">
        <v>11</v>
      </c>
      <c r="C90" t="s">
        <v>59</v>
      </c>
      <c r="D90" s="4">
        <v>61</v>
      </c>
      <c r="E90" s="4">
        <v>51</v>
      </c>
    </row>
    <row r="91" spans="1:5" x14ac:dyDescent="0.4">
      <c r="A91">
        <v>2012</v>
      </c>
      <c r="B91">
        <v>11</v>
      </c>
      <c r="C91" t="s">
        <v>60</v>
      </c>
      <c r="D91" s="4">
        <v>40</v>
      </c>
      <c r="E91" s="4">
        <v>51</v>
      </c>
    </row>
    <row r="92" spans="1:5" x14ac:dyDescent="0.4">
      <c r="A92">
        <v>2012</v>
      </c>
      <c r="B92">
        <v>12</v>
      </c>
      <c r="C92" t="s">
        <v>53</v>
      </c>
      <c r="D92" s="4">
        <v>108</v>
      </c>
      <c r="E92" s="4">
        <v>81</v>
      </c>
    </row>
    <row r="93" spans="1:5" x14ac:dyDescent="0.4">
      <c r="A93">
        <v>2012</v>
      </c>
      <c r="B93">
        <v>12</v>
      </c>
      <c r="C93" t="s">
        <v>54</v>
      </c>
      <c r="D93" s="4">
        <v>55</v>
      </c>
      <c r="E93" s="4">
        <v>59</v>
      </c>
    </row>
    <row r="94" spans="1:5" x14ac:dyDescent="0.4">
      <c r="A94">
        <v>2012</v>
      </c>
      <c r="B94">
        <v>12</v>
      </c>
      <c r="C94" t="s">
        <v>55</v>
      </c>
      <c r="D94" s="4">
        <v>160</v>
      </c>
      <c r="E94" s="4">
        <v>137</v>
      </c>
    </row>
    <row r="95" spans="1:5" x14ac:dyDescent="0.4">
      <c r="A95">
        <v>2012</v>
      </c>
      <c r="B95">
        <v>12</v>
      </c>
      <c r="C95" t="s">
        <v>56</v>
      </c>
      <c r="D95" s="4">
        <v>155</v>
      </c>
      <c r="E95" s="4">
        <v>120</v>
      </c>
    </row>
    <row r="96" spans="1:5" x14ac:dyDescent="0.4">
      <c r="A96">
        <v>2012</v>
      </c>
      <c r="B96">
        <v>12</v>
      </c>
      <c r="C96" t="s">
        <v>57</v>
      </c>
      <c r="D96" s="4">
        <v>62</v>
      </c>
      <c r="E96" s="4">
        <v>77</v>
      </c>
    </row>
    <row r="97" spans="1:5" x14ac:dyDescent="0.4">
      <c r="A97">
        <v>2012</v>
      </c>
      <c r="B97">
        <v>12</v>
      </c>
      <c r="C97" t="s">
        <v>58</v>
      </c>
      <c r="D97" s="4">
        <v>45</v>
      </c>
      <c r="E97" s="4">
        <v>35</v>
      </c>
    </row>
    <row r="98" spans="1:5" x14ac:dyDescent="0.4">
      <c r="A98">
        <v>2012</v>
      </c>
      <c r="B98">
        <v>12</v>
      </c>
      <c r="C98" t="s">
        <v>59</v>
      </c>
      <c r="D98" s="4">
        <v>36</v>
      </c>
      <c r="E98" s="4">
        <v>40</v>
      </c>
    </row>
    <row r="99" spans="1:5" x14ac:dyDescent="0.4">
      <c r="A99">
        <v>2012</v>
      </c>
      <c r="B99">
        <v>12</v>
      </c>
      <c r="C99" t="s">
        <v>60</v>
      </c>
      <c r="D99" s="4">
        <v>31</v>
      </c>
      <c r="E99" s="4">
        <v>77</v>
      </c>
    </row>
    <row r="100" spans="1:5" x14ac:dyDescent="0.4">
      <c r="A100">
        <v>2013</v>
      </c>
      <c r="B100">
        <v>1</v>
      </c>
      <c r="C100" t="s">
        <v>53</v>
      </c>
      <c r="D100" s="4">
        <v>70</v>
      </c>
      <c r="E100" s="4">
        <v>67</v>
      </c>
    </row>
    <row r="101" spans="1:5" x14ac:dyDescent="0.4">
      <c r="A101">
        <v>2013</v>
      </c>
      <c r="B101">
        <v>1</v>
      </c>
      <c r="C101" t="s">
        <v>54</v>
      </c>
      <c r="D101" s="4">
        <v>54</v>
      </c>
      <c r="E101" s="4">
        <v>61</v>
      </c>
    </row>
    <row r="102" spans="1:5" x14ac:dyDescent="0.4">
      <c r="A102">
        <v>2013</v>
      </c>
      <c r="B102">
        <v>1</v>
      </c>
      <c r="C102" t="s">
        <v>55</v>
      </c>
      <c r="D102" s="4">
        <v>150</v>
      </c>
      <c r="E102" s="4">
        <v>109</v>
      </c>
    </row>
    <row r="103" spans="1:5" x14ac:dyDescent="0.4">
      <c r="A103">
        <v>2013</v>
      </c>
      <c r="B103">
        <v>1</v>
      </c>
      <c r="C103" t="s">
        <v>56</v>
      </c>
      <c r="D103" s="4">
        <v>120</v>
      </c>
      <c r="E103" s="4">
        <v>115</v>
      </c>
    </row>
    <row r="104" spans="1:5" x14ac:dyDescent="0.4">
      <c r="A104">
        <v>2013</v>
      </c>
      <c r="B104">
        <v>1</v>
      </c>
      <c r="C104" t="s">
        <v>57</v>
      </c>
      <c r="D104" s="4">
        <v>64</v>
      </c>
      <c r="E104" s="4">
        <v>57</v>
      </c>
    </row>
    <row r="105" spans="1:5" x14ac:dyDescent="0.4">
      <c r="A105">
        <v>2013</v>
      </c>
      <c r="B105">
        <v>1</v>
      </c>
      <c r="C105" t="s">
        <v>58</v>
      </c>
      <c r="D105" s="4">
        <v>34</v>
      </c>
      <c r="E105" s="4">
        <v>33</v>
      </c>
    </row>
    <row r="106" spans="1:5" x14ac:dyDescent="0.4">
      <c r="A106">
        <v>2013</v>
      </c>
      <c r="B106">
        <v>1</v>
      </c>
      <c r="C106" t="s">
        <v>59</v>
      </c>
      <c r="D106" s="4">
        <v>41</v>
      </c>
      <c r="E106" s="4">
        <v>31</v>
      </c>
    </row>
    <row r="107" spans="1:5" x14ac:dyDescent="0.4">
      <c r="A107">
        <v>2013</v>
      </c>
      <c r="B107">
        <v>1</v>
      </c>
      <c r="C107" t="s">
        <v>60</v>
      </c>
      <c r="D107" s="4">
        <v>23</v>
      </c>
      <c r="E107" s="4">
        <v>42</v>
      </c>
    </row>
    <row r="108" spans="1:5" x14ac:dyDescent="0.4">
      <c r="A108">
        <v>2013</v>
      </c>
      <c r="B108">
        <v>2</v>
      </c>
      <c r="C108" t="s">
        <v>53</v>
      </c>
      <c r="D108" s="4">
        <v>91</v>
      </c>
      <c r="E108" s="4">
        <v>100</v>
      </c>
    </row>
    <row r="109" spans="1:5" x14ac:dyDescent="0.4">
      <c r="A109">
        <v>2013</v>
      </c>
      <c r="B109">
        <v>2</v>
      </c>
      <c r="C109" t="s">
        <v>54</v>
      </c>
      <c r="D109" s="4">
        <v>44</v>
      </c>
      <c r="E109" s="4">
        <v>41</v>
      </c>
    </row>
    <row r="110" spans="1:5" x14ac:dyDescent="0.4">
      <c r="A110">
        <v>2013</v>
      </c>
      <c r="B110">
        <v>2</v>
      </c>
      <c r="C110" t="s">
        <v>55</v>
      </c>
      <c r="D110" s="4">
        <v>162</v>
      </c>
      <c r="E110" s="4">
        <v>129</v>
      </c>
    </row>
    <row r="111" spans="1:5" x14ac:dyDescent="0.4">
      <c r="A111">
        <v>2013</v>
      </c>
      <c r="B111">
        <v>2</v>
      </c>
      <c r="C111" t="s">
        <v>56</v>
      </c>
      <c r="D111" s="4">
        <v>120</v>
      </c>
      <c r="E111" s="4">
        <v>118</v>
      </c>
    </row>
    <row r="112" spans="1:5" x14ac:dyDescent="0.4">
      <c r="A112">
        <v>2013</v>
      </c>
      <c r="B112">
        <v>2</v>
      </c>
      <c r="C112" t="s">
        <v>57</v>
      </c>
      <c r="D112" s="4">
        <v>71</v>
      </c>
      <c r="E112" s="4">
        <v>61</v>
      </c>
    </row>
    <row r="113" spans="1:5" x14ac:dyDescent="0.4">
      <c r="A113">
        <v>2013</v>
      </c>
      <c r="B113">
        <v>2</v>
      </c>
      <c r="C113" t="s">
        <v>58</v>
      </c>
      <c r="D113" s="4">
        <v>37</v>
      </c>
      <c r="E113" s="4">
        <v>28</v>
      </c>
    </row>
    <row r="114" spans="1:5" x14ac:dyDescent="0.4">
      <c r="A114">
        <v>2013</v>
      </c>
      <c r="B114">
        <v>2</v>
      </c>
      <c r="C114" t="s">
        <v>59</v>
      </c>
      <c r="D114" s="4">
        <v>28</v>
      </c>
      <c r="E114" s="4">
        <v>29</v>
      </c>
    </row>
    <row r="115" spans="1:5" x14ac:dyDescent="0.4">
      <c r="A115">
        <v>2013</v>
      </c>
      <c r="B115">
        <v>2</v>
      </c>
      <c r="C115" t="s">
        <v>60</v>
      </c>
      <c r="D115" s="4">
        <v>32</v>
      </c>
      <c r="E115" s="4">
        <v>47</v>
      </c>
    </row>
    <row r="116" spans="1:5" x14ac:dyDescent="0.4">
      <c r="A116">
        <v>2013</v>
      </c>
      <c r="B116">
        <v>3</v>
      </c>
      <c r="C116" t="s">
        <v>53</v>
      </c>
      <c r="D116" s="4">
        <v>107</v>
      </c>
      <c r="E116" s="4">
        <v>116</v>
      </c>
    </row>
    <row r="117" spans="1:5" x14ac:dyDescent="0.4">
      <c r="A117">
        <v>2013</v>
      </c>
      <c r="B117">
        <v>3</v>
      </c>
      <c r="C117" t="s">
        <v>54</v>
      </c>
      <c r="D117" s="4">
        <v>71</v>
      </c>
      <c r="E117" s="4">
        <v>81</v>
      </c>
    </row>
    <row r="118" spans="1:5" x14ac:dyDescent="0.4">
      <c r="A118">
        <v>2013</v>
      </c>
      <c r="B118">
        <v>3</v>
      </c>
      <c r="C118" t="s">
        <v>55</v>
      </c>
      <c r="D118" s="4">
        <v>263</v>
      </c>
      <c r="E118" s="4">
        <v>156</v>
      </c>
    </row>
    <row r="119" spans="1:5" x14ac:dyDescent="0.4">
      <c r="A119">
        <v>2013</v>
      </c>
      <c r="B119">
        <v>3</v>
      </c>
      <c r="C119" t="s">
        <v>56</v>
      </c>
      <c r="D119" s="4">
        <v>199</v>
      </c>
      <c r="E119" s="4">
        <v>160</v>
      </c>
    </row>
    <row r="120" spans="1:5" x14ac:dyDescent="0.4">
      <c r="A120">
        <v>2013</v>
      </c>
      <c r="B120">
        <v>3</v>
      </c>
      <c r="C120" t="s">
        <v>57</v>
      </c>
      <c r="D120" s="4">
        <v>107</v>
      </c>
      <c r="E120" s="4">
        <v>91</v>
      </c>
    </row>
    <row r="121" spans="1:5" x14ac:dyDescent="0.4">
      <c r="A121">
        <v>2013</v>
      </c>
      <c r="B121">
        <v>3</v>
      </c>
      <c r="C121" t="s">
        <v>58</v>
      </c>
      <c r="D121" s="4">
        <v>47</v>
      </c>
      <c r="E121" s="4">
        <v>47</v>
      </c>
    </row>
    <row r="122" spans="1:5" x14ac:dyDescent="0.4">
      <c r="A122">
        <v>2013</v>
      </c>
      <c r="B122">
        <v>3</v>
      </c>
      <c r="C122" t="s">
        <v>59</v>
      </c>
      <c r="D122" s="4">
        <v>41</v>
      </c>
      <c r="E122" s="4">
        <v>35</v>
      </c>
    </row>
    <row r="123" spans="1:5" x14ac:dyDescent="0.4">
      <c r="A123">
        <v>2013</v>
      </c>
      <c r="B123">
        <v>3</v>
      </c>
      <c r="C123" t="s">
        <v>60</v>
      </c>
      <c r="D123" s="4">
        <v>27</v>
      </c>
      <c r="E123" s="4">
        <v>55</v>
      </c>
    </row>
    <row r="124" spans="1:5" x14ac:dyDescent="0.4">
      <c r="A124">
        <v>2013</v>
      </c>
      <c r="B124">
        <v>4</v>
      </c>
      <c r="C124" t="s">
        <v>53</v>
      </c>
      <c r="D124" s="4">
        <v>131</v>
      </c>
      <c r="E124" s="4">
        <v>123</v>
      </c>
    </row>
    <row r="125" spans="1:5" x14ac:dyDescent="0.4">
      <c r="A125">
        <v>2013</v>
      </c>
      <c r="B125">
        <v>4</v>
      </c>
      <c r="C125" t="s">
        <v>54</v>
      </c>
      <c r="D125" s="4">
        <v>109</v>
      </c>
      <c r="E125" s="4">
        <v>79</v>
      </c>
    </row>
    <row r="126" spans="1:5" x14ac:dyDescent="0.4">
      <c r="A126">
        <v>2013</v>
      </c>
      <c r="B126">
        <v>4</v>
      </c>
      <c r="C126" t="s">
        <v>55</v>
      </c>
      <c r="D126" s="4">
        <v>250</v>
      </c>
      <c r="E126" s="4">
        <v>178</v>
      </c>
    </row>
    <row r="127" spans="1:5" x14ac:dyDescent="0.4">
      <c r="A127">
        <v>2013</v>
      </c>
      <c r="B127">
        <v>4</v>
      </c>
      <c r="C127" t="s">
        <v>56</v>
      </c>
      <c r="D127" s="4">
        <v>197</v>
      </c>
      <c r="E127" s="4">
        <v>163</v>
      </c>
    </row>
    <row r="128" spans="1:5" x14ac:dyDescent="0.4">
      <c r="A128">
        <v>2013</v>
      </c>
      <c r="B128">
        <v>4</v>
      </c>
      <c r="C128" t="s">
        <v>57</v>
      </c>
      <c r="D128" s="4">
        <v>110</v>
      </c>
      <c r="E128" s="4">
        <v>116</v>
      </c>
    </row>
    <row r="129" spans="1:5" x14ac:dyDescent="0.4">
      <c r="A129">
        <v>2013</v>
      </c>
      <c r="B129">
        <v>4</v>
      </c>
      <c r="C129" t="s">
        <v>58</v>
      </c>
      <c r="D129" s="4">
        <v>53</v>
      </c>
      <c r="E129" s="4">
        <v>42</v>
      </c>
    </row>
    <row r="130" spans="1:5" x14ac:dyDescent="0.4">
      <c r="A130">
        <v>2013</v>
      </c>
      <c r="B130">
        <v>4</v>
      </c>
      <c r="C130" t="s">
        <v>59</v>
      </c>
      <c r="D130" s="4">
        <v>53</v>
      </c>
      <c r="E130" s="4">
        <v>66</v>
      </c>
    </row>
    <row r="131" spans="1:5" x14ac:dyDescent="0.4">
      <c r="A131">
        <v>2013</v>
      </c>
      <c r="B131">
        <v>4</v>
      </c>
      <c r="C131" t="s">
        <v>60</v>
      </c>
      <c r="D131" s="4">
        <v>49</v>
      </c>
      <c r="E131" s="4">
        <v>99</v>
      </c>
    </row>
    <row r="132" spans="1:5" x14ac:dyDescent="0.4">
      <c r="A132">
        <v>2013</v>
      </c>
      <c r="B132">
        <v>5</v>
      </c>
      <c r="C132" t="s">
        <v>53</v>
      </c>
      <c r="D132" s="4">
        <v>111</v>
      </c>
      <c r="E132" s="4">
        <v>104</v>
      </c>
    </row>
    <row r="133" spans="1:5" x14ac:dyDescent="0.4">
      <c r="A133">
        <v>2013</v>
      </c>
      <c r="B133">
        <v>5</v>
      </c>
      <c r="C133" t="s">
        <v>54</v>
      </c>
      <c r="D133" s="4">
        <v>60</v>
      </c>
      <c r="E133" s="4">
        <v>77</v>
      </c>
    </row>
    <row r="134" spans="1:5" x14ac:dyDescent="0.4">
      <c r="A134">
        <v>2013</v>
      </c>
      <c r="B134">
        <v>5</v>
      </c>
      <c r="C134" t="s">
        <v>55</v>
      </c>
      <c r="D134" s="4">
        <v>152</v>
      </c>
      <c r="E134" s="4">
        <v>149</v>
      </c>
    </row>
    <row r="135" spans="1:5" x14ac:dyDescent="0.4">
      <c r="A135">
        <v>2013</v>
      </c>
      <c r="B135">
        <v>5</v>
      </c>
      <c r="C135" t="s">
        <v>56</v>
      </c>
      <c r="D135" s="4">
        <v>170</v>
      </c>
      <c r="E135" s="4">
        <v>178</v>
      </c>
    </row>
    <row r="136" spans="1:5" x14ac:dyDescent="0.4">
      <c r="A136">
        <v>2013</v>
      </c>
      <c r="B136">
        <v>5</v>
      </c>
      <c r="C136" t="s">
        <v>57</v>
      </c>
      <c r="D136" s="4">
        <v>90</v>
      </c>
      <c r="E136" s="4">
        <v>82</v>
      </c>
    </row>
    <row r="137" spans="1:5" x14ac:dyDescent="0.4">
      <c r="A137">
        <v>2013</v>
      </c>
      <c r="B137">
        <v>5</v>
      </c>
      <c r="C137" t="s">
        <v>58</v>
      </c>
      <c r="D137" s="4">
        <v>48</v>
      </c>
      <c r="E137" s="4">
        <v>46</v>
      </c>
    </row>
    <row r="138" spans="1:5" x14ac:dyDescent="0.4">
      <c r="A138">
        <v>2013</v>
      </c>
      <c r="B138">
        <v>5</v>
      </c>
      <c r="C138" t="s">
        <v>59</v>
      </c>
      <c r="D138" s="4">
        <v>47</v>
      </c>
      <c r="E138" s="4">
        <v>39</v>
      </c>
    </row>
    <row r="139" spans="1:5" x14ac:dyDescent="0.4">
      <c r="A139">
        <v>2013</v>
      </c>
      <c r="B139">
        <v>5</v>
      </c>
      <c r="C139" t="s">
        <v>60</v>
      </c>
      <c r="D139" s="4">
        <v>46</v>
      </c>
      <c r="E139" s="4">
        <v>65</v>
      </c>
    </row>
    <row r="140" spans="1:5" x14ac:dyDescent="0.4">
      <c r="A140">
        <v>2013</v>
      </c>
      <c r="B140">
        <v>6</v>
      </c>
      <c r="C140" t="s">
        <v>53</v>
      </c>
      <c r="D140" s="4">
        <v>94</v>
      </c>
      <c r="E140" s="4">
        <v>88</v>
      </c>
    </row>
    <row r="141" spans="1:5" x14ac:dyDescent="0.4">
      <c r="A141">
        <v>2013</v>
      </c>
      <c r="B141">
        <v>6</v>
      </c>
      <c r="C141" t="s">
        <v>54</v>
      </c>
      <c r="D141" s="4">
        <v>40</v>
      </c>
      <c r="E141" s="4">
        <v>50</v>
      </c>
    </row>
    <row r="142" spans="1:5" x14ac:dyDescent="0.4">
      <c r="A142">
        <v>2013</v>
      </c>
      <c r="B142">
        <v>6</v>
      </c>
      <c r="C142" t="s">
        <v>55</v>
      </c>
      <c r="D142" s="4">
        <v>157</v>
      </c>
      <c r="E142" s="4">
        <v>118</v>
      </c>
    </row>
    <row r="143" spans="1:5" x14ac:dyDescent="0.4">
      <c r="A143">
        <v>2013</v>
      </c>
      <c r="B143">
        <v>6</v>
      </c>
      <c r="C143" t="s">
        <v>56</v>
      </c>
      <c r="D143" s="4">
        <v>119</v>
      </c>
      <c r="E143" s="4">
        <v>121</v>
      </c>
    </row>
    <row r="144" spans="1:5" x14ac:dyDescent="0.4">
      <c r="A144">
        <v>2013</v>
      </c>
      <c r="B144">
        <v>6</v>
      </c>
      <c r="C144" t="s">
        <v>57</v>
      </c>
      <c r="D144" s="4">
        <v>75</v>
      </c>
      <c r="E144" s="4">
        <v>74</v>
      </c>
    </row>
    <row r="145" spans="1:5" x14ac:dyDescent="0.4">
      <c r="A145">
        <v>2013</v>
      </c>
      <c r="B145">
        <v>6</v>
      </c>
      <c r="C145" t="s">
        <v>58</v>
      </c>
      <c r="D145" s="4">
        <v>48</v>
      </c>
      <c r="E145" s="4">
        <v>30</v>
      </c>
    </row>
    <row r="146" spans="1:5" x14ac:dyDescent="0.4">
      <c r="A146">
        <v>2013</v>
      </c>
      <c r="B146">
        <v>6</v>
      </c>
      <c r="C146" t="s">
        <v>59</v>
      </c>
      <c r="D146" s="4">
        <v>34</v>
      </c>
      <c r="E146" s="4">
        <v>37</v>
      </c>
    </row>
    <row r="147" spans="1:5" x14ac:dyDescent="0.4">
      <c r="A147">
        <v>2013</v>
      </c>
      <c r="B147">
        <v>6</v>
      </c>
      <c r="C147" t="s">
        <v>60</v>
      </c>
      <c r="D147" s="4">
        <v>35</v>
      </c>
      <c r="E147" s="4">
        <v>66</v>
      </c>
    </row>
    <row r="148" spans="1:5" x14ac:dyDescent="0.4">
      <c r="A148">
        <v>2013</v>
      </c>
      <c r="B148">
        <v>7</v>
      </c>
      <c r="C148" t="s">
        <v>53</v>
      </c>
      <c r="D148" s="4">
        <v>105</v>
      </c>
      <c r="E148" s="4">
        <v>99</v>
      </c>
    </row>
    <row r="149" spans="1:5" x14ac:dyDescent="0.4">
      <c r="A149">
        <v>2013</v>
      </c>
      <c r="B149">
        <v>7</v>
      </c>
      <c r="C149" t="s">
        <v>54</v>
      </c>
      <c r="D149" s="4">
        <v>70</v>
      </c>
      <c r="E149" s="4">
        <v>53</v>
      </c>
    </row>
    <row r="150" spans="1:5" x14ac:dyDescent="0.4">
      <c r="A150">
        <v>2013</v>
      </c>
      <c r="B150">
        <v>7</v>
      </c>
      <c r="C150" t="s">
        <v>55</v>
      </c>
      <c r="D150" s="4">
        <v>200</v>
      </c>
      <c r="E150" s="4">
        <v>145</v>
      </c>
    </row>
    <row r="151" spans="1:5" x14ac:dyDescent="0.4">
      <c r="A151">
        <v>2013</v>
      </c>
      <c r="B151">
        <v>7</v>
      </c>
      <c r="C151" t="s">
        <v>56</v>
      </c>
      <c r="D151" s="4">
        <v>171</v>
      </c>
      <c r="E151" s="4">
        <v>129</v>
      </c>
    </row>
    <row r="152" spans="1:5" x14ac:dyDescent="0.4">
      <c r="A152">
        <v>2013</v>
      </c>
      <c r="B152">
        <v>7</v>
      </c>
      <c r="C152" t="s">
        <v>57</v>
      </c>
      <c r="D152" s="4">
        <v>81</v>
      </c>
      <c r="E152" s="4">
        <v>73</v>
      </c>
    </row>
    <row r="153" spans="1:5" x14ac:dyDescent="0.4">
      <c r="A153">
        <v>2013</v>
      </c>
      <c r="B153">
        <v>7</v>
      </c>
      <c r="C153" t="s">
        <v>58</v>
      </c>
      <c r="D153" s="4">
        <v>44</v>
      </c>
      <c r="E153" s="4">
        <v>42</v>
      </c>
    </row>
    <row r="154" spans="1:5" x14ac:dyDescent="0.4">
      <c r="A154">
        <v>2013</v>
      </c>
      <c r="B154">
        <v>7</v>
      </c>
      <c r="C154" t="s">
        <v>59</v>
      </c>
      <c r="D154" s="4">
        <v>36</v>
      </c>
      <c r="E154" s="4">
        <v>51</v>
      </c>
    </row>
    <row r="155" spans="1:5" x14ac:dyDescent="0.4">
      <c r="A155">
        <v>2013</v>
      </c>
      <c r="B155">
        <v>7</v>
      </c>
      <c r="C155" t="s">
        <v>60</v>
      </c>
      <c r="D155" s="4">
        <v>41</v>
      </c>
      <c r="E155" s="4">
        <v>85</v>
      </c>
    </row>
    <row r="156" spans="1:5" x14ac:dyDescent="0.4">
      <c r="A156">
        <v>2013</v>
      </c>
      <c r="B156">
        <v>8</v>
      </c>
      <c r="C156" t="s">
        <v>53</v>
      </c>
      <c r="D156" s="4">
        <v>81</v>
      </c>
      <c r="E156" s="4">
        <v>76</v>
      </c>
    </row>
    <row r="157" spans="1:5" x14ac:dyDescent="0.4">
      <c r="A157">
        <v>2013</v>
      </c>
      <c r="B157">
        <v>8</v>
      </c>
      <c r="C157" t="s">
        <v>54</v>
      </c>
      <c r="D157" s="4">
        <v>153</v>
      </c>
      <c r="E157" s="4">
        <v>68</v>
      </c>
    </row>
    <row r="158" spans="1:5" x14ac:dyDescent="0.4">
      <c r="A158">
        <v>2013</v>
      </c>
      <c r="B158">
        <v>8</v>
      </c>
      <c r="C158" t="s">
        <v>55</v>
      </c>
      <c r="D158" s="4">
        <v>321</v>
      </c>
      <c r="E158" s="4">
        <v>132</v>
      </c>
    </row>
    <row r="159" spans="1:5" x14ac:dyDescent="0.4">
      <c r="A159">
        <v>2013</v>
      </c>
      <c r="B159">
        <v>8</v>
      </c>
      <c r="C159" t="s">
        <v>56</v>
      </c>
      <c r="D159" s="4">
        <v>125</v>
      </c>
      <c r="E159" s="4">
        <v>114</v>
      </c>
    </row>
    <row r="160" spans="1:5" x14ac:dyDescent="0.4">
      <c r="A160">
        <v>2013</v>
      </c>
      <c r="B160">
        <v>8</v>
      </c>
      <c r="C160" t="s">
        <v>57</v>
      </c>
      <c r="D160" s="4">
        <v>78</v>
      </c>
      <c r="E160" s="4">
        <v>87</v>
      </c>
    </row>
    <row r="161" spans="1:5" x14ac:dyDescent="0.4">
      <c r="A161">
        <v>2013</v>
      </c>
      <c r="B161">
        <v>8</v>
      </c>
      <c r="C161" t="s">
        <v>58</v>
      </c>
      <c r="D161" s="4">
        <v>36</v>
      </c>
      <c r="E161" s="4">
        <v>25</v>
      </c>
    </row>
    <row r="162" spans="1:5" x14ac:dyDescent="0.4">
      <c r="A162">
        <v>2013</v>
      </c>
      <c r="B162">
        <v>8</v>
      </c>
      <c r="C162" t="s">
        <v>59</v>
      </c>
      <c r="D162" s="4">
        <v>33</v>
      </c>
      <c r="E162" s="4">
        <v>25</v>
      </c>
    </row>
    <row r="163" spans="1:5" x14ac:dyDescent="0.4">
      <c r="A163">
        <v>2013</v>
      </c>
      <c r="B163">
        <v>8</v>
      </c>
      <c r="C163" t="s">
        <v>60</v>
      </c>
      <c r="D163" s="4">
        <v>34</v>
      </c>
      <c r="E163" s="4">
        <v>53</v>
      </c>
    </row>
    <row r="164" spans="1:5" x14ac:dyDescent="0.4">
      <c r="A164">
        <v>2013</v>
      </c>
      <c r="B164">
        <v>9</v>
      </c>
      <c r="C164" t="s">
        <v>53</v>
      </c>
      <c r="D164" s="4">
        <v>81</v>
      </c>
      <c r="E164" s="4">
        <v>91</v>
      </c>
    </row>
    <row r="165" spans="1:5" x14ac:dyDescent="0.4">
      <c r="A165">
        <v>2013</v>
      </c>
      <c r="B165">
        <v>9</v>
      </c>
      <c r="C165" t="s">
        <v>54</v>
      </c>
      <c r="D165" s="4">
        <v>65</v>
      </c>
      <c r="E165" s="4">
        <v>39</v>
      </c>
    </row>
    <row r="166" spans="1:5" x14ac:dyDescent="0.4">
      <c r="A166">
        <v>2013</v>
      </c>
      <c r="B166">
        <v>9</v>
      </c>
      <c r="C166" t="s">
        <v>55</v>
      </c>
      <c r="D166" s="4">
        <v>117</v>
      </c>
      <c r="E166" s="4">
        <v>109</v>
      </c>
    </row>
    <row r="167" spans="1:5" x14ac:dyDescent="0.4">
      <c r="A167">
        <v>2013</v>
      </c>
      <c r="B167">
        <v>9</v>
      </c>
      <c r="C167" t="s">
        <v>56</v>
      </c>
      <c r="D167" s="4">
        <v>128</v>
      </c>
      <c r="E167" s="4">
        <v>129</v>
      </c>
    </row>
    <row r="168" spans="1:5" x14ac:dyDescent="0.4">
      <c r="A168">
        <v>2013</v>
      </c>
      <c r="B168">
        <v>9</v>
      </c>
      <c r="C168" t="s">
        <v>57</v>
      </c>
      <c r="D168" s="4">
        <v>76</v>
      </c>
      <c r="E168" s="4">
        <v>68</v>
      </c>
    </row>
    <row r="169" spans="1:5" x14ac:dyDescent="0.4">
      <c r="A169">
        <v>2013</v>
      </c>
      <c r="B169">
        <v>9</v>
      </c>
      <c r="C169" t="s">
        <v>58</v>
      </c>
      <c r="D169" s="4">
        <v>33</v>
      </c>
      <c r="E169" s="4">
        <v>36</v>
      </c>
    </row>
    <row r="170" spans="1:5" x14ac:dyDescent="0.4">
      <c r="A170">
        <v>2013</v>
      </c>
      <c r="B170">
        <v>9</v>
      </c>
      <c r="C170" t="s">
        <v>59</v>
      </c>
      <c r="D170" s="4">
        <v>36</v>
      </c>
      <c r="E170" s="4">
        <v>37</v>
      </c>
    </row>
    <row r="171" spans="1:5" x14ac:dyDescent="0.4">
      <c r="A171">
        <v>2013</v>
      </c>
      <c r="B171">
        <v>9</v>
      </c>
      <c r="C171" t="s">
        <v>60</v>
      </c>
      <c r="D171" s="4">
        <v>34</v>
      </c>
      <c r="E171" s="4">
        <v>61</v>
      </c>
    </row>
    <row r="172" spans="1:5" x14ac:dyDescent="0.4">
      <c r="A172">
        <v>2013</v>
      </c>
      <c r="B172">
        <v>10</v>
      </c>
      <c r="C172" t="s">
        <v>53</v>
      </c>
      <c r="D172" s="4">
        <v>122</v>
      </c>
      <c r="E172" s="4">
        <v>110</v>
      </c>
    </row>
    <row r="173" spans="1:5" x14ac:dyDescent="0.4">
      <c r="A173">
        <v>2013</v>
      </c>
      <c r="B173">
        <v>10</v>
      </c>
      <c r="C173" t="s">
        <v>54</v>
      </c>
      <c r="D173" s="4">
        <v>66</v>
      </c>
      <c r="E173" s="4">
        <v>60</v>
      </c>
    </row>
    <row r="174" spans="1:5" x14ac:dyDescent="0.4">
      <c r="A174">
        <v>2013</v>
      </c>
      <c r="B174">
        <v>10</v>
      </c>
      <c r="C174" t="s">
        <v>55</v>
      </c>
      <c r="D174" s="4">
        <v>165</v>
      </c>
      <c r="E174" s="4">
        <v>131</v>
      </c>
    </row>
    <row r="175" spans="1:5" x14ac:dyDescent="0.4">
      <c r="A175">
        <v>2013</v>
      </c>
      <c r="B175">
        <v>10</v>
      </c>
      <c r="C175" t="s">
        <v>56</v>
      </c>
      <c r="D175" s="4">
        <v>159</v>
      </c>
      <c r="E175" s="4">
        <v>153</v>
      </c>
    </row>
    <row r="176" spans="1:5" x14ac:dyDescent="0.4">
      <c r="A176">
        <v>2013</v>
      </c>
      <c r="B176">
        <v>10</v>
      </c>
      <c r="C176" t="s">
        <v>57</v>
      </c>
      <c r="D176" s="4">
        <v>79</v>
      </c>
      <c r="E176" s="4">
        <v>78</v>
      </c>
    </row>
    <row r="177" spans="1:5" x14ac:dyDescent="0.4">
      <c r="A177">
        <v>2013</v>
      </c>
      <c r="B177">
        <v>10</v>
      </c>
      <c r="C177" t="s">
        <v>58</v>
      </c>
      <c r="D177" s="4">
        <v>54</v>
      </c>
      <c r="E177" s="4">
        <v>52</v>
      </c>
    </row>
    <row r="178" spans="1:5" x14ac:dyDescent="0.4">
      <c r="A178">
        <v>2013</v>
      </c>
      <c r="B178">
        <v>10</v>
      </c>
      <c r="C178" t="s">
        <v>59</v>
      </c>
      <c r="D178" s="4">
        <v>54</v>
      </c>
      <c r="E178" s="4">
        <v>51</v>
      </c>
    </row>
    <row r="179" spans="1:5" x14ac:dyDescent="0.4">
      <c r="A179">
        <v>2013</v>
      </c>
      <c r="B179">
        <v>10</v>
      </c>
      <c r="C179" t="s">
        <v>60</v>
      </c>
      <c r="D179" s="4">
        <v>53</v>
      </c>
      <c r="E179" s="4">
        <v>69</v>
      </c>
    </row>
    <row r="180" spans="1:5" x14ac:dyDescent="0.4">
      <c r="A180">
        <v>2013</v>
      </c>
      <c r="B180">
        <v>11</v>
      </c>
      <c r="C180" t="s">
        <v>53</v>
      </c>
      <c r="D180" s="4">
        <v>78</v>
      </c>
      <c r="E180" s="4">
        <v>75</v>
      </c>
    </row>
    <row r="181" spans="1:5" x14ac:dyDescent="0.4">
      <c r="A181">
        <v>2013</v>
      </c>
      <c r="B181">
        <v>11</v>
      </c>
      <c r="C181" t="s">
        <v>54</v>
      </c>
      <c r="D181" s="4">
        <v>54</v>
      </c>
      <c r="E181" s="4">
        <v>50</v>
      </c>
    </row>
    <row r="182" spans="1:5" x14ac:dyDescent="0.4">
      <c r="A182">
        <v>2013</v>
      </c>
      <c r="B182">
        <v>11</v>
      </c>
      <c r="C182" t="s">
        <v>55</v>
      </c>
      <c r="D182" s="4">
        <v>140</v>
      </c>
      <c r="E182" s="4">
        <v>111</v>
      </c>
    </row>
    <row r="183" spans="1:5" x14ac:dyDescent="0.4">
      <c r="A183">
        <v>2013</v>
      </c>
      <c r="B183">
        <v>11</v>
      </c>
      <c r="C183" t="s">
        <v>56</v>
      </c>
      <c r="D183" s="4">
        <v>121</v>
      </c>
      <c r="E183" s="4">
        <v>131</v>
      </c>
    </row>
    <row r="184" spans="1:5" x14ac:dyDescent="0.4">
      <c r="A184">
        <v>2013</v>
      </c>
      <c r="B184">
        <v>11</v>
      </c>
      <c r="C184" t="s">
        <v>57</v>
      </c>
      <c r="D184" s="4">
        <v>75</v>
      </c>
      <c r="E184" s="4">
        <v>77</v>
      </c>
    </row>
    <row r="185" spans="1:5" x14ac:dyDescent="0.4">
      <c r="A185">
        <v>2013</v>
      </c>
      <c r="B185">
        <v>11</v>
      </c>
      <c r="C185" t="s">
        <v>58</v>
      </c>
      <c r="D185" s="4">
        <v>38</v>
      </c>
      <c r="E185" s="4">
        <v>33</v>
      </c>
    </row>
    <row r="186" spans="1:5" x14ac:dyDescent="0.4">
      <c r="A186">
        <v>2013</v>
      </c>
      <c r="B186">
        <v>11</v>
      </c>
      <c r="C186" t="s">
        <v>59</v>
      </c>
      <c r="D186" s="4">
        <v>45</v>
      </c>
      <c r="E186" s="4">
        <v>36</v>
      </c>
    </row>
    <row r="187" spans="1:5" x14ac:dyDescent="0.4">
      <c r="A187">
        <v>2013</v>
      </c>
      <c r="B187">
        <v>11</v>
      </c>
      <c r="C187" t="s">
        <v>60</v>
      </c>
      <c r="D187" s="4">
        <v>32</v>
      </c>
      <c r="E187" s="4">
        <v>50</v>
      </c>
    </row>
    <row r="188" spans="1:5" x14ac:dyDescent="0.4">
      <c r="A188">
        <v>2013</v>
      </c>
      <c r="B188">
        <v>12</v>
      </c>
      <c r="C188" t="s">
        <v>53</v>
      </c>
      <c r="D188" s="4">
        <v>100</v>
      </c>
      <c r="E188" s="4">
        <v>92</v>
      </c>
    </row>
    <row r="189" spans="1:5" x14ac:dyDescent="0.4">
      <c r="A189">
        <v>2013</v>
      </c>
      <c r="B189">
        <v>12</v>
      </c>
      <c r="C189" t="s">
        <v>54</v>
      </c>
      <c r="D189" s="4">
        <v>38</v>
      </c>
      <c r="E189" s="4">
        <v>45</v>
      </c>
    </row>
    <row r="190" spans="1:5" x14ac:dyDescent="0.4">
      <c r="A190">
        <v>2013</v>
      </c>
      <c r="B190">
        <v>12</v>
      </c>
      <c r="C190" t="s">
        <v>55</v>
      </c>
      <c r="D190" s="4">
        <v>140</v>
      </c>
      <c r="E190" s="4">
        <v>143</v>
      </c>
    </row>
    <row r="191" spans="1:5" x14ac:dyDescent="0.4">
      <c r="A191">
        <v>2013</v>
      </c>
      <c r="B191">
        <v>12</v>
      </c>
      <c r="C191" t="s">
        <v>56</v>
      </c>
      <c r="D191" s="4">
        <v>145</v>
      </c>
      <c r="E191" s="4">
        <v>146</v>
      </c>
    </row>
    <row r="192" spans="1:5" x14ac:dyDescent="0.4">
      <c r="A192">
        <v>2013</v>
      </c>
      <c r="B192">
        <v>12</v>
      </c>
      <c r="C192" t="s">
        <v>57</v>
      </c>
      <c r="D192" s="4">
        <v>66</v>
      </c>
      <c r="E192" s="4">
        <v>66</v>
      </c>
    </row>
    <row r="193" spans="1:5" x14ac:dyDescent="0.4">
      <c r="A193">
        <v>2013</v>
      </c>
      <c r="B193">
        <v>12</v>
      </c>
      <c r="C193" t="s">
        <v>58</v>
      </c>
      <c r="D193" s="4">
        <v>49</v>
      </c>
      <c r="E193" s="4">
        <v>34</v>
      </c>
    </row>
    <row r="194" spans="1:5" x14ac:dyDescent="0.4">
      <c r="A194">
        <v>2013</v>
      </c>
      <c r="B194">
        <v>12</v>
      </c>
      <c r="C194" t="s">
        <v>59</v>
      </c>
      <c r="D194" s="4">
        <v>36</v>
      </c>
      <c r="E194" s="4">
        <v>42</v>
      </c>
    </row>
    <row r="195" spans="1:5" x14ac:dyDescent="0.4">
      <c r="A195">
        <v>2013</v>
      </c>
      <c r="B195">
        <v>12</v>
      </c>
      <c r="C195" t="s">
        <v>60</v>
      </c>
      <c r="D195" s="4">
        <v>42</v>
      </c>
      <c r="E195" s="4">
        <v>53</v>
      </c>
    </row>
    <row r="196" spans="1:5" x14ac:dyDescent="0.4">
      <c r="A196">
        <v>2014</v>
      </c>
      <c r="B196">
        <v>1</v>
      </c>
      <c r="C196" t="s">
        <v>53</v>
      </c>
      <c r="D196" s="4">
        <v>94</v>
      </c>
      <c r="E196" s="4">
        <v>73</v>
      </c>
    </row>
    <row r="197" spans="1:5" x14ac:dyDescent="0.4">
      <c r="A197">
        <v>2014</v>
      </c>
      <c r="B197">
        <v>1</v>
      </c>
      <c r="C197" t="s">
        <v>54</v>
      </c>
      <c r="D197" s="4">
        <v>73</v>
      </c>
      <c r="E197" s="4">
        <v>56</v>
      </c>
    </row>
    <row r="198" spans="1:5" x14ac:dyDescent="0.4">
      <c r="A198">
        <v>2014</v>
      </c>
      <c r="B198">
        <v>1</v>
      </c>
      <c r="C198" t="s">
        <v>55</v>
      </c>
      <c r="D198" s="4">
        <v>159</v>
      </c>
      <c r="E198" s="4">
        <v>119</v>
      </c>
    </row>
    <row r="199" spans="1:5" x14ac:dyDescent="0.4">
      <c r="A199">
        <v>2014</v>
      </c>
      <c r="B199">
        <v>1</v>
      </c>
      <c r="C199" t="s">
        <v>56</v>
      </c>
      <c r="D199" s="4">
        <v>132</v>
      </c>
      <c r="E199" s="4">
        <v>116</v>
      </c>
    </row>
    <row r="200" spans="1:5" x14ac:dyDescent="0.4">
      <c r="A200">
        <v>2014</v>
      </c>
      <c r="B200">
        <v>1</v>
      </c>
      <c r="C200" t="s">
        <v>57</v>
      </c>
      <c r="D200" s="4">
        <v>70</v>
      </c>
      <c r="E200" s="4">
        <v>86</v>
      </c>
    </row>
    <row r="201" spans="1:5" x14ac:dyDescent="0.4">
      <c r="A201">
        <v>2014</v>
      </c>
      <c r="B201">
        <v>1</v>
      </c>
      <c r="C201" t="s">
        <v>58</v>
      </c>
      <c r="D201" s="4">
        <v>48</v>
      </c>
      <c r="E201" s="4">
        <v>29</v>
      </c>
    </row>
    <row r="202" spans="1:5" x14ac:dyDescent="0.4">
      <c r="A202">
        <v>2014</v>
      </c>
      <c r="B202">
        <v>1</v>
      </c>
      <c r="C202" t="s">
        <v>59</v>
      </c>
      <c r="D202" s="4">
        <v>35</v>
      </c>
      <c r="E202" s="4">
        <v>25</v>
      </c>
    </row>
    <row r="203" spans="1:5" x14ac:dyDescent="0.4">
      <c r="A203">
        <v>2014</v>
      </c>
      <c r="B203">
        <v>1</v>
      </c>
      <c r="C203" t="s">
        <v>60</v>
      </c>
      <c r="D203" s="4">
        <v>19</v>
      </c>
      <c r="E203" s="4">
        <v>34</v>
      </c>
    </row>
    <row r="204" spans="1:5" x14ac:dyDescent="0.4">
      <c r="A204">
        <v>2014</v>
      </c>
      <c r="B204">
        <v>2</v>
      </c>
      <c r="C204" t="s">
        <v>53</v>
      </c>
      <c r="D204" s="4">
        <v>90</v>
      </c>
      <c r="E204" s="4">
        <v>87</v>
      </c>
    </row>
    <row r="205" spans="1:5" x14ac:dyDescent="0.4">
      <c r="A205">
        <v>2014</v>
      </c>
      <c r="B205">
        <v>2</v>
      </c>
      <c r="C205" t="s">
        <v>54</v>
      </c>
      <c r="D205" s="4">
        <v>68</v>
      </c>
      <c r="E205" s="4">
        <v>30</v>
      </c>
    </row>
    <row r="206" spans="1:5" x14ac:dyDescent="0.4">
      <c r="A206">
        <v>2014</v>
      </c>
      <c r="B206">
        <v>2</v>
      </c>
      <c r="C206" t="s">
        <v>55</v>
      </c>
      <c r="D206" s="4">
        <v>194</v>
      </c>
      <c r="E206" s="4">
        <v>131</v>
      </c>
    </row>
    <row r="207" spans="1:5" x14ac:dyDescent="0.4">
      <c r="A207">
        <v>2014</v>
      </c>
      <c r="B207">
        <v>2</v>
      </c>
      <c r="C207" t="s">
        <v>56</v>
      </c>
      <c r="D207" s="4">
        <v>114</v>
      </c>
      <c r="E207" s="4">
        <v>114</v>
      </c>
    </row>
    <row r="208" spans="1:5" x14ac:dyDescent="0.4">
      <c r="A208">
        <v>2014</v>
      </c>
      <c r="B208">
        <v>2</v>
      </c>
      <c r="C208" t="s">
        <v>57</v>
      </c>
      <c r="D208" s="4">
        <v>59</v>
      </c>
      <c r="E208" s="4">
        <v>65</v>
      </c>
    </row>
    <row r="209" spans="1:5" x14ac:dyDescent="0.4">
      <c r="A209">
        <v>2014</v>
      </c>
      <c r="B209">
        <v>2</v>
      </c>
      <c r="C209" t="s">
        <v>58</v>
      </c>
      <c r="D209" s="4">
        <v>28</v>
      </c>
      <c r="E209" s="4">
        <v>35</v>
      </c>
    </row>
    <row r="210" spans="1:5" x14ac:dyDescent="0.4">
      <c r="A210">
        <v>2014</v>
      </c>
      <c r="B210">
        <v>2</v>
      </c>
      <c r="C210" t="s">
        <v>59</v>
      </c>
      <c r="D210" s="4">
        <v>29</v>
      </c>
      <c r="E210" s="4">
        <v>31</v>
      </c>
    </row>
    <row r="211" spans="1:5" x14ac:dyDescent="0.4">
      <c r="A211">
        <v>2014</v>
      </c>
      <c r="B211">
        <v>2</v>
      </c>
      <c r="C211" t="s">
        <v>60</v>
      </c>
      <c r="D211" s="4">
        <v>22</v>
      </c>
      <c r="E211" s="4">
        <v>48</v>
      </c>
    </row>
    <row r="212" spans="1:5" x14ac:dyDescent="0.4">
      <c r="A212">
        <v>2014</v>
      </c>
      <c r="B212">
        <v>3</v>
      </c>
      <c r="C212" t="s">
        <v>53</v>
      </c>
      <c r="D212" s="4">
        <v>128</v>
      </c>
      <c r="E212" s="4">
        <v>119</v>
      </c>
    </row>
    <row r="213" spans="1:5" x14ac:dyDescent="0.4">
      <c r="A213">
        <v>2014</v>
      </c>
      <c r="B213">
        <v>3</v>
      </c>
      <c r="C213" t="s">
        <v>54</v>
      </c>
      <c r="D213" s="4">
        <v>98</v>
      </c>
      <c r="E213" s="4">
        <v>78</v>
      </c>
    </row>
    <row r="214" spans="1:5" x14ac:dyDescent="0.4">
      <c r="A214">
        <v>2014</v>
      </c>
      <c r="B214">
        <v>3</v>
      </c>
      <c r="C214" t="s">
        <v>55</v>
      </c>
      <c r="D214" s="4">
        <v>190</v>
      </c>
      <c r="E214" s="4">
        <v>169</v>
      </c>
    </row>
    <row r="215" spans="1:5" x14ac:dyDescent="0.4">
      <c r="A215">
        <v>2014</v>
      </c>
      <c r="B215">
        <v>3</v>
      </c>
      <c r="C215" t="s">
        <v>56</v>
      </c>
      <c r="D215" s="4">
        <v>204</v>
      </c>
      <c r="E215" s="4">
        <v>186</v>
      </c>
    </row>
    <row r="216" spans="1:5" x14ac:dyDescent="0.4">
      <c r="A216">
        <v>2014</v>
      </c>
      <c r="B216">
        <v>3</v>
      </c>
      <c r="C216" t="s">
        <v>57</v>
      </c>
      <c r="D216" s="4">
        <v>106</v>
      </c>
      <c r="E216" s="4">
        <v>106</v>
      </c>
    </row>
    <row r="217" spans="1:5" x14ac:dyDescent="0.4">
      <c r="A217">
        <v>2014</v>
      </c>
      <c r="B217">
        <v>3</v>
      </c>
      <c r="C217" t="s">
        <v>58</v>
      </c>
      <c r="D217" s="4">
        <v>60</v>
      </c>
      <c r="E217" s="4">
        <v>47</v>
      </c>
    </row>
    <row r="218" spans="1:5" x14ac:dyDescent="0.4">
      <c r="A218">
        <v>2014</v>
      </c>
      <c r="B218">
        <v>3</v>
      </c>
      <c r="C218" t="s">
        <v>59</v>
      </c>
      <c r="D218" s="4">
        <v>43</v>
      </c>
      <c r="E218" s="4">
        <v>35</v>
      </c>
    </row>
    <row r="219" spans="1:5" x14ac:dyDescent="0.4">
      <c r="A219">
        <v>2014</v>
      </c>
      <c r="B219">
        <v>3</v>
      </c>
      <c r="C219" t="s">
        <v>60</v>
      </c>
      <c r="D219" s="4">
        <v>31</v>
      </c>
      <c r="E219" s="4">
        <v>55</v>
      </c>
    </row>
    <row r="220" spans="1:5" x14ac:dyDescent="0.4">
      <c r="A220">
        <v>2014</v>
      </c>
      <c r="B220">
        <v>4</v>
      </c>
      <c r="C220" t="s">
        <v>53</v>
      </c>
      <c r="D220" s="4">
        <v>112</v>
      </c>
      <c r="E220" s="4">
        <v>115</v>
      </c>
    </row>
    <row r="221" spans="1:5" x14ac:dyDescent="0.4">
      <c r="A221">
        <v>2014</v>
      </c>
      <c r="B221">
        <v>4</v>
      </c>
      <c r="C221" t="s">
        <v>54</v>
      </c>
      <c r="D221" s="4">
        <v>110</v>
      </c>
      <c r="E221" s="4">
        <v>54</v>
      </c>
    </row>
    <row r="222" spans="1:5" x14ac:dyDescent="0.4">
      <c r="A222">
        <v>2014</v>
      </c>
      <c r="B222">
        <v>4</v>
      </c>
      <c r="C222" t="s">
        <v>55</v>
      </c>
      <c r="D222" s="4">
        <v>183</v>
      </c>
      <c r="E222" s="4">
        <v>142</v>
      </c>
    </row>
    <row r="223" spans="1:5" x14ac:dyDescent="0.4">
      <c r="A223">
        <v>2014</v>
      </c>
      <c r="B223">
        <v>4</v>
      </c>
      <c r="C223" t="s">
        <v>56</v>
      </c>
      <c r="D223" s="4">
        <v>167</v>
      </c>
      <c r="E223" s="4">
        <v>142</v>
      </c>
    </row>
    <row r="224" spans="1:5" x14ac:dyDescent="0.4">
      <c r="A224">
        <v>2014</v>
      </c>
      <c r="B224">
        <v>4</v>
      </c>
      <c r="C224" t="s">
        <v>57</v>
      </c>
      <c r="D224" s="4">
        <v>83</v>
      </c>
      <c r="E224" s="4">
        <v>86</v>
      </c>
    </row>
    <row r="225" spans="1:5" x14ac:dyDescent="0.4">
      <c r="A225">
        <v>2014</v>
      </c>
      <c r="B225">
        <v>4</v>
      </c>
      <c r="C225" t="s">
        <v>58</v>
      </c>
      <c r="D225" s="4">
        <v>44</v>
      </c>
      <c r="E225" s="4">
        <v>34</v>
      </c>
    </row>
    <row r="226" spans="1:5" x14ac:dyDescent="0.4">
      <c r="A226">
        <v>2014</v>
      </c>
      <c r="B226">
        <v>4</v>
      </c>
      <c r="C226" t="s">
        <v>59</v>
      </c>
      <c r="D226" s="4">
        <v>42</v>
      </c>
      <c r="E226" s="4">
        <v>44</v>
      </c>
    </row>
    <row r="227" spans="1:5" x14ac:dyDescent="0.4">
      <c r="A227">
        <v>2014</v>
      </c>
      <c r="B227">
        <v>4</v>
      </c>
      <c r="C227" t="s">
        <v>60</v>
      </c>
      <c r="D227" s="4">
        <v>44</v>
      </c>
      <c r="E227" s="4">
        <v>79</v>
      </c>
    </row>
    <row r="228" spans="1:5" x14ac:dyDescent="0.4">
      <c r="A228">
        <v>2014</v>
      </c>
      <c r="B228">
        <v>5</v>
      </c>
      <c r="C228" t="s">
        <v>53</v>
      </c>
      <c r="D228" s="4">
        <v>81</v>
      </c>
      <c r="E228" s="4">
        <v>66</v>
      </c>
    </row>
    <row r="229" spans="1:5" x14ac:dyDescent="0.4">
      <c r="A229">
        <v>2014</v>
      </c>
      <c r="B229">
        <v>5</v>
      </c>
      <c r="C229" t="s">
        <v>54</v>
      </c>
      <c r="D229" s="4">
        <v>51</v>
      </c>
      <c r="E229" s="4">
        <v>53</v>
      </c>
    </row>
    <row r="230" spans="1:5" x14ac:dyDescent="0.4">
      <c r="A230">
        <v>2014</v>
      </c>
      <c r="B230">
        <v>5</v>
      </c>
      <c r="C230" t="s">
        <v>55</v>
      </c>
      <c r="D230" s="4">
        <v>134</v>
      </c>
      <c r="E230" s="4">
        <v>117</v>
      </c>
    </row>
    <row r="231" spans="1:5" x14ac:dyDescent="0.4">
      <c r="A231">
        <v>2014</v>
      </c>
      <c r="B231">
        <v>5</v>
      </c>
      <c r="C231" t="s">
        <v>56</v>
      </c>
      <c r="D231" s="4">
        <v>115</v>
      </c>
      <c r="E231" s="4">
        <v>111</v>
      </c>
    </row>
    <row r="232" spans="1:5" x14ac:dyDescent="0.4">
      <c r="A232">
        <v>2014</v>
      </c>
      <c r="B232">
        <v>5</v>
      </c>
      <c r="C232" t="s">
        <v>57</v>
      </c>
      <c r="D232" s="4">
        <v>81</v>
      </c>
      <c r="E232" s="4">
        <v>66</v>
      </c>
    </row>
    <row r="233" spans="1:5" x14ac:dyDescent="0.4">
      <c r="A233">
        <v>2014</v>
      </c>
      <c r="B233">
        <v>5</v>
      </c>
      <c r="C233" t="s">
        <v>58</v>
      </c>
      <c r="D233" s="4">
        <v>44</v>
      </c>
      <c r="E233" s="4">
        <v>42</v>
      </c>
    </row>
    <row r="234" spans="1:5" x14ac:dyDescent="0.4">
      <c r="A234">
        <v>2014</v>
      </c>
      <c r="B234">
        <v>5</v>
      </c>
      <c r="C234" t="s">
        <v>59</v>
      </c>
      <c r="D234" s="4">
        <v>39</v>
      </c>
      <c r="E234" s="4">
        <v>39</v>
      </c>
    </row>
    <row r="235" spans="1:5" x14ac:dyDescent="0.4">
      <c r="A235">
        <v>2014</v>
      </c>
      <c r="B235">
        <v>5</v>
      </c>
      <c r="C235" t="s">
        <v>60</v>
      </c>
      <c r="D235" s="4">
        <v>39</v>
      </c>
      <c r="E235" s="4">
        <v>60</v>
      </c>
    </row>
    <row r="236" spans="1:5" x14ac:dyDescent="0.4">
      <c r="A236">
        <v>2014</v>
      </c>
      <c r="B236">
        <v>6</v>
      </c>
      <c r="C236" t="s">
        <v>53</v>
      </c>
      <c r="D236" s="4">
        <v>78</v>
      </c>
      <c r="E236" s="4">
        <v>84</v>
      </c>
    </row>
    <row r="237" spans="1:5" x14ac:dyDescent="0.4">
      <c r="A237">
        <v>2014</v>
      </c>
      <c r="B237">
        <v>6</v>
      </c>
      <c r="C237" t="s">
        <v>54</v>
      </c>
      <c r="D237" s="4">
        <v>52</v>
      </c>
      <c r="E237" s="4">
        <v>51</v>
      </c>
    </row>
    <row r="238" spans="1:5" x14ac:dyDescent="0.4">
      <c r="A238">
        <v>2014</v>
      </c>
      <c r="B238">
        <v>6</v>
      </c>
      <c r="C238" t="s">
        <v>55</v>
      </c>
      <c r="D238" s="4">
        <v>138</v>
      </c>
      <c r="E238" s="4">
        <v>124</v>
      </c>
    </row>
    <row r="239" spans="1:5" x14ac:dyDescent="0.4">
      <c r="A239">
        <v>2014</v>
      </c>
      <c r="B239">
        <v>6</v>
      </c>
      <c r="C239" t="s">
        <v>56</v>
      </c>
      <c r="D239" s="4">
        <v>146</v>
      </c>
      <c r="E239" s="4">
        <v>121</v>
      </c>
    </row>
    <row r="240" spans="1:5" x14ac:dyDescent="0.4">
      <c r="A240">
        <v>2014</v>
      </c>
      <c r="B240">
        <v>6</v>
      </c>
      <c r="C240" t="s">
        <v>57</v>
      </c>
      <c r="D240" s="4">
        <v>74</v>
      </c>
      <c r="E240" s="4">
        <v>72</v>
      </c>
    </row>
    <row r="241" spans="1:5" x14ac:dyDescent="0.4">
      <c r="A241">
        <v>2014</v>
      </c>
      <c r="B241">
        <v>6</v>
      </c>
      <c r="C241" t="s">
        <v>58</v>
      </c>
      <c r="D241" s="4">
        <v>42</v>
      </c>
      <c r="E241" s="4">
        <v>40</v>
      </c>
    </row>
    <row r="242" spans="1:5" x14ac:dyDescent="0.4">
      <c r="A242">
        <v>2014</v>
      </c>
      <c r="B242">
        <v>6</v>
      </c>
      <c r="C242" t="s">
        <v>59</v>
      </c>
      <c r="D242" s="4">
        <v>35</v>
      </c>
      <c r="E242" s="4">
        <v>39</v>
      </c>
    </row>
    <row r="243" spans="1:5" x14ac:dyDescent="0.4">
      <c r="A243">
        <v>2014</v>
      </c>
      <c r="B243">
        <v>6</v>
      </c>
      <c r="C243" t="s">
        <v>60</v>
      </c>
      <c r="D243" s="4">
        <v>49</v>
      </c>
      <c r="E243" s="4">
        <v>57</v>
      </c>
    </row>
    <row r="244" spans="1:5" x14ac:dyDescent="0.4">
      <c r="A244">
        <v>2014</v>
      </c>
      <c r="B244">
        <v>7</v>
      </c>
      <c r="C244" t="s">
        <v>53</v>
      </c>
      <c r="D244" s="4">
        <v>107</v>
      </c>
      <c r="E244" s="4">
        <v>87</v>
      </c>
    </row>
    <row r="245" spans="1:5" x14ac:dyDescent="0.4">
      <c r="A245">
        <v>2014</v>
      </c>
      <c r="B245">
        <v>7</v>
      </c>
      <c r="C245" t="s">
        <v>54</v>
      </c>
      <c r="D245" s="4">
        <v>45</v>
      </c>
      <c r="E245" s="4">
        <v>46</v>
      </c>
    </row>
    <row r="246" spans="1:5" x14ac:dyDescent="0.4">
      <c r="A246">
        <v>2014</v>
      </c>
      <c r="B246">
        <v>7</v>
      </c>
      <c r="C246" t="s">
        <v>55</v>
      </c>
      <c r="D246" s="4">
        <v>190</v>
      </c>
      <c r="E246" s="4">
        <v>136</v>
      </c>
    </row>
    <row r="247" spans="1:5" x14ac:dyDescent="0.4">
      <c r="A247">
        <v>2014</v>
      </c>
      <c r="B247">
        <v>7</v>
      </c>
      <c r="C247" t="s">
        <v>56</v>
      </c>
      <c r="D247" s="4">
        <v>146</v>
      </c>
      <c r="E247" s="4">
        <v>117</v>
      </c>
    </row>
    <row r="248" spans="1:5" x14ac:dyDescent="0.4">
      <c r="A248">
        <v>2014</v>
      </c>
      <c r="B248">
        <v>7</v>
      </c>
      <c r="C248" t="s">
        <v>57</v>
      </c>
      <c r="D248" s="4">
        <v>89</v>
      </c>
      <c r="E248" s="4">
        <v>64</v>
      </c>
    </row>
    <row r="249" spans="1:5" x14ac:dyDescent="0.4">
      <c r="A249">
        <v>2014</v>
      </c>
      <c r="B249">
        <v>7</v>
      </c>
      <c r="C249" t="s">
        <v>58</v>
      </c>
      <c r="D249" s="4">
        <v>33</v>
      </c>
      <c r="E249" s="4">
        <v>34</v>
      </c>
    </row>
    <row r="250" spans="1:5" x14ac:dyDescent="0.4">
      <c r="A250">
        <v>2014</v>
      </c>
      <c r="B250">
        <v>7</v>
      </c>
      <c r="C250" t="s">
        <v>59</v>
      </c>
      <c r="D250" s="4">
        <v>27</v>
      </c>
      <c r="E250" s="4">
        <v>32</v>
      </c>
    </row>
    <row r="251" spans="1:5" x14ac:dyDescent="0.4">
      <c r="A251">
        <v>2014</v>
      </c>
      <c r="B251">
        <v>7</v>
      </c>
      <c r="C251" t="s">
        <v>60</v>
      </c>
      <c r="D251" s="4">
        <v>31</v>
      </c>
      <c r="E251" s="4">
        <v>73</v>
      </c>
    </row>
    <row r="252" spans="1:5" x14ac:dyDescent="0.4">
      <c r="A252">
        <v>2014</v>
      </c>
      <c r="B252">
        <v>8</v>
      </c>
      <c r="C252" t="s">
        <v>53</v>
      </c>
      <c r="D252" s="4">
        <v>75</v>
      </c>
      <c r="E252" s="4">
        <v>77</v>
      </c>
    </row>
    <row r="253" spans="1:5" x14ac:dyDescent="0.4">
      <c r="A253">
        <v>2014</v>
      </c>
      <c r="B253">
        <v>8</v>
      </c>
      <c r="C253" t="s">
        <v>54</v>
      </c>
      <c r="D253" s="4">
        <v>128</v>
      </c>
      <c r="E253" s="4">
        <v>62</v>
      </c>
    </row>
    <row r="254" spans="1:5" x14ac:dyDescent="0.4">
      <c r="A254">
        <v>2014</v>
      </c>
      <c r="B254">
        <v>8</v>
      </c>
      <c r="C254" t="s">
        <v>55</v>
      </c>
      <c r="D254" s="4">
        <v>232</v>
      </c>
      <c r="E254" s="4">
        <v>123</v>
      </c>
    </row>
    <row r="255" spans="1:5" x14ac:dyDescent="0.4">
      <c r="A255">
        <v>2014</v>
      </c>
      <c r="B255">
        <v>8</v>
      </c>
      <c r="C255" t="s">
        <v>56</v>
      </c>
      <c r="D255" s="4">
        <v>121</v>
      </c>
      <c r="E255" s="4">
        <v>99</v>
      </c>
    </row>
    <row r="256" spans="1:5" x14ac:dyDescent="0.4">
      <c r="A256">
        <v>2014</v>
      </c>
      <c r="B256">
        <v>8</v>
      </c>
      <c r="C256" t="s">
        <v>57</v>
      </c>
      <c r="D256" s="4">
        <v>77</v>
      </c>
      <c r="E256" s="4">
        <v>81</v>
      </c>
    </row>
    <row r="257" spans="1:5" x14ac:dyDescent="0.4">
      <c r="A257">
        <v>2014</v>
      </c>
      <c r="B257">
        <v>8</v>
      </c>
      <c r="C257" t="s">
        <v>58</v>
      </c>
      <c r="D257" s="4">
        <v>38</v>
      </c>
      <c r="E257" s="4">
        <v>34</v>
      </c>
    </row>
    <row r="258" spans="1:5" x14ac:dyDescent="0.4">
      <c r="A258">
        <v>2014</v>
      </c>
      <c r="B258">
        <v>8</v>
      </c>
      <c r="C258" t="s">
        <v>59</v>
      </c>
      <c r="D258" s="4">
        <v>21</v>
      </c>
      <c r="E258" s="4">
        <v>30</v>
      </c>
    </row>
    <row r="259" spans="1:5" x14ac:dyDescent="0.4">
      <c r="A259">
        <v>2014</v>
      </c>
      <c r="B259">
        <v>8</v>
      </c>
      <c r="C259" t="s">
        <v>60</v>
      </c>
      <c r="D259" s="4">
        <v>24</v>
      </c>
      <c r="E259" s="4">
        <v>63</v>
      </c>
    </row>
    <row r="260" spans="1:5" x14ac:dyDescent="0.4">
      <c r="A260">
        <v>2014</v>
      </c>
      <c r="B260">
        <v>9</v>
      </c>
      <c r="C260" t="s">
        <v>53</v>
      </c>
      <c r="D260" s="4">
        <v>101</v>
      </c>
      <c r="E260" s="4">
        <v>81</v>
      </c>
    </row>
    <row r="261" spans="1:5" x14ac:dyDescent="0.4">
      <c r="A261">
        <v>2014</v>
      </c>
      <c r="B261">
        <v>9</v>
      </c>
      <c r="C261" t="s">
        <v>54</v>
      </c>
      <c r="D261" s="4">
        <v>99</v>
      </c>
      <c r="E261" s="4">
        <v>69</v>
      </c>
    </row>
    <row r="262" spans="1:5" x14ac:dyDescent="0.4">
      <c r="A262">
        <v>2014</v>
      </c>
      <c r="B262">
        <v>9</v>
      </c>
      <c r="C262" t="s">
        <v>55</v>
      </c>
      <c r="D262" s="4">
        <v>272</v>
      </c>
      <c r="E262" s="4">
        <v>123</v>
      </c>
    </row>
    <row r="263" spans="1:5" x14ac:dyDescent="0.4">
      <c r="A263">
        <v>2014</v>
      </c>
      <c r="B263">
        <v>9</v>
      </c>
      <c r="C263" t="s">
        <v>56</v>
      </c>
      <c r="D263" s="4">
        <v>139</v>
      </c>
      <c r="E263" s="4">
        <v>105</v>
      </c>
    </row>
    <row r="264" spans="1:5" x14ac:dyDescent="0.4">
      <c r="A264">
        <v>2014</v>
      </c>
      <c r="B264">
        <v>9</v>
      </c>
      <c r="C264" t="s">
        <v>57</v>
      </c>
      <c r="D264" s="4">
        <v>86</v>
      </c>
      <c r="E264" s="4">
        <v>80</v>
      </c>
    </row>
    <row r="265" spans="1:5" x14ac:dyDescent="0.4">
      <c r="A265">
        <v>2014</v>
      </c>
      <c r="B265">
        <v>9</v>
      </c>
      <c r="C265" t="s">
        <v>58</v>
      </c>
      <c r="D265" s="4">
        <v>33</v>
      </c>
      <c r="E265" s="4">
        <v>47</v>
      </c>
    </row>
    <row r="266" spans="1:5" x14ac:dyDescent="0.4">
      <c r="A266">
        <v>2014</v>
      </c>
      <c r="B266">
        <v>9</v>
      </c>
      <c r="C266" t="s">
        <v>59</v>
      </c>
      <c r="D266" s="4">
        <v>45</v>
      </c>
      <c r="E266" s="4">
        <v>40</v>
      </c>
    </row>
    <row r="267" spans="1:5" x14ac:dyDescent="0.4">
      <c r="A267">
        <v>2014</v>
      </c>
      <c r="B267">
        <v>9</v>
      </c>
      <c r="C267" t="s">
        <v>60</v>
      </c>
      <c r="D267" s="4">
        <v>28</v>
      </c>
      <c r="E267" s="4">
        <v>72</v>
      </c>
    </row>
    <row r="268" spans="1:5" x14ac:dyDescent="0.4">
      <c r="A268">
        <v>2014</v>
      </c>
      <c r="B268">
        <v>10</v>
      </c>
      <c r="C268" t="s">
        <v>53</v>
      </c>
      <c r="D268" s="4">
        <v>92</v>
      </c>
      <c r="E268" s="4">
        <v>89</v>
      </c>
    </row>
    <row r="269" spans="1:5" x14ac:dyDescent="0.4">
      <c r="A269">
        <v>2014</v>
      </c>
      <c r="B269">
        <v>10</v>
      </c>
      <c r="C269" t="s">
        <v>54</v>
      </c>
      <c r="D269" s="4">
        <v>67</v>
      </c>
      <c r="E269" s="4">
        <v>61</v>
      </c>
    </row>
    <row r="270" spans="1:5" x14ac:dyDescent="0.4">
      <c r="A270">
        <v>2014</v>
      </c>
      <c r="B270">
        <v>10</v>
      </c>
      <c r="C270" t="s">
        <v>55</v>
      </c>
      <c r="D270" s="4">
        <v>163</v>
      </c>
      <c r="E270" s="4">
        <v>144</v>
      </c>
    </row>
    <row r="271" spans="1:5" x14ac:dyDescent="0.4">
      <c r="A271">
        <v>2014</v>
      </c>
      <c r="B271">
        <v>10</v>
      </c>
      <c r="C271" t="s">
        <v>56</v>
      </c>
      <c r="D271" s="4">
        <v>119</v>
      </c>
      <c r="E271" s="4">
        <v>119</v>
      </c>
    </row>
    <row r="272" spans="1:5" x14ac:dyDescent="0.4">
      <c r="A272">
        <v>2014</v>
      </c>
      <c r="B272">
        <v>10</v>
      </c>
      <c r="C272" t="s">
        <v>57</v>
      </c>
      <c r="D272" s="4">
        <v>80</v>
      </c>
      <c r="E272" s="4">
        <v>74</v>
      </c>
    </row>
    <row r="273" spans="1:5" x14ac:dyDescent="0.4">
      <c r="A273">
        <v>2014</v>
      </c>
      <c r="B273">
        <v>10</v>
      </c>
      <c r="C273" t="s">
        <v>58</v>
      </c>
      <c r="D273" s="4">
        <v>30</v>
      </c>
      <c r="E273" s="4">
        <v>35</v>
      </c>
    </row>
    <row r="274" spans="1:5" x14ac:dyDescent="0.4">
      <c r="A274">
        <v>2014</v>
      </c>
      <c r="B274">
        <v>10</v>
      </c>
      <c r="C274" t="s">
        <v>59</v>
      </c>
      <c r="D274" s="4">
        <v>35</v>
      </c>
      <c r="E274" s="4">
        <v>46</v>
      </c>
    </row>
    <row r="275" spans="1:5" x14ac:dyDescent="0.4">
      <c r="A275">
        <v>2014</v>
      </c>
      <c r="B275">
        <v>10</v>
      </c>
      <c r="C275" t="s">
        <v>60</v>
      </c>
      <c r="D275" s="4">
        <v>50</v>
      </c>
      <c r="E275" s="4">
        <v>76</v>
      </c>
    </row>
    <row r="276" spans="1:5" x14ac:dyDescent="0.4">
      <c r="A276">
        <v>2014</v>
      </c>
      <c r="B276">
        <v>11</v>
      </c>
      <c r="C276" t="s">
        <v>53</v>
      </c>
      <c r="D276" s="4">
        <v>91</v>
      </c>
      <c r="E276" s="4">
        <v>74</v>
      </c>
    </row>
    <row r="277" spans="1:5" x14ac:dyDescent="0.4">
      <c r="A277">
        <v>2014</v>
      </c>
      <c r="B277">
        <v>11</v>
      </c>
      <c r="C277" t="s">
        <v>54</v>
      </c>
      <c r="D277" s="4">
        <v>62</v>
      </c>
      <c r="E277" s="4">
        <v>39</v>
      </c>
    </row>
    <row r="278" spans="1:5" x14ac:dyDescent="0.4">
      <c r="A278">
        <v>2014</v>
      </c>
      <c r="B278">
        <v>11</v>
      </c>
      <c r="C278" t="s">
        <v>55</v>
      </c>
      <c r="D278" s="4">
        <v>121</v>
      </c>
      <c r="E278" s="4">
        <v>143</v>
      </c>
    </row>
    <row r="279" spans="1:5" x14ac:dyDescent="0.4">
      <c r="A279">
        <v>2014</v>
      </c>
      <c r="B279">
        <v>11</v>
      </c>
      <c r="C279" t="s">
        <v>56</v>
      </c>
      <c r="D279" s="4">
        <v>117</v>
      </c>
      <c r="E279" s="4">
        <v>96</v>
      </c>
    </row>
    <row r="280" spans="1:5" x14ac:dyDescent="0.4">
      <c r="A280">
        <v>2014</v>
      </c>
      <c r="B280">
        <v>11</v>
      </c>
      <c r="C280" t="s">
        <v>57</v>
      </c>
      <c r="D280" s="4">
        <v>60</v>
      </c>
      <c r="E280" s="4">
        <v>69</v>
      </c>
    </row>
    <row r="281" spans="1:5" x14ac:dyDescent="0.4">
      <c r="A281">
        <v>2014</v>
      </c>
      <c r="B281">
        <v>11</v>
      </c>
      <c r="C281" t="s">
        <v>58</v>
      </c>
      <c r="D281" s="4">
        <v>32</v>
      </c>
      <c r="E281" s="4">
        <v>32</v>
      </c>
    </row>
    <row r="282" spans="1:5" x14ac:dyDescent="0.4">
      <c r="A282">
        <v>2014</v>
      </c>
      <c r="B282">
        <v>11</v>
      </c>
      <c r="C282" t="s">
        <v>59</v>
      </c>
      <c r="D282" s="4">
        <v>23</v>
      </c>
      <c r="E282" s="4">
        <v>23</v>
      </c>
    </row>
    <row r="283" spans="1:5" x14ac:dyDescent="0.4">
      <c r="A283">
        <v>2014</v>
      </c>
      <c r="B283">
        <v>11</v>
      </c>
      <c r="C283" t="s">
        <v>60</v>
      </c>
      <c r="D283" s="4">
        <v>33</v>
      </c>
      <c r="E283" s="4">
        <v>59</v>
      </c>
    </row>
    <row r="284" spans="1:5" x14ac:dyDescent="0.4">
      <c r="A284">
        <v>2014</v>
      </c>
      <c r="B284">
        <v>12</v>
      </c>
      <c r="C284" t="s">
        <v>53</v>
      </c>
      <c r="D284" s="4">
        <v>102</v>
      </c>
      <c r="E284" s="4">
        <v>72</v>
      </c>
    </row>
    <row r="285" spans="1:5" x14ac:dyDescent="0.4">
      <c r="A285">
        <v>2014</v>
      </c>
      <c r="B285">
        <v>12</v>
      </c>
      <c r="C285" t="s">
        <v>54</v>
      </c>
      <c r="D285" s="4">
        <v>58</v>
      </c>
      <c r="E285" s="4">
        <v>64</v>
      </c>
    </row>
    <row r="286" spans="1:5" x14ac:dyDescent="0.4">
      <c r="A286">
        <v>2014</v>
      </c>
      <c r="B286">
        <v>12</v>
      </c>
      <c r="C286" t="s">
        <v>55</v>
      </c>
      <c r="D286" s="4">
        <v>148</v>
      </c>
      <c r="E286" s="4">
        <v>130</v>
      </c>
    </row>
    <row r="287" spans="1:5" x14ac:dyDescent="0.4">
      <c r="A287">
        <v>2014</v>
      </c>
      <c r="B287">
        <v>12</v>
      </c>
      <c r="C287" t="s">
        <v>56</v>
      </c>
      <c r="D287" s="4">
        <v>137</v>
      </c>
      <c r="E287" s="4">
        <v>99</v>
      </c>
    </row>
    <row r="288" spans="1:5" x14ac:dyDescent="0.4">
      <c r="A288">
        <v>2014</v>
      </c>
      <c r="B288">
        <v>12</v>
      </c>
      <c r="C288" t="s">
        <v>57</v>
      </c>
      <c r="D288" s="4">
        <v>77</v>
      </c>
      <c r="E288" s="4">
        <v>81</v>
      </c>
    </row>
    <row r="289" spans="1:5" x14ac:dyDescent="0.4">
      <c r="A289">
        <v>2014</v>
      </c>
      <c r="B289">
        <v>12</v>
      </c>
      <c r="C289" t="s">
        <v>58</v>
      </c>
      <c r="D289" s="4">
        <v>39</v>
      </c>
      <c r="E289" s="4">
        <v>29</v>
      </c>
    </row>
    <row r="290" spans="1:5" x14ac:dyDescent="0.4">
      <c r="A290">
        <v>2014</v>
      </c>
      <c r="B290">
        <v>12</v>
      </c>
      <c r="C290" t="s">
        <v>59</v>
      </c>
      <c r="D290" s="4">
        <v>30</v>
      </c>
      <c r="E290" s="4">
        <v>20</v>
      </c>
    </row>
    <row r="291" spans="1:5" x14ac:dyDescent="0.4">
      <c r="A291">
        <v>2014</v>
      </c>
      <c r="B291">
        <v>12</v>
      </c>
      <c r="C291" t="s">
        <v>60</v>
      </c>
      <c r="D291" s="4">
        <v>27</v>
      </c>
      <c r="E291" s="4">
        <v>55</v>
      </c>
    </row>
    <row r="292" spans="1:5" x14ac:dyDescent="0.4">
      <c r="A292">
        <v>2015</v>
      </c>
      <c r="B292">
        <v>1</v>
      </c>
      <c r="C292" t="s">
        <v>53</v>
      </c>
      <c r="D292" s="4">
        <v>84</v>
      </c>
      <c r="E292" s="4">
        <v>64</v>
      </c>
    </row>
    <row r="293" spans="1:5" x14ac:dyDescent="0.4">
      <c r="A293">
        <v>2015</v>
      </c>
      <c r="B293">
        <v>1</v>
      </c>
      <c r="C293" t="s">
        <v>54</v>
      </c>
      <c r="D293" s="4">
        <v>63</v>
      </c>
      <c r="E293" s="4">
        <v>50</v>
      </c>
    </row>
    <row r="294" spans="1:5" x14ac:dyDescent="0.4">
      <c r="A294">
        <v>2015</v>
      </c>
      <c r="B294">
        <v>1</v>
      </c>
      <c r="C294" t="s">
        <v>55</v>
      </c>
      <c r="D294" s="4">
        <v>159</v>
      </c>
      <c r="E294" s="4">
        <v>122</v>
      </c>
    </row>
    <row r="295" spans="1:5" x14ac:dyDescent="0.4">
      <c r="A295">
        <v>2015</v>
      </c>
      <c r="B295">
        <v>1</v>
      </c>
      <c r="C295" t="s">
        <v>56</v>
      </c>
      <c r="D295" s="4">
        <v>112</v>
      </c>
      <c r="E295" s="4">
        <v>96</v>
      </c>
    </row>
    <row r="296" spans="1:5" x14ac:dyDescent="0.4">
      <c r="A296">
        <v>2015</v>
      </c>
      <c r="B296">
        <v>1</v>
      </c>
      <c r="C296" t="s">
        <v>57</v>
      </c>
      <c r="D296" s="4">
        <v>73</v>
      </c>
      <c r="E296" s="4">
        <v>78</v>
      </c>
    </row>
    <row r="297" spans="1:5" x14ac:dyDescent="0.4">
      <c r="A297">
        <v>2015</v>
      </c>
      <c r="B297">
        <v>1</v>
      </c>
      <c r="C297" t="s">
        <v>58</v>
      </c>
      <c r="D297" s="4">
        <v>37</v>
      </c>
      <c r="E297" s="4">
        <v>18</v>
      </c>
    </row>
    <row r="298" spans="1:5" x14ac:dyDescent="0.4">
      <c r="A298">
        <v>2015</v>
      </c>
      <c r="B298">
        <v>1</v>
      </c>
      <c r="C298" t="s">
        <v>59</v>
      </c>
      <c r="D298" s="4">
        <v>24</v>
      </c>
      <c r="E298" s="4">
        <v>28</v>
      </c>
    </row>
    <row r="299" spans="1:5" x14ac:dyDescent="0.4">
      <c r="A299">
        <v>2015</v>
      </c>
      <c r="B299">
        <v>1</v>
      </c>
      <c r="C299" t="s">
        <v>60</v>
      </c>
      <c r="D299" s="4">
        <v>20</v>
      </c>
      <c r="E299" s="4">
        <v>45</v>
      </c>
    </row>
    <row r="300" spans="1:5" x14ac:dyDescent="0.4">
      <c r="A300">
        <v>2015</v>
      </c>
      <c r="B300">
        <v>2</v>
      </c>
      <c r="C300" t="s">
        <v>53</v>
      </c>
      <c r="D300" s="4">
        <v>85</v>
      </c>
      <c r="E300" s="4">
        <v>85</v>
      </c>
    </row>
    <row r="301" spans="1:5" x14ac:dyDescent="0.4">
      <c r="A301">
        <v>2015</v>
      </c>
      <c r="B301">
        <v>2</v>
      </c>
      <c r="C301" t="s">
        <v>54</v>
      </c>
      <c r="D301" s="4">
        <v>54</v>
      </c>
      <c r="E301" s="4">
        <v>49</v>
      </c>
    </row>
    <row r="302" spans="1:5" x14ac:dyDescent="0.4">
      <c r="A302">
        <v>2015</v>
      </c>
      <c r="B302">
        <v>2</v>
      </c>
      <c r="C302" t="s">
        <v>55</v>
      </c>
      <c r="D302" s="4">
        <v>187</v>
      </c>
      <c r="E302" s="4">
        <v>125</v>
      </c>
    </row>
    <row r="303" spans="1:5" x14ac:dyDescent="0.4">
      <c r="A303">
        <v>2015</v>
      </c>
      <c r="B303">
        <v>2</v>
      </c>
      <c r="C303" t="s">
        <v>56</v>
      </c>
      <c r="D303" s="4">
        <v>139</v>
      </c>
      <c r="E303" s="4">
        <v>119</v>
      </c>
    </row>
    <row r="304" spans="1:5" x14ac:dyDescent="0.4">
      <c r="A304">
        <v>2015</v>
      </c>
      <c r="B304">
        <v>2</v>
      </c>
      <c r="C304" t="s">
        <v>57</v>
      </c>
      <c r="D304" s="4">
        <v>85</v>
      </c>
      <c r="E304" s="4">
        <v>76</v>
      </c>
    </row>
    <row r="305" spans="1:5" x14ac:dyDescent="0.4">
      <c r="A305">
        <v>2015</v>
      </c>
      <c r="B305">
        <v>2</v>
      </c>
      <c r="C305" t="s">
        <v>58</v>
      </c>
      <c r="D305" s="4">
        <v>32</v>
      </c>
      <c r="E305" s="4">
        <v>29</v>
      </c>
    </row>
    <row r="306" spans="1:5" x14ac:dyDescent="0.4">
      <c r="A306">
        <v>2015</v>
      </c>
      <c r="B306">
        <v>2</v>
      </c>
      <c r="C306" t="s">
        <v>59</v>
      </c>
      <c r="D306" s="4">
        <v>30</v>
      </c>
      <c r="E306" s="4">
        <v>23</v>
      </c>
    </row>
    <row r="307" spans="1:5" x14ac:dyDescent="0.4">
      <c r="A307">
        <v>2015</v>
      </c>
      <c r="B307">
        <v>2</v>
      </c>
      <c r="C307" t="s">
        <v>60</v>
      </c>
      <c r="D307" s="4">
        <v>33</v>
      </c>
      <c r="E307" s="4">
        <v>65</v>
      </c>
    </row>
    <row r="308" spans="1:5" x14ac:dyDescent="0.4">
      <c r="A308">
        <v>2015</v>
      </c>
      <c r="B308">
        <v>3</v>
      </c>
      <c r="C308" t="s">
        <v>53</v>
      </c>
      <c r="D308" s="4">
        <v>135</v>
      </c>
      <c r="E308" s="4">
        <v>124</v>
      </c>
    </row>
    <row r="309" spans="1:5" x14ac:dyDescent="0.4">
      <c r="A309">
        <v>2015</v>
      </c>
      <c r="B309">
        <v>3</v>
      </c>
      <c r="C309" t="s">
        <v>54</v>
      </c>
      <c r="D309" s="4">
        <v>92</v>
      </c>
      <c r="E309" s="4">
        <v>84</v>
      </c>
    </row>
    <row r="310" spans="1:5" x14ac:dyDescent="0.4">
      <c r="A310">
        <v>2015</v>
      </c>
      <c r="B310">
        <v>3</v>
      </c>
      <c r="C310" t="s">
        <v>55</v>
      </c>
      <c r="D310" s="4">
        <v>395</v>
      </c>
      <c r="E310" s="4">
        <v>196</v>
      </c>
    </row>
    <row r="311" spans="1:5" x14ac:dyDescent="0.4">
      <c r="A311">
        <v>2015</v>
      </c>
      <c r="B311">
        <v>3</v>
      </c>
      <c r="C311" t="s">
        <v>56</v>
      </c>
      <c r="D311" s="4">
        <v>283</v>
      </c>
      <c r="E311" s="4">
        <v>170</v>
      </c>
    </row>
    <row r="312" spans="1:5" x14ac:dyDescent="0.4">
      <c r="A312">
        <v>2015</v>
      </c>
      <c r="B312">
        <v>3</v>
      </c>
      <c r="C312" t="s">
        <v>57</v>
      </c>
      <c r="D312" s="4">
        <v>133</v>
      </c>
      <c r="E312" s="4">
        <v>89</v>
      </c>
    </row>
    <row r="313" spans="1:5" x14ac:dyDescent="0.4">
      <c r="A313">
        <v>2015</v>
      </c>
      <c r="B313">
        <v>3</v>
      </c>
      <c r="C313" t="s">
        <v>58</v>
      </c>
      <c r="D313" s="4">
        <v>56</v>
      </c>
      <c r="E313" s="4">
        <v>44</v>
      </c>
    </row>
    <row r="314" spans="1:5" x14ac:dyDescent="0.4">
      <c r="A314">
        <v>2015</v>
      </c>
      <c r="B314">
        <v>3</v>
      </c>
      <c r="C314" t="s">
        <v>59</v>
      </c>
      <c r="D314" s="4">
        <v>41</v>
      </c>
      <c r="E314" s="4">
        <v>33</v>
      </c>
    </row>
    <row r="315" spans="1:5" x14ac:dyDescent="0.4">
      <c r="A315">
        <v>2015</v>
      </c>
      <c r="B315">
        <v>3</v>
      </c>
      <c r="C315" t="s">
        <v>60</v>
      </c>
      <c r="D315" s="4">
        <v>41</v>
      </c>
      <c r="E315" s="4">
        <v>81</v>
      </c>
    </row>
    <row r="316" spans="1:5" x14ac:dyDescent="0.4">
      <c r="A316">
        <v>2015</v>
      </c>
      <c r="B316">
        <v>4</v>
      </c>
      <c r="C316" t="s">
        <v>53</v>
      </c>
      <c r="D316" s="4">
        <v>91</v>
      </c>
      <c r="E316" s="4">
        <v>110</v>
      </c>
    </row>
    <row r="317" spans="1:5" x14ac:dyDescent="0.4">
      <c r="A317">
        <v>2015</v>
      </c>
      <c r="B317">
        <v>4</v>
      </c>
      <c r="C317" t="s">
        <v>54</v>
      </c>
      <c r="D317" s="4">
        <v>98</v>
      </c>
      <c r="E317" s="4">
        <v>75</v>
      </c>
    </row>
    <row r="318" spans="1:5" x14ac:dyDescent="0.4">
      <c r="A318">
        <v>2015</v>
      </c>
      <c r="B318">
        <v>4</v>
      </c>
      <c r="C318" t="s">
        <v>55</v>
      </c>
      <c r="D318" s="4">
        <v>211</v>
      </c>
      <c r="E318" s="4">
        <v>145</v>
      </c>
    </row>
    <row r="319" spans="1:5" x14ac:dyDescent="0.4">
      <c r="A319">
        <v>2015</v>
      </c>
      <c r="B319">
        <v>4</v>
      </c>
      <c r="C319" t="s">
        <v>56</v>
      </c>
      <c r="D319" s="4">
        <v>165</v>
      </c>
      <c r="E319" s="4">
        <v>136</v>
      </c>
    </row>
    <row r="320" spans="1:5" x14ac:dyDescent="0.4">
      <c r="A320">
        <v>2015</v>
      </c>
      <c r="B320">
        <v>4</v>
      </c>
      <c r="C320" t="s">
        <v>57</v>
      </c>
      <c r="D320" s="4">
        <v>107</v>
      </c>
      <c r="E320" s="4">
        <v>91</v>
      </c>
    </row>
    <row r="321" spans="1:5" x14ac:dyDescent="0.4">
      <c r="A321">
        <v>2015</v>
      </c>
      <c r="B321">
        <v>4</v>
      </c>
      <c r="C321" t="s">
        <v>58</v>
      </c>
      <c r="D321" s="4">
        <v>53</v>
      </c>
      <c r="E321" s="4">
        <v>47</v>
      </c>
    </row>
    <row r="322" spans="1:5" x14ac:dyDescent="0.4">
      <c r="A322">
        <v>2015</v>
      </c>
      <c r="B322">
        <v>4</v>
      </c>
      <c r="C322" t="s">
        <v>59</v>
      </c>
      <c r="D322" s="4">
        <v>44</v>
      </c>
      <c r="E322" s="4">
        <v>44</v>
      </c>
    </row>
    <row r="323" spans="1:5" x14ac:dyDescent="0.4">
      <c r="A323">
        <v>2015</v>
      </c>
      <c r="B323">
        <v>4</v>
      </c>
      <c r="C323" t="s">
        <v>60</v>
      </c>
      <c r="D323" s="4">
        <v>39</v>
      </c>
      <c r="E323" s="4">
        <v>55</v>
      </c>
    </row>
    <row r="324" spans="1:5" x14ac:dyDescent="0.4">
      <c r="A324">
        <v>2015</v>
      </c>
      <c r="B324">
        <v>5</v>
      </c>
      <c r="C324" t="s">
        <v>53</v>
      </c>
      <c r="D324" s="4">
        <v>77</v>
      </c>
      <c r="E324" s="4">
        <v>67</v>
      </c>
    </row>
    <row r="325" spans="1:5" x14ac:dyDescent="0.4">
      <c r="A325">
        <v>2015</v>
      </c>
      <c r="B325">
        <v>5</v>
      </c>
      <c r="C325" t="s">
        <v>54</v>
      </c>
      <c r="D325" s="4">
        <v>59</v>
      </c>
      <c r="E325" s="4">
        <v>48</v>
      </c>
    </row>
    <row r="326" spans="1:5" x14ac:dyDescent="0.4">
      <c r="A326">
        <v>2015</v>
      </c>
      <c r="B326">
        <v>5</v>
      </c>
      <c r="C326" t="s">
        <v>55</v>
      </c>
      <c r="D326" s="4">
        <v>135</v>
      </c>
      <c r="E326" s="4">
        <v>114</v>
      </c>
    </row>
    <row r="327" spans="1:5" x14ac:dyDescent="0.4">
      <c r="A327">
        <v>2015</v>
      </c>
      <c r="B327">
        <v>5</v>
      </c>
      <c r="C327" t="s">
        <v>56</v>
      </c>
      <c r="D327" s="4">
        <v>104</v>
      </c>
      <c r="E327" s="4">
        <v>105</v>
      </c>
    </row>
    <row r="328" spans="1:5" x14ac:dyDescent="0.4">
      <c r="A328">
        <v>2015</v>
      </c>
      <c r="B328">
        <v>5</v>
      </c>
      <c r="C328" t="s">
        <v>57</v>
      </c>
      <c r="D328" s="4">
        <v>91</v>
      </c>
      <c r="E328" s="4">
        <v>81</v>
      </c>
    </row>
    <row r="329" spans="1:5" x14ac:dyDescent="0.4">
      <c r="A329">
        <v>2015</v>
      </c>
      <c r="B329">
        <v>5</v>
      </c>
      <c r="C329" t="s">
        <v>58</v>
      </c>
      <c r="D329" s="4">
        <v>36</v>
      </c>
      <c r="E329" s="4">
        <v>35</v>
      </c>
    </row>
    <row r="330" spans="1:5" x14ac:dyDescent="0.4">
      <c r="A330">
        <v>2015</v>
      </c>
      <c r="B330">
        <v>5</v>
      </c>
      <c r="C330" t="s">
        <v>59</v>
      </c>
      <c r="D330" s="4">
        <v>39</v>
      </c>
      <c r="E330" s="4">
        <v>30</v>
      </c>
    </row>
    <row r="331" spans="1:5" x14ac:dyDescent="0.4">
      <c r="A331">
        <v>2015</v>
      </c>
      <c r="B331">
        <v>5</v>
      </c>
      <c r="C331" t="s">
        <v>60</v>
      </c>
      <c r="D331" s="4">
        <v>32</v>
      </c>
      <c r="E331" s="4">
        <v>67</v>
      </c>
    </row>
    <row r="332" spans="1:5" x14ac:dyDescent="0.4">
      <c r="A332">
        <v>2015</v>
      </c>
      <c r="B332">
        <v>6</v>
      </c>
      <c r="C332" t="s">
        <v>53</v>
      </c>
      <c r="D332" s="4">
        <v>86</v>
      </c>
      <c r="E332" s="4">
        <v>80</v>
      </c>
    </row>
    <row r="333" spans="1:5" x14ac:dyDescent="0.4">
      <c r="A333">
        <v>2015</v>
      </c>
      <c r="B333">
        <v>6</v>
      </c>
      <c r="C333" t="s">
        <v>54</v>
      </c>
      <c r="D333" s="4">
        <v>54</v>
      </c>
      <c r="E333" s="4">
        <v>56</v>
      </c>
    </row>
    <row r="334" spans="1:5" x14ac:dyDescent="0.4">
      <c r="A334">
        <v>2015</v>
      </c>
      <c r="B334">
        <v>6</v>
      </c>
      <c r="C334" t="s">
        <v>55</v>
      </c>
      <c r="D334" s="4">
        <v>151</v>
      </c>
      <c r="E334" s="4">
        <v>113</v>
      </c>
    </row>
    <row r="335" spans="1:5" x14ac:dyDescent="0.4">
      <c r="A335">
        <v>2015</v>
      </c>
      <c r="B335">
        <v>6</v>
      </c>
      <c r="C335" t="s">
        <v>56</v>
      </c>
      <c r="D335" s="4">
        <v>135</v>
      </c>
      <c r="E335" s="4">
        <v>92</v>
      </c>
    </row>
    <row r="336" spans="1:5" x14ac:dyDescent="0.4">
      <c r="A336">
        <v>2015</v>
      </c>
      <c r="B336">
        <v>6</v>
      </c>
      <c r="C336" t="s">
        <v>57</v>
      </c>
      <c r="D336" s="4">
        <v>86</v>
      </c>
      <c r="E336" s="4">
        <v>74</v>
      </c>
    </row>
    <row r="337" spans="1:5" x14ac:dyDescent="0.4">
      <c r="A337">
        <v>2015</v>
      </c>
      <c r="B337">
        <v>6</v>
      </c>
      <c r="C337" t="s">
        <v>58</v>
      </c>
      <c r="D337" s="4">
        <v>38</v>
      </c>
      <c r="E337" s="4">
        <v>51</v>
      </c>
    </row>
    <row r="338" spans="1:5" x14ac:dyDescent="0.4">
      <c r="A338">
        <v>2015</v>
      </c>
      <c r="B338">
        <v>6</v>
      </c>
      <c r="C338" t="s">
        <v>59</v>
      </c>
      <c r="D338" s="4">
        <v>37</v>
      </c>
      <c r="E338" s="4">
        <v>42</v>
      </c>
    </row>
    <row r="339" spans="1:5" x14ac:dyDescent="0.4">
      <c r="A339">
        <v>2015</v>
      </c>
      <c r="B339">
        <v>6</v>
      </c>
      <c r="C339" t="s">
        <v>60</v>
      </c>
      <c r="D339" s="4">
        <v>39</v>
      </c>
      <c r="E339" s="4">
        <v>77</v>
      </c>
    </row>
    <row r="340" spans="1:5" x14ac:dyDescent="0.4">
      <c r="A340">
        <v>2015</v>
      </c>
      <c r="B340">
        <v>7</v>
      </c>
      <c r="C340" t="s">
        <v>53</v>
      </c>
      <c r="D340" s="4">
        <v>79</v>
      </c>
      <c r="E340" s="4">
        <v>89</v>
      </c>
    </row>
    <row r="341" spans="1:5" x14ac:dyDescent="0.4">
      <c r="A341">
        <v>2015</v>
      </c>
      <c r="B341">
        <v>7</v>
      </c>
      <c r="C341" t="s">
        <v>54</v>
      </c>
      <c r="D341" s="4">
        <v>69</v>
      </c>
      <c r="E341" s="4">
        <v>70</v>
      </c>
    </row>
    <row r="342" spans="1:5" x14ac:dyDescent="0.4">
      <c r="A342">
        <v>2015</v>
      </c>
      <c r="B342">
        <v>7</v>
      </c>
      <c r="C342" t="s">
        <v>55</v>
      </c>
      <c r="D342" s="4">
        <v>178</v>
      </c>
      <c r="E342" s="4">
        <v>128</v>
      </c>
    </row>
    <row r="343" spans="1:5" x14ac:dyDescent="0.4">
      <c r="A343">
        <v>2015</v>
      </c>
      <c r="B343">
        <v>7</v>
      </c>
      <c r="C343" t="s">
        <v>56</v>
      </c>
      <c r="D343" s="4">
        <v>126</v>
      </c>
      <c r="E343" s="4">
        <v>126</v>
      </c>
    </row>
    <row r="344" spans="1:5" x14ac:dyDescent="0.4">
      <c r="A344">
        <v>2015</v>
      </c>
      <c r="B344">
        <v>7</v>
      </c>
      <c r="C344" t="s">
        <v>57</v>
      </c>
      <c r="D344" s="4">
        <v>94</v>
      </c>
      <c r="E344" s="4">
        <v>84</v>
      </c>
    </row>
    <row r="345" spans="1:5" x14ac:dyDescent="0.4">
      <c r="A345">
        <v>2015</v>
      </c>
      <c r="B345">
        <v>7</v>
      </c>
      <c r="C345" t="s">
        <v>58</v>
      </c>
      <c r="D345" s="4">
        <v>45</v>
      </c>
      <c r="E345" s="4">
        <v>40</v>
      </c>
    </row>
    <row r="346" spans="1:5" x14ac:dyDescent="0.4">
      <c r="A346">
        <v>2015</v>
      </c>
      <c r="B346">
        <v>7</v>
      </c>
      <c r="C346" t="s">
        <v>59</v>
      </c>
      <c r="D346" s="4">
        <v>32</v>
      </c>
      <c r="E346" s="4">
        <v>23</v>
      </c>
    </row>
    <row r="347" spans="1:5" x14ac:dyDescent="0.4">
      <c r="A347">
        <v>2015</v>
      </c>
      <c r="B347">
        <v>7</v>
      </c>
      <c r="C347" t="s">
        <v>60</v>
      </c>
      <c r="D347" s="4">
        <v>44</v>
      </c>
      <c r="E347" s="4">
        <v>56</v>
      </c>
    </row>
    <row r="348" spans="1:5" x14ac:dyDescent="0.4">
      <c r="A348">
        <v>2015</v>
      </c>
      <c r="B348">
        <v>8</v>
      </c>
      <c r="C348" t="s">
        <v>53</v>
      </c>
      <c r="D348" s="4">
        <v>91</v>
      </c>
      <c r="E348" s="4">
        <v>84</v>
      </c>
    </row>
    <row r="349" spans="1:5" x14ac:dyDescent="0.4">
      <c r="A349">
        <v>2015</v>
      </c>
      <c r="B349">
        <v>8</v>
      </c>
      <c r="C349" t="s">
        <v>54</v>
      </c>
      <c r="D349" s="4">
        <v>91</v>
      </c>
      <c r="E349" s="4">
        <v>64</v>
      </c>
    </row>
    <row r="350" spans="1:5" x14ac:dyDescent="0.4">
      <c r="A350">
        <v>2015</v>
      </c>
      <c r="B350">
        <v>8</v>
      </c>
      <c r="C350" t="s">
        <v>55</v>
      </c>
      <c r="D350" s="4">
        <v>169</v>
      </c>
      <c r="E350" s="4">
        <v>143</v>
      </c>
    </row>
    <row r="351" spans="1:5" x14ac:dyDescent="0.4">
      <c r="A351">
        <v>2015</v>
      </c>
      <c r="B351">
        <v>8</v>
      </c>
      <c r="C351" t="s">
        <v>56</v>
      </c>
      <c r="D351" s="4">
        <v>143</v>
      </c>
      <c r="E351" s="4">
        <v>120</v>
      </c>
    </row>
    <row r="352" spans="1:5" x14ac:dyDescent="0.4">
      <c r="A352">
        <v>2015</v>
      </c>
      <c r="B352">
        <v>8</v>
      </c>
      <c r="C352" t="s">
        <v>57</v>
      </c>
      <c r="D352" s="4">
        <v>99</v>
      </c>
      <c r="E352" s="4">
        <v>84</v>
      </c>
    </row>
    <row r="353" spans="1:5" x14ac:dyDescent="0.4">
      <c r="A353">
        <v>2015</v>
      </c>
      <c r="B353">
        <v>8</v>
      </c>
      <c r="C353" t="s">
        <v>58</v>
      </c>
      <c r="D353" s="4">
        <v>42</v>
      </c>
      <c r="E353" s="4">
        <v>39</v>
      </c>
    </row>
    <row r="354" spans="1:5" x14ac:dyDescent="0.4">
      <c r="A354">
        <v>2015</v>
      </c>
      <c r="B354">
        <v>8</v>
      </c>
      <c r="C354" t="s">
        <v>59</v>
      </c>
      <c r="D354" s="4">
        <v>32</v>
      </c>
      <c r="E354" s="4">
        <v>38</v>
      </c>
    </row>
    <row r="355" spans="1:5" x14ac:dyDescent="0.4">
      <c r="A355">
        <v>2015</v>
      </c>
      <c r="B355">
        <v>8</v>
      </c>
      <c r="C355" t="s">
        <v>60</v>
      </c>
      <c r="D355" s="4">
        <v>41</v>
      </c>
      <c r="E355" s="4">
        <v>57</v>
      </c>
    </row>
    <row r="356" spans="1:5" x14ac:dyDescent="0.4">
      <c r="A356">
        <v>2015</v>
      </c>
      <c r="B356">
        <v>9</v>
      </c>
      <c r="C356" t="s">
        <v>53</v>
      </c>
      <c r="D356" s="4">
        <v>90</v>
      </c>
      <c r="E356" s="4">
        <v>92</v>
      </c>
    </row>
    <row r="357" spans="1:5" x14ac:dyDescent="0.4">
      <c r="A357">
        <v>2015</v>
      </c>
      <c r="B357">
        <v>9</v>
      </c>
      <c r="C357" t="s">
        <v>54</v>
      </c>
      <c r="D357" s="4">
        <v>115</v>
      </c>
      <c r="E357" s="4">
        <v>55</v>
      </c>
    </row>
    <row r="358" spans="1:5" x14ac:dyDescent="0.4">
      <c r="A358">
        <v>2015</v>
      </c>
      <c r="B358">
        <v>9</v>
      </c>
      <c r="C358" t="s">
        <v>55</v>
      </c>
      <c r="D358" s="4">
        <v>257</v>
      </c>
      <c r="E358" s="4">
        <v>115</v>
      </c>
    </row>
    <row r="359" spans="1:5" x14ac:dyDescent="0.4">
      <c r="A359">
        <v>2015</v>
      </c>
      <c r="B359">
        <v>9</v>
      </c>
      <c r="C359" t="s">
        <v>56</v>
      </c>
      <c r="D359" s="4">
        <v>115</v>
      </c>
      <c r="E359" s="4">
        <v>134</v>
      </c>
    </row>
    <row r="360" spans="1:5" x14ac:dyDescent="0.4">
      <c r="A360">
        <v>2015</v>
      </c>
      <c r="B360">
        <v>9</v>
      </c>
      <c r="C360" t="s">
        <v>57</v>
      </c>
      <c r="D360" s="4">
        <v>100</v>
      </c>
      <c r="E360" s="4">
        <v>74</v>
      </c>
    </row>
    <row r="361" spans="1:5" x14ac:dyDescent="0.4">
      <c r="A361">
        <v>2015</v>
      </c>
      <c r="B361">
        <v>9</v>
      </c>
      <c r="C361" t="s">
        <v>58</v>
      </c>
      <c r="D361" s="4">
        <v>42</v>
      </c>
      <c r="E361" s="4">
        <v>41</v>
      </c>
    </row>
    <row r="362" spans="1:5" x14ac:dyDescent="0.4">
      <c r="A362">
        <v>2015</v>
      </c>
      <c r="B362">
        <v>9</v>
      </c>
      <c r="C362" t="s">
        <v>59</v>
      </c>
      <c r="D362" s="4">
        <v>49</v>
      </c>
      <c r="E362" s="4">
        <v>46</v>
      </c>
    </row>
    <row r="363" spans="1:5" x14ac:dyDescent="0.4">
      <c r="A363">
        <v>2015</v>
      </c>
      <c r="B363">
        <v>9</v>
      </c>
      <c r="C363" t="s">
        <v>60</v>
      </c>
      <c r="D363" s="4">
        <v>42</v>
      </c>
      <c r="E363" s="4">
        <v>61</v>
      </c>
    </row>
    <row r="364" spans="1:5" x14ac:dyDescent="0.4">
      <c r="A364">
        <v>2015</v>
      </c>
      <c r="B364">
        <v>10</v>
      </c>
      <c r="C364" t="s">
        <v>53</v>
      </c>
      <c r="D364" s="4">
        <v>129</v>
      </c>
      <c r="E364" s="4">
        <v>108</v>
      </c>
    </row>
    <row r="365" spans="1:5" x14ac:dyDescent="0.4">
      <c r="A365">
        <v>2015</v>
      </c>
      <c r="B365">
        <v>10</v>
      </c>
      <c r="C365" t="s">
        <v>54</v>
      </c>
      <c r="D365" s="4">
        <v>60</v>
      </c>
      <c r="E365" s="4">
        <v>84</v>
      </c>
    </row>
    <row r="366" spans="1:5" x14ac:dyDescent="0.4">
      <c r="A366">
        <v>2015</v>
      </c>
      <c r="B366">
        <v>10</v>
      </c>
      <c r="C366" t="s">
        <v>55</v>
      </c>
      <c r="D366" s="4">
        <v>152</v>
      </c>
      <c r="E366" s="4">
        <v>134</v>
      </c>
    </row>
    <row r="367" spans="1:5" x14ac:dyDescent="0.4">
      <c r="A367">
        <v>2015</v>
      </c>
      <c r="B367">
        <v>10</v>
      </c>
      <c r="C367" t="s">
        <v>56</v>
      </c>
      <c r="D367" s="4">
        <v>152</v>
      </c>
      <c r="E367" s="4">
        <v>159</v>
      </c>
    </row>
    <row r="368" spans="1:5" x14ac:dyDescent="0.4">
      <c r="A368">
        <v>2015</v>
      </c>
      <c r="B368">
        <v>10</v>
      </c>
      <c r="C368" t="s">
        <v>57</v>
      </c>
      <c r="D368" s="4">
        <v>103</v>
      </c>
      <c r="E368" s="4">
        <v>110</v>
      </c>
    </row>
    <row r="369" spans="1:5" x14ac:dyDescent="0.4">
      <c r="A369">
        <v>2015</v>
      </c>
      <c r="B369">
        <v>10</v>
      </c>
      <c r="C369" t="s">
        <v>58</v>
      </c>
      <c r="D369" s="4">
        <v>53</v>
      </c>
      <c r="E369" s="4">
        <v>42</v>
      </c>
    </row>
    <row r="370" spans="1:5" x14ac:dyDescent="0.4">
      <c r="A370">
        <v>2015</v>
      </c>
      <c r="B370">
        <v>10</v>
      </c>
      <c r="C370" t="s">
        <v>59</v>
      </c>
      <c r="D370" s="4">
        <v>42</v>
      </c>
      <c r="E370" s="4">
        <v>36</v>
      </c>
    </row>
    <row r="371" spans="1:5" x14ac:dyDescent="0.4">
      <c r="A371">
        <v>2015</v>
      </c>
      <c r="B371">
        <v>10</v>
      </c>
      <c r="C371" t="s">
        <v>60</v>
      </c>
      <c r="D371" s="4">
        <v>39</v>
      </c>
      <c r="E371" s="4">
        <v>94</v>
      </c>
    </row>
    <row r="372" spans="1:5" x14ac:dyDescent="0.4">
      <c r="A372">
        <v>2015</v>
      </c>
      <c r="B372">
        <v>11</v>
      </c>
      <c r="C372" t="s">
        <v>53</v>
      </c>
      <c r="D372" s="4">
        <v>104</v>
      </c>
      <c r="E372" s="4">
        <v>93</v>
      </c>
    </row>
    <row r="373" spans="1:5" x14ac:dyDescent="0.4">
      <c r="A373">
        <v>2015</v>
      </c>
      <c r="B373">
        <v>11</v>
      </c>
      <c r="C373" t="s">
        <v>54</v>
      </c>
      <c r="D373" s="4">
        <v>55</v>
      </c>
      <c r="E373" s="4">
        <v>46</v>
      </c>
    </row>
    <row r="374" spans="1:5" x14ac:dyDescent="0.4">
      <c r="A374">
        <v>2015</v>
      </c>
      <c r="B374">
        <v>11</v>
      </c>
      <c r="C374" t="s">
        <v>55</v>
      </c>
      <c r="D374" s="4">
        <v>133</v>
      </c>
      <c r="E374" s="4">
        <v>106</v>
      </c>
    </row>
    <row r="375" spans="1:5" x14ac:dyDescent="0.4">
      <c r="A375">
        <v>2015</v>
      </c>
      <c r="B375">
        <v>11</v>
      </c>
      <c r="C375" t="s">
        <v>56</v>
      </c>
      <c r="D375" s="4">
        <v>137</v>
      </c>
      <c r="E375" s="4">
        <v>152</v>
      </c>
    </row>
    <row r="376" spans="1:5" x14ac:dyDescent="0.4">
      <c r="A376">
        <v>2015</v>
      </c>
      <c r="B376">
        <v>11</v>
      </c>
      <c r="C376" t="s">
        <v>57</v>
      </c>
      <c r="D376" s="4">
        <v>102</v>
      </c>
      <c r="E376" s="4">
        <v>108</v>
      </c>
    </row>
    <row r="377" spans="1:5" x14ac:dyDescent="0.4">
      <c r="A377">
        <v>2015</v>
      </c>
      <c r="B377">
        <v>11</v>
      </c>
      <c r="C377" t="s">
        <v>58</v>
      </c>
      <c r="D377" s="4">
        <v>66</v>
      </c>
      <c r="E377" s="4">
        <v>59</v>
      </c>
    </row>
    <row r="378" spans="1:5" x14ac:dyDescent="0.4">
      <c r="A378">
        <v>2015</v>
      </c>
      <c r="B378">
        <v>11</v>
      </c>
      <c r="C378" t="s">
        <v>59</v>
      </c>
      <c r="D378" s="4">
        <v>61</v>
      </c>
      <c r="E378" s="4">
        <v>54</v>
      </c>
    </row>
    <row r="379" spans="1:5" x14ac:dyDescent="0.4">
      <c r="A379">
        <v>2015</v>
      </c>
      <c r="B379">
        <v>11</v>
      </c>
      <c r="C379" t="s">
        <v>60</v>
      </c>
      <c r="D379" s="4">
        <v>43</v>
      </c>
      <c r="E379" s="4">
        <v>77</v>
      </c>
    </row>
    <row r="380" spans="1:5" x14ac:dyDescent="0.4">
      <c r="A380">
        <v>2015</v>
      </c>
      <c r="B380">
        <v>12</v>
      </c>
      <c r="C380" t="s">
        <v>53</v>
      </c>
      <c r="D380" s="4">
        <v>94</v>
      </c>
      <c r="E380" s="4">
        <v>80</v>
      </c>
    </row>
    <row r="381" spans="1:5" x14ac:dyDescent="0.4">
      <c r="A381">
        <v>2015</v>
      </c>
      <c r="B381">
        <v>12</v>
      </c>
      <c r="C381" t="s">
        <v>54</v>
      </c>
      <c r="D381" s="4">
        <v>56</v>
      </c>
      <c r="E381" s="4">
        <v>52</v>
      </c>
    </row>
    <row r="382" spans="1:5" x14ac:dyDescent="0.4">
      <c r="A382">
        <v>2015</v>
      </c>
      <c r="B382">
        <v>12</v>
      </c>
      <c r="C382" t="s">
        <v>55</v>
      </c>
      <c r="D382" s="4">
        <v>183</v>
      </c>
      <c r="E382" s="4">
        <v>117</v>
      </c>
    </row>
    <row r="383" spans="1:5" x14ac:dyDescent="0.4">
      <c r="A383">
        <v>2015</v>
      </c>
      <c r="B383">
        <v>12</v>
      </c>
      <c r="C383" t="s">
        <v>56</v>
      </c>
      <c r="D383" s="4">
        <v>127</v>
      </c>
      <c r="E383" s="4">
        <v>132</v>
      </c>
    </row>
    <row r="384" spans="1:5" x14ac:dyDescent="0.4">
      <c r="A384">
        <v>2015</v>
      </c>
      <c r="B384">
        <v>12</v>
      </c>
      <c r="C384" t="s">
        <v>57</v>
      </c>
      <c r="D384" s="4">
        <v>94</v>
      </c>
      <c r="E384" s="4">
        <v>82</v>
      </c>
    </row>
    <row r="385" spans="1:5" x14ac:dyDescent="0.4">
      <c r="A385">
        <v>2015</v>
      </c>
      <c r="B385">
        <v>12</v>
      </c>
      <c r="C385" t="s">
        <v>58</v>
      </c>
      <c r="D385" s="4">
        <v>51</v>
      </c>
      <c r="E385" s="4">
        <v>42</v>
      </c>
    </row>
    <row r="386" spans="1:5" x14ac:dyDescent="0.4">
      <c r="A386">
        <v>2015</v>
      </c>
      <c r="B386">
        <v>12</v>
      </c>
      <c r="C386" t="s">
        <v>59</v>
      </c>
      <c r="D386" s="4">
        <v>40</v>
      </c>
      <c r="E386" s="4">
        <v>36</v>
      </c>
    </row>
    <row r="387" spans="1:5" x14ac:dyDescent="0.4">
      <c r="A387">
        <v>2015</v>
      </c>
      <c r="B387">
        <v>12</v>
      </c>
      <c r="C387" t="s">
        <v>60</v>
      </c>
      <c r="D387" s="4">
        <v>25</v>
      </c>
      <c r="E387" s="4">
        <v>54</v>
      </c>
    </row>
    <row r="388" spans="1:5" x14ac:dyDescent="0.4">
      <c r="A388">
        <v>2016</v>
      </c>
      <c r="B388">
        <v>1</v>
      </c>
      <c r="C388" t="s">
        <v>53</v>
      </c>
      <c r="D388" s="4">
        <v>76</v>
      </c>
      <c r="E388" s="4">
        <v>79</v>
      </c>
    </row>
    <row r="389" spans="1:5" x14ac:dyDescent="0.4">
      <c r="A389">
        <v>2016</v>
      </c>
      <c r="B389">
        <v>1</v>
      </c>
      <c r="C389" t="s">
        <v>54</v>
      </c>
      <c r="D389" s="4">
        <v>40</v>
      </c>
      <c r="E389" s="4">
        <v>43</v>
      </c>
    </row>
    <row r="390" spans="1:5" x14ac:dyDescent="0.4">
      <c r="A390">
        <v>2016</v>
      </c>
      <c r="B390">
        <v>1</v>
      </c>
      <c r="C390" t="s">
        <v>55</v>
      </c>
      <c r="D390" s="4">
        <v>146</v>
      </c>
      <c r="E390" s="4">
        <v>112</v>
      </c>
    </row>
    <row r="391" spans="1:5" x14ac:dyDescent="0.4">
      <c r="A391">
        <v>2016</v>
      </c>
      <c r="B391">
        <v>1</v>
      </c>
      <c r="C391" t="s">
        <v>56</v>
      </c>
      <c r="D391" s="4">
        <v>110</v>
      </c>
      <c r="E391" s="4">
        <v>108</v>
      </c>
    </row>
    <row r="392" spans="1:5" x14ac:dyDescent="0.4">
      <c r="A392">
        <v>2016</v>
      </c>
      <c r="B392">
        <v>1</v>
      </c>
      <c r="C392" t="s">
        <v>57</v>
      </c>
      <c r="D392" s="4">
        <v>59</v>
      </c>
      <c r="E392" s="4">
        <v>60</v>
      </c>
    </row>
    <row r="393" spans="1:5" x14ac:dyDescent="0.4">
      <c r="A393">
        <v>2016</v>
      </c>
      <c r="B393">
        <v>1</v>
      </c>
      <c r="C393" t="s">
        <v>58</v>
      </c>
      <c r="D393" s="4">
        <v>32</v>
      </c>
      <c r="E393" s="4">
        <v>22</v>
      </c>
    </row>
    <row r="394" spans="1:5" x14ac:dyDescent="0.4">
      <c r="A394">
        <v>2016</v>
      </c>
      <c r="B394">
        <v>1</v>
      </c>
      <c r="C394" t="s">
        <v>59</v>
      </c>
      <c r="D394" s="4">
        <v>29</v>
      </c>
      <c r="E394" s="4">
        <v>25</v>
      </c>
    </row>
    <row r="395" spans="1:5" x14ac:dyDescent="0.4">
      <c r="A395">
        <v>2016</v>
      </c>
      <c r="B395">
        <v>1</v>
      </c>
      <c r="C395" t="s">
        <v>60</v>
      </c>
      <c r="D395" s="4">
        <v>21</v>
      </c>
      <c r="E395" s="4">
        <v>54</v>
      </c>
    </row>
    <row r="396" spans="1:5" x14ac:dyDescent="0.4">
      <c r="A396">
        <v>2016</v>
      </c>
      <c r="B396">
        <v>2</v>
      </c>
      <c r="C396" t="s">
        <v>53</v>
      </c>
      <c r="D396" s="4">
        <v>81</v>
      </c>
      <c r="E396" s="4">
        <v>88</v>
      </c>
    </row>
    <row r="397" spans="1:5" x14ac:dyDescent="0.4">
      <c r="A397">
        <v>2016</v>
      </c>
      <c r="B397">
        <v>2</v>
      </c>
      <c r="C397" t="s">
        <v>54</v>
      </c>
      <c r="D397" s="4">
        <v>72</v>
      </c>
      <c r="E397" s="4">
        <v>52</v>
      </c>
    </row>
    <row r="398" spans="1:5" x14ac:dyDescent="0.4">
      <c r="A398">
        <v>2016</v>
      </c>
      <c r="B398">
        <v>2</v>
      </c>
      <c r="C398" t="s">
        <v>55</v>
      </c>
      <c r="D398" s="4">
        <v>202</v>
      </c>
      <c r="E398" s="4">
        <v>123</v>
      </c>
    </row>
    <row r="399" spans="1:5" x14ac:dyDescent="0.4">
      <c r="A399">
        <v>2016</v>
      </c>
      <c r="B399">
        <v>2</v>
      </c>
      <c r="C399" t="s">
        <v>56</v>
      </c>
      <c r="D399" s="4">
        <v>148</v>
      </c>
      <c r="E399" s="4">
        <v>126</v>
      </c>
    </row>
    <row r="400" spans="1:5" x14ac:dyDescent="0.4">
      <c r="A400">
        <v>2016</v>
      </c>
      <c r="B400">
        <v>2</v>
      </c>
      <c r="C400" t="s">
        <v>57</v>
      </c>
      <c r="D400" s="4">
        <v>63</v>
      </c>
      <c r="E400" s="4">
        <v>68</v>
      </c>
    </row>
    <row r="401" spans="1:5" x14ac:dyDescent="0.4">
      <c r="A401">
        <v>2016</v>
      </c>
      <c r="B401">
        <v>2</v>
      </c>
      <c r="C401" t="s">
        <v>58</v>
      </c>
      <c r="D401" s="4">
        <v>38</v>
      </c>
      <c r="E401" s="4">
        <v>27</v>
      </c>
    </row>
    <row r="402" spans="1:5" x14ac:dyDescent="0.4">
      <c r="A402">
        <v>2016</v>
      </c>
      <c r="B402">
        <v>2</v>
      </c>
      <c r="C402" t="s">
        <v>59</v>
      </c>
      <c r="D402" s="4">
        <v>37</v>
      </c>
      <c r="E402" s="4">
        <v>24</v>
      </c>
    </row>
    <row r="403" spans="1:5" x14ac:dyDescent="0.4">
      <c r="A403">
        <v>2016</v>
      </c>
      <c r="B403">
        <v>2</v>
      </c>
      <c r="C403" t="s">
        <v>60</v>
      </c>
      <c r="D403" s="4">
        <v>33</v>
      </c>
      <c r="E403" s="4">
        <v>37</v>
      </c>
    </row>
    <row r="404" spans="1:5" x14ac:dyDescent="0.4">
      <c r="A404">
        <v>2016</v>
      </c>
      <c r="B404">
        <v>3</v>
      </c>
      <c r="C404" t="s">
        <v>53</v>
      </c>
      <c r="D404" s="4">
        <v>117</v>
      </c>
      <c r="E404" s="4">
        <v>114</v>
      </c>
    </row>
    <row r="405" spans="1:5" x14ac:dyDescent="0.4">
      <c r="A405">
        <v>2016</v>
      </c>
      <c r="B405">
        <v>3</v>
      </c>
      <c r="C405" t="s">
        <v>54</v>
      </c>
      <c r="D405" s="4">
        <v>81</v>
      </c>
      <c r="E405" s="4">
        <v>81</v>
      </c>
    </row>
    <row r="406" spans="1:5" x14ac:dyDescent="0.4">
      <c r="A406">
        <v>2016</v>
      </c>
      <c r="B406">
        <v>3</v>
      </c>
      <c r="C406" t="s">
        <v>55</v>
      </c>
      <c r="D406" s="4">
        <v>212</v>
      </c>
      <c r="E406" s="4">
        <v>168</v>
      </c>
    </row>
    <row r="407" spans="1:5" x14ac:dyDescent="0.4">
      <c r="A407">
        <v>2016</v>
      </c>
      <c r="B407">
        <v>3</v>
      </c>
      <c r="C407" t="s">
        <v>56</v>
      </c>
      <c r="D407" s="4">
        <v>171</v>
      </c>
      <c r="E407" s="4">
        <v>165</v>
      </c>
    </row>
    <row r="408" spans="1:5" x14ac:dyDescent="0.4">
      <c r="A408">
        <v>2016</v>
      </c>
      <c r="B408">
        <v>3</v>
      </c>
      <c r="C408" t="s">
        <v>57</v>
      </c>
      <c r="D408" s="4">
        <v>93</v>
      </c>
      <c r="E408" s="4">
        <v>94</v>
      </c>
    </row>
    <row r="409" spans="1:5" x14ac:dyDescent="0.4">
      <c r="A409">
        <v>2016</v>
      </c>
      <c r="B409">
        <v>3</v>
      </c>
      <c r="C409" t="s">
        <v>58</v>
      </c>
      <c r="D409" s="4">
        <v>44</v>
      </c>
      <c r="E409" s="4">
        <v>49</v>
      </c>
    </row>
    <row r="410" spans="1:5" x14ac:dyDescent="0.4">
      <c r="A410">
        <v>2016</v>
      </c>
      <c r="B410">
        <v>3</v>
      </c>
      <c r="C410" t="s">
        <v>59</v>
      </c>
      <c r="D410" s="4">
        <v>37</v>
      </c>
      <c r="E410" s="4">
        <v>38</v>
      </c>
    </row>
    <row r="411" spans="1:5" x14ac:dyDescent="0.4">
      <c r="A411">
        <v>2016</v>
      </c>
      <c r="B411">
        <v>3</v>
      </c>
      <c r="C411" t="s">
        <v>60</v>
      </c>
      <c r="D411" s="4">
        <v>32</v>
      </c>
      <c r="E411" s="4">
        <v>61</v>
      </c>
    </row>
    <row r="412" spans="1:5" x14ac:dyDescent="0.4">
      <c r="A412">
        <v>2016</v>
      </c>
      <c r="B412">
        <v>4</v>
      </c>
      <c r="C412" t="s">
        <v>53</v>
      </c>
      <c r="D412" s="4">
        <v>114</v>
      </c>
      <c r="E412" s="4">
        <v>87</v>
      </c>
    </row>
    <row r="413" spans="1:5" x14ac:dyDescent="0.4">
      <c r="A413">
        <v>2016</v>
      </c>
      <c r="B413">
        <v>4</v>
      </c>
      <c r="C413" t="s">
        <v>54</v>
      </c>
      <c r="D413" s="4">
        <v>107</v>
      </c>
      <c r="E413" s="4">
        <v>66</v>
      </c>
    </row>
    <row r="414" spans="1:5" x14ac:dyDescent="0.4">
      <c r="A414">
        <v>2016</v>
      </c>
      <c r="B414">
        <v>4</v>
      </c>
      <c r="C414" t="s">
        <v>55</v>
      </c>
      <c r="D414" s="4">
        <v>188</v>
      </c>
      <c r="E414" s="4">
        <v>116</v>
      </c>
    </row>
    <row r="415" spans="1:5" x14ac:dyDescent="0.4">
      <c r="A415">
        <v>2016</v>
      </c>
      <c r="B415">
        <v>4</v>
      </c>
      <c r="C415" t="s">
        <v>56</v>
      </c>
      <c r="D415" s="4">
        <v>123</v>
      </c>
      <c r="E415" s="4">
        <v>118</v>
      </c>
    </row>
    <row r="416" spans="1:5" x14ac:dyDescent="0.4">
      <c r="A416">
        <v>2016</v>
      </c>
      <c r="B416">
        <v>4</v>
      </c>
      <c r="C416" t="s">
        <v>57</v>
      </c>
      <c r="D416" s="4">
        <v>73</v>
      </c>
      <c r="E416" s="4">
        <v>97</v>
      </c>
    </row>
    <row r="417" spans="1:5" x14ac:dyDescent="0.4">
      <c r="A417">
        <v>2016</v>
      </c>
      <c r="B417">
        <v>4</v>
      </c>
      <c r="C417" t="s">
        <v>58</v>
      </c>
      <c r="D417" s="4">
        <v>46</v>
      </c>
      <c r="E417" s="4">
        <v>48</v>
      </c>
    </row>
    <row r="418" spans="1:5" x14ac:dyDescent="0.4">
      <c r="A418">
        <v>2016</v>
      </c>
      <c r="B418">
        <v>4</v>
      </c>
      <c r="C418" t="s">
        <v>59</v>
      </c>
      <c r="D418" s="4">
        <v>53</v>
      </c>
      <c r="E418" s="4">
        <v>41</v>
      </c>
    </row>
    <row r="419" spans="1:5" x14ac:dyDescent="0.4">
      <c r="A419">
        <v>2016</v>
      </c>
      <c r="B419">
        <v>4</v>
      </c>
      <c r="C419" t="s">
        <v>60</v>
      </c>
      <c r="D419" s="4">
        <v>62</v>
      </c>
      <c r="E419" s="4">
        <v>74</v>
      </c>
    </row>
    <row r="420" spans="1:5" x14ac:dyDescent="0.4">
      <c r="A420">
        <v>2016</v>
      </c>
      <c r="B420">
        <v>5</v>
      </c>
      <c r="C420" t="s">
        <v>53</v>
      </c>
      <c r="D420" s="4">
        <v>96</v>
      </c>
      <c r="E420" s="4">
        <v>101</v>
      </c>
    </row>
    <row r="421" spans="1:5" x14ac:dyDescent="0.4">
      <c r="A421">
        <v>2016</v>
      </c>
      <c r="B421">
        <v>5</v>
      </c>
      <c r="C421" t="s">
        <v>54</v>
      </c>
      <c r="D421" s="4">
        <v>54</v>
      </c>
      <c r="E421" s="4">
        <v>44</v>
      </c>
    </row>
    <row r="422" spans="1:5" x14ac:dyDescent="0.4">
      <c r="A422">
        <v>2016</v>
      </c>
      <c r="B422">
        <v>5</v>
      </c>
      <c r="C422" t="s">
        <v>55</v>
      </c>
      <c r="D422" s="4">
        <v>163</v>
      </c>
      <c r="E422" s="4">
        <v>138</v>
      </c>
    </row>
    <row r="423" spans="1:5" x14ac:dyDescent="0.4">
      <c r="A423">
        <v>2016</v>
      </c>
      <c r="B423">
        <v>5</v>
      </c>
      <c r="C423" t="s">
        <v>56</v>
      </c>
      <c r="D423" s="4">
        <v>122</v>
      </c>
      <c r="E423" s="4">
        <v>116</v>
      </c>
    </row>
    <row r="424" spans="1:5" x14ac:dyDescent="0.4">
      <c r="A424">
        <v>2016</v>
      </c>
      <c r="B424">
        <v>5</v>
      </c>
      <c r="C424" t="s">
        <v>57</v>
      </c>
      <c r="D424" s="4">
        <v>87</v>
      </c>
      <c r="E424" s="4">
        <v>84</v>
      </c>
    </row>
    <row r="425" spans="1:5" x14ac:dyDescent="0.4">
      <c r="A425">
        <v>2016</v>
      </c>
      <c r="B425">
        <v>5</v>
      </c>
      <c r="C425" t="s">
        <v>58</v>
      </c>
      <c r="D425" s="4">
        <v>36</v>
      </c>
      <c r="E425" s="4">
        <v>40</v>
      </c>
    </row>
    <row r="426" spans="1:5" x14ac:dyDescent="0.4">
      <c r="A426">
        <v>2016</v>
      </c>
      <c r="B426">
        <v>5</v>
      </c>
      <c r="C426" t="s">
        <v>59</v>
      </c>
      <c r="D426" s="4">
        <v>30</v>
      </c>
      <c r="E426" s="4">
        <v>29</v>
      </c>
    </row>
    <row r="427" spans="1:5" x14ac:dyDescent="0.4">
      <c r="A427">
        <v>2016</v>
      </c>
      <c r="B427">
        <v>5</v>
      </c>
      <c r="C427" t="s">
        <v>60</v>
      </c>
      <c r="D427" s="4">
        <v>29</v>
      </c>
      <c r="E427" s="4">
        <v>51</v>
      </c>
    </row>
    <row r="428" spans="1:5" x14ac:dyDescent="0.4">
      <c r="A428">
        <v>2016</v>
      </c>
      <c r="B428">
        <v>6</v>
      </c>
      <c r="C428" t="s">
        <v>53</v>
      </c>
      <c r="D428" s="4">
        <v>95</v>
      </c>
      <c r="E428" s="4">
        <v>84</v>
      </c>
    </row>
    <row r="429" spans="1:5" x14ac:dyDescent="0.4">
      <c r="A429">
        <v>2016</v>
      </c>
      <c r="B429">
        <v>6</v>
      </c>
      <c r="C429" t="s">
        <v>54</v>
      </c>
      <c r="D429" s="4">
        <v>60</v>
      </c>
      <c r="E429" s="4">
        <v>47</v>
      </c>
    </row>
    <row r="430" spans="1:5" x14ac:dyDescent="0.4">
      <c r="A430">
        <v>2016</v>
      </c>
      <c r="B430">
        <v>6</v>
      </c>
      <c r="C430" t="s">
        <v>55</v>
      </c>
      <c r="D430" s="4">
        <v>164</v>
      </c>
      <c r="E430" s="4">
        <v>136</v>
      </c>
    </row>
    <row r="431" spans="1:5" x14ac:dyDescent="0.4">
      <c r="A431">
        <v>2016</v>
      </c>
      <c r="B431">
        <v>6</v>
      </c>
      <c r="C431" t="s">
        <v>56</v>
      </c>
      <c r="D431" s="4">
        <v>128</v>
      </c>
      <c r="E431" s="4">
        <v>116</v>
      </c>
    </row>
    <row r="432" spans="1:5" x14ac:dyDescent="0.4">
      <c r="A432">
        <v>2016</v>
      </c>
      <c r="B432">
        <v>6</v>
      </c>
      <c r="C432" t="s">
        <v>57</v>
      </c>
      <c r="D432" s="4">
        <v>92</v>
      </c>
      <c r="E432" s="4">
        <v>72</v>
      </c>
    </row>
    <row r="433" spans="1:5" x14ac:dyDescent="0.4">
      <c r="A433">
        <v>2016</v>
      </c>
      <c r="B433">
        <v>6</v>
      </c>
      <c r="C433" t="s">
        <v>58</v>
      </c>
      <c r="D433" s="4">
        <v>44</v>
      </c>
      <c r="E433" s="4">
        <v>43</v>
      </c>
    </row>
    <row r="434" spans="1:5" x14ac:dyDescent="0.4">
      <c r="A434">
        <v>2016</v>
      </c>
      <c r="B434">
        <v>6</v>
      </c>
      <c r="C434" t="s">
        <v>59</v>
      </c>
      <c r="D434" s="4">
        <v>38</v>
      </c>
      <c r="E434" s="4">
        <v>27</v>
      </c>
    </row>
    <row r="435" spans="1:5" x14ac:dyDescent="0.4">
      <c r="A435">
        <v>2016</v>
      </c>
      <c r="B435">
        <v>6</v>
      </c>
      <c r="C435" t="s">
        <v>60</v>
      </c>
      <c r="D435" s="4">
        <v>33</v>
      </c>
      <c r="E435" s="4">
        <v>60</v>
      </c>
    </row>
    <row r="436" spans="1:5" x14ac:dyDescent="0.4">
      <c r="A436">
        <v>2016</v>
      </c>
      <c r="B436">
        <v>7</v>
      </c>
      <c r="C436" t="s">
        <v>53</v>
      </c>
      <c r="D436" s="4">
        <v>76</v>
      </c>
      <c r="E436" s="4">
        <v>54</v>
      </c>
    </row>
    <row r="437" spans="1:5" x14ac:dyDescent="0.4">
      <c r="A437">
        <v>2016</v>
      </c>
      <c r="B437">
        <v>7</v>
      </c>
      <c r="C437" t="s">
        <v>54</v>
      </c>
      <c r="D437" s="4">
        <v>65</v>
      </c>
      <c r="E437" s="4">
        <v>44</v>
      </c>
    </row>
    <row r="438" spans="1:5" x14ac:dyDescent="0.4">
      <c r="A438">
        <v>2016</v>
      </c>
      <c r="B438">
        <v>7</v>
      </c>
      <c r="C438" t="s">
        <v>55</v>
      </c>
      <c r="D438" s="4">
        <v>143</v>
      </c>
      <c r="E438" s="4">
        <v>112</v>
      </c>
    </row>
    <row r="439" spans="1:5" x14ac:dyDescent="0.4">
      <c r="A439">
        <v>2016</v>
      </c>
      <c r="B439">
        <v>7</v>
      </c>
      <c r="C439" t="s">
        <v>56</v>
      </c>
      <c r="D439" s="4">
        <v>123</v>
      </c>
      <c r="E439" s="4">
        <v>77</v>
      </c>
    </row>
    <row r="440" spans="1:5" x14ac:dyDescent="0.4">
      <c r="A440">
        <v>2016</v>
      </c>
      <c r="B440">
        <v>7</v>
      </c>
      <c r="C440" t="s">
        <v>57</v>
      </c>
      <c r="D440" s="4">
        <v>90</v>
      </c>
      <c r="E440" s="4">
        <v>78</v>
      </c>
    </row>
    <row r="441" spans="1:5" x14ac:dyDescent="0.4">
      <c r="A441">
        <v>2016</v>
      </c>
      <c r="B441">
        <v>7</v>
      </c>
      <c r="C441" t="s">
        <v>58</v>
      </c>
      <c r="D441" s="4">
        <v>38</v>
      </c>
      <c r="E441" s="4">
        <v>35</v>
      </c>
    </row>
    <row r="442" spans="1:5" x14ac:dyDescent="0.4">
      <c r="A442">
        <v>2016</v>
      </c>
      <c r="B442">
        <v>7</v>
      </c>
      <c r="C442" t="s">
        <v>59</v>
      </c>
      <c r="D442" s="4">
        <v>30</v>
      </c>
      <c r="E442" s="4">
        <v>17</v>
      </c>
    </row>
    <row r="443" spans="1:5" x14ac:dyDescent="0.4">
      <c r="A443">
        <v>2016</v>
      </c>
      <c r="B443">
        <v>7</v>
      </c>
      <c r="C443" t="s">
        <v>60</v>
      </c>
      <c r="D443" s="4">
        <v>31</v>
      </c>
      <c r="E443" s="4">
        <v>57</v>
      </c>
    </row>
    <row r="444" spans="1:5" x14ac:dyDescent="0.4">
      <c r="A444">
        <v>2016</v>
      </c>
      <c r="B444">
        <v>8</v>
      </c>
      <c r="C444" t="s">
        <v>53</v>
      </c>
      <c r="D444" s="4">
        <v>103</v>
      </c>
      <c r="E444" s="4">
        <v>77</v>
      </c>
    </row>
    <row r="445" spans="1:5" x14ac:dyDescent="0.4">
      <c r="A445">
        <v>2016</v>
      </c>
      <c r="B445">
        <v>8</v>
      </c>
      <c r="C445" t="s">
        <v>54</v>
      </c>
      <c r="D445" s="4">
        <v>75</v>
      </c>
      <c r="E445" s="4">
        <v>70</v>
      </c>
    </row>
    <row r="446" spans="1:5" x14ac:dyDescent="0.4">
      <c r="A446">
        <v>2016</v>
      </c>
      <c r="B446">
        <v>8</v>
      </c>
      <c r="C446" t="s">
        <v>55</v>
      </c>
      <c r="D446" s="4">
        <v>177</v>
      </c>
      <c r="E446" s="4">
        <v>126</v>
      </c>
    </row>
    <row r="447" spans="1:5" x14ac:dyDescent="0.4">
      <c r="A447">
        <v>2016</v>
      </c>
      <c r="B447">
        <v>8</v>
      </c>
      <c r="C447" t="s">
        <v>56</v>
      </c>
      <c r="D447" s="4">
        <v>116</v>
      </c>
      <c r="E447" s="4">
        <v>110</v>
      </c>
    </row>
    <row r="448" spans="1:5" x14ac:dyDescent="0.4">
      <c r="A448">
        <v>2016</v>
      </c>
      <c r="B448">
        <v>8</v>
      </c>
      <c r="C448" t="s">
        <v>57</v>
      </c>
      <c r="D448" s="4">
        <v>80</v>
      </c>
      <c r="E448" s="4">
        <v>72</v>
      </c>
    </row>
    <row r="449" spans="1:5" x14ac:dyDescent="0.4">
      <c r="A449">
        <v>2016</v>
      </c>
      <c r="B449">
        <v>8</v>
      </c>
      <c r="C449" t="s">
        <v>58</v>
      </c>
      <c r="D449" s="4">
        <v>29</v>
      </c>
      <c r="E449" s="4">
        <v>39</v>
      </c>
    </row>
    <row r="450" spans="1:5" x14ac:dyDescent="0.4">
      <c r="A450">
        <v>2016</v>
      </c>
      <c r="B450">
        <v>8</v>
      </c>
      <c r="C450" t="s">
        <v>59</v>
      </c>
      <c r="D450" s="4">
        <v>27</v>
      </c>
      <c r="E450" s="4">
        <v>29</v>
      </c>
    </row>
    <row r="451" spans="1:5" x14ac:dyDescent="0.4">
      <c r="A451">
        <v>2016</v>
      </c>
      <c r="B451">
        <v>8</v>
      </c>
      <c r="C451" t="s">
        <v>60</v>
      </c>
      <c r="D451" s="4">
        <v>22</v>
      </c>
      <c r="E451" s="4">
        <v>44</v>
      </c>
    </row>
    <row r="452" spans="1:5" x14ac:dyDescent="0.4">
      <c r="A452">
        <v>2016</v>
      </c>
      <c r="B452">
        <v>9</v>
      </c>
      <c r="C452" t="s">
        <v>53</v>
      </c>
      <c r="D452" s="4">
        <v>72</v>
      </c>
      <c r="E452" s="4">
        <v>83</v>
      </c>
    </row>
    <row r="453" spans="1:5" x14ac:dyDescent="0.4">
      <c r="A453">
        <v>2016</v>
      </c>
      <c r="B453">
        <v>9</v>
      </c>
      <c r="C453" t="s">
        <v>54</v>
      </c>
      <c r="D453" s="4">
        <v>145</v>
      </c>
      <c r="E453" s="4">
        <v>56</v>
      </c>
    </row>
    <row r="454" spans="1:5" x14ac:dyDescent="0.4">
      <c r="A454">
        <v>2016</v>
      </c>
      <c r="B454">
        <v>9</v>
      </c>
      <c r="C454" t="s">
        <v>55</v>
      </c>
      <c r="D454" s="4">
        <v>289</v>
      </c>
      <c r="E454" s="4">
        <v>98</v>
      </c>
    </row>
    <row r="455" spans="1:5" x14ac:dyDescent="0.4">
      <c r="A455">
        <v>2016</v>
      </c>
      <c r="B455">
        <v>9</v>
      </c>
      <c r="C455" t="s">
        <v>56</v>
      </c>
      <c r="D455" s="4">
        <v>116</v>
      </c>
      <c r="E455" s="4">
        <v>106</v>
      </c>
    </row>
    <row r="456" spans="1:5" x14ac:dyDescent="0.4">
      <c r="A456">
        <v>2016</v>
      </c>
      <c r="B456">
        <v>9</v>
      </c>
      <c r="C456" t="s">
        <v>57</v>
      </c>
      <c r="D456" s="4">
        <v>77</v>
      </c>
      <c r="E456" s="4">
        <v>67</v>
      </c>
    </row>
    <row r="457" spans="1:5" x14ac:dyDescent="0.4">
      <c r="A457">
        <v>2016</v>
      </c>
      <c r="B457">
        <v>9</v>
      </c>
      <c r="C457" t="s">
        <v>58</v>
      </c>
      <c r="D457" s="4">
        <v>27</v>
      </c>
      <c r="E457" s="4">
        <v>30</v>
      </c>
    </row>
    <row r="458" spans="1:5" x14ac:dyDescent="0.4">
      <c r="A458">
        <v>2016</v>
      </c>
      <c r="B458">
        <v>9</v>
      </c>
      <c r="C458" t="s">
        <v>59</v>
      </c>
      <c r="D458" s="4">
        <v>31</v>
      </c>
      <c r="E458" s="4">
        <v>33</v>
      </c>
    </row>
    <row r="459" spans="1:5" x14ac:dyDescent="0.4">
      <c r="A459">
        <v>2016</v>
      </c>
      <c r="B459">
        <v>9</v>
      </c>
      <c r="C459" t="s">
        <v>60</v>
      </c>
      <c r="D459" s="4">
        <v>33</v>
      </c>
      <c r="E459" s="4">
        <v>57</v>
      </c>
    </row>
    <row r="460" spans="1:5" x14ac:dyDescent="0.4">
      <c r="A460">
        <v>2016</v>
      </c>
      <c r="B460">
        <v>10</v>
      </c>
      <c r="C460" t="s">
        <v>53</v>
      </c>
      <c r="D460" s="4">
        <v>106</v>
      </c>
      <c r="E460" s="4">
        <v>99</v>
      </c>
    </row>
    <row r="461" spans="1:5" x14ac:dyDescent="0.4">
      <c r="A461">
        <v>2016</v>
      </c>
      <c r="B461">
        <v>10</v>
      </c>
      <c r="C461" t="s">
        <v>54</v>
      </c>
      <c r="D461" s="4">
        <v>77</v>
      </c>
      <c r="E461" s="4">
        <v>42</v>
      </c>
    </row>
    <row r="462" spans="1:5" x14ac:dyDescent="0.4">
      <c r="A462">
        <v>2016</v>
      </c>
      <c r="B462">
        <v>10</v>
      </c>
      <c r="C462" t="s">
        <v>55</v>
      </c>
      <c r="D462" s="4">
        <v>145</v>
      </c>
      <c r="E462" s="4">
        <v>131</v>
      </c>
    </row>
    <row r="463" spans="1:5" x14ac:dyDescent="0.4">
      <c r="A463">
        <v>2016</v>
      </c>
      <c r="B463">
        <v>10</v>
      </c>
      <c r="C463" t="s">
        <v>56</v>
      </c>
      <c r="D463" s="4">
        <v>107</v>
      </c>
      <c r="E463" s="4">
        <v>112</v>
      </c>
    </row>
    <row r="464" spans="1:5" x14ac:dyDescent="0.4">
      <c r="A464">
        <v>2016</v>
      </c>
      <c r="B464">
        <v>10</v>
      </c>
      <c r="C464" t="s">
        <v>57</v>
      </c>
      <c r="D464" s="4">
        <v>61</v>
      </c>
      <c r="E464" s="4">
        <v>82</v>
      </c>
    </row>
    <row r="465" spans="1:5" x14ac:dyDescent="0.4">
      <c r="A465">
        <v>2016</v>
      </c>
      <c r="B465">
        <v>10</v>
      </c>
      <c r="C465" t="s">
        <v>58</v>
      </c>
      <c r="D465" s="4">
        <v>26</v>
      </c>
      <c r="E465" s="4">
        <v>28</v>
      </c>
    </row>
    <row r="466" spans="1:5" x14ac:dyDescent="0.4">
      <c r="A466">
        <v>2016</v>
      </c>
      <c r="B466">
        <v>10</v>
      </c>
      <c r="C466" t="s">
        <v>59</v>
      </c>
      <c r="D466" s="4">
        <v>26</v>
      </c>
      <c r="E466" s="4">
        <v>33</v>
      </c>
    </row>
    <row r="467" spans="1:5" x14ac:dyDescent="0.4">
      <c r="A467">
        <v>2016</v>
      </c>
      <c r="B467">
        <v>10</v>
      </c>
      <c r="C467" t="s">
        <v>60</v>
      </c>
      <c r="D467" s="4">
        <v>32</v>
      </c>
      <c r="E467" s="4">
        <v>52</v>
      </c>
    </row>
    <row r="468" spans="1:5" x14ac:dyDescent="0.4">
      <c r="A468">
        <v>2016</v>
      </c>
      <c r="B468">
        <v>11</v>
      </c>
      <c r="C468" t="s">
        <v>53</v>
      </c>
      <c r="D468" s="4">
        <v>99</v>
      </c>
      <c r="E468" s="4">
        <v>79</v>
      </c>
    </row>
    <row r="469" spans="1:5" x14ac:dyDescent="0.4">
      <c r="A469">
        <v>2016</v>
      </c>
      <c r="B469">
        <v>11</v>
      </c>
      <c r="C469" t="s">
        <v>54</v>
      </c>
      <c r="D469" s="4">
        <v>51</v>
      </c>
      <c r="E469" s="4">
        <v>45</v>
      </c>
    </row>
    <row r="470" spans="1:5" x14ac:dyDescent="0.4">
      <c r="A470">
        <v>2016</v>
      </c>
      <c r="B470">
        <v>11</v>
      </c>
      <c r="C470" t="s">
        <v>55</v>
      </c>
      <c r="D470" s="4">
        <v>143</v>
      </c>
      <c r="E470" s="4">
        <v>128</v>
      </c>
    </row>
    <row r="471" spans="1:5" x14ac:dyDescent="0.4">
      <c r="A471">
        <v>2016</v>
      </c>
      <c r="B471">
        <v>11</v>
      </c>
      <c r="C471" t="s">
        <v>56</v>
      </c>
      <c r="D471" s="4">
        <v>116</v>
      </c>
      <c r="E471" s="4">
        <v>92</v>
      </c>
    </row>
    <row r="472" spans="1:5" x14ac:dyDescent="0.4">
      <c r="A472">
        <v>2016</v>
      </c>
      <c r="B472">
        <v>11</v>
      </c>
      <c r="C472" t="s">
        <v>57</v>
      </c>
      <c r="D472" s="4">
        <v>64</v>
      </c>
      <c r="E472" s="4">
        <v>73</v>
      </c>
    </row>
    <row r="473" spans="1:5" x14ac:dyDescent="0.4">
      <c r="A473">
        <v>2016</v>
      </c>
      <c r="B473">
        <v>11</v>
      </c>
      <c r="C473" t="s">
        <v>58</v>
      </c>
      <c r="D473" s="4">
        <v>34</v>
      </c>
      <c r="E473" s="4">
        <v>47</v>
      </c>
    </row>
    <row r="474" spans="1:5" x14ac:dyDescent="0.4">
      <c r="A474">
        <v>2016</v>
      </c>
      <c r="B474">
        <v>11</v>
      </c>
      <c r="C474" t="s">
        <v>59</v>
      </c>
      <c r="D474" s="4">
        <v>30</v>
      </c>
      <c r="E474" s="4">
        <v>26</v>
      </c>
    </row>
    <row r="475" spans="1:5" x14ac:dyDescent="0.4">
      <c r="A475">
        <v>2016</v>
      </c>
      <c r="B475">
        <v>11</v>
      </c>
      <c r="C475" t="s">
        <v>60</v>
      </c>
      <c r="D475" s="4">
        <v>30</v>
      </c>
      <c r="E475" s="4">
        <v>53</v>
      </c>
    </row>
    <row r="476" spans="1:5" x14ac:dyDescent="0.4">
      <c r="A476">
        <v>2016</v>
      </c>
      <c r="B476">
        <v>12</v>
      </c>
      <c r="C476" t="s">
        <v>53</v>
      </c>
      <c r="D476" s="4">
        <v>76</v>
      </c>
      <c r="E476" s="4">
        <v>76</v>
      </c>
    </row>
    <row r="477" spans="1:5" x14ac:dyDescent="0.4">
      <c r="A477">
        <v>2016</v>
      </c>
      <c r="B477">
        <v>12</v>
      </c>
      <c r="C477" t="s">
        <v>54</v>
      </c>
      <c r="D477" s="4">
        <v>62</v>
      </c>
      <c r="E477" s="4">
        <v>42</v>
      </c>
    </row>
    <row r="478" spans="1:5" x14ac:dyDescent="0.4">
      <c r="A478">
        <v>2016</v>
      </c>
      <c r="B478">
        <v>12</v>
      </c>
      <c r="C478" t="s">
        <v>55</v>
      </c>
      <c r="D478" s="4">
        <v>165</v>
      </c>
      <c r="E478" s="4">
        <v>111</v>
      </c>
    </row>
    <row r="479" spans="1:5" x14ac:dyDescent="0.4">
      <c r="A479">
        <v>2016</v>
      </c>
      <c r="B479">
        <v>12</v>
      </c>
      <c r="C479" t="s">
        <v>56</v>
      </c>
      <c r="D479" s="4">
        <v>104</v>
      </c>
      <c r="E479" s="4">
        <v>96</v>
      </c>
    </row>
    <row r="480" spans="1:5" x14ac:dyDescent="0.4">
      <c r="A480">
        <v>2016</v>
      </c>
      <c r="B480">
        <v>12</v>
      </c>
      <c r="C480" t="s">
        <v>57</v>
      </c>
      <c r="D480" s="4">
        <v>72</v>
      </c>
      <c r="E480" s="4">
        <v>61</v>
      </c>
    </row>
    <row r="481" spans="1:5" x14ac:dyDescent="0.4">
      <c r="A481">
        <v>2016</v>
      </c>
      <c r="B481">
        <v>12</v>
      </c>
      <c r="C481" t="s">
        <v>58</v>
      </c>
      <c r="D481" s="4">
        <v>30</v>
      </c>
      <c r="E481" s="4">
        <v>34</v>
      </c>
    </row>
    <row r="482" spans="1:5" x14ac:dyDescent="0.4">
      <c r="A482">
        <v>2016</v>
      </c>
      <c r="B482">
        <v>12</v>
      </c>
      <c r="C482" t="s">
        <v>59</v>
      </c>
      <c r="D482" s="4">
        <v>29</v>
      </c>
      <c r="E482" s="4">
        <v>29</v>
      </c>
    </row>
    <row r="483" spans="1:5" x14ac:dyDescent="0.4">
      <c r="A483">
        <v>2016</v>
      </c>
      <c r="B483">
        <v>12</v>
      </c>
      <c r="C483" t="s">
        <v>60</v>
      </c>
      <c r="D483" s="4">
        <v>21</v>
      </c>
      <c r="E483" s="4">
        <v>39</v>
      </c>
    </row>
    <row r="484" spans="1:5" x14ac:dyDescent="0.4">
      <c r="A484">
        <v>2017</v>
      </c>
      <c r="B484">
        <v>1</v>
      </c>
      <c r="C484" t="s">
        <v>53</v>
      </c>
      <c r="D484" s="4">
        <v>77</v>
      </c>
      <c r="E484" s="4">
        <v>63</v>
      </c>
    </row>
    <row r="485" spans="1:5" x14ac:dyDescent="0.4">
      <c r="A485">
        <v>2017</v>
      </c>
      <c r="B485">
        <v>1</v>
      </c>
      <c r="C485" t="s">
        <v>54</v>
      </c>
      <c r="D485" s="4">
        <v>41</v>
      </c>
      <c r="E485" s="4">
        <v>60</v>
      </c>
    </row>
    <row r="486" spans="1:5" x14ac:dyDescent="0.4">
      <c r="A486">
        <v>2017</v>
      </c>
      <c r="B486">
        <v>1</v>
      </c>
      <c r="C486" t="s">
        <v>55</v>
      </c>
      <c r="D486" s="4">
        <v>135</v>
      </c>
      <c r="E486" s="4">
        <v>88</v>
      </c>
    </row>
    <row r="487" spans="1:5" x14ac:dyDescent="0.4">
      <c r="A487">
        <v>2017</v>
      </c>
      <c r="B487">
        <v>1</v>
      </c>
      <c r="C487" t="s">
        <v>56</v>
      </c>
      <c r="D487" s="4">
        <v>109</v>
      </c>
      <c r="E487" s="4">
        <v>93</v>
      </c>
    </row>
    <row r="488" spans="1:5" x14ac:dyDescent="0.4">
      <c r="A488">
        <v>2017</v>
      </c>
      <c r="B488">
        <v>1</v>
      </c>
      <c r="C488" t="s">
        <v>57</v>
      </c>
      <c r="D488" s="4">
        <v>78</v>
      </c>
      <c r="E488" s="4">
        <v>68</v>
      </c>
    </row>
    <row r="489" spans="1:5" x14ac:dyDescent="0.4">
      <c r="A489">
        <v>2017</v>
      </c>
      <c r="B489">
        <v>1</v>
      </c>
      <c r="C489" t="s">
        <v>58</v>
      </c>
      <c r="D489" s="4">
        <v>40</v>
      </c>
      <c r="E489" s="4">
        <v>37</v>
      </c>
    </row>
    <row r="490" spans="1:5" x14ac:dyDescent="0.4">
      <c r="A490">
        <v>2017</v>
      </c>
      <c r="B490">
        <v>1</v>
      </c>
      <c r="C490" t="s">
        <v>59</v>
      </c>
      <c r="D490" s="4">
        <v>23</v>
      </c>
      <c r="E490" s="4">
        <v>28</v>
      </c>
    </row>
    <row r="491" spans="1:5" x14ac:dyDescent="0.4">
      <c r="A491">
        <v>2017</v>
      </c>
      <c r="B491">
        <v>1</v>
      </c>
      <c r="C491" t="s">
        <v>60</v>
      </c>
      <c r="D491" s="4">
        <v>29</v>
      </c>
      <c r="E491" s="4">
        <v>42</v>
      </c>
    </row>
    <row r="492" spans="1:5" x14ac:dyDescent="0.4">
      <c r="A492">
        <v>2017</v>
      </c>
      <c r="B492">
        <v>2</v>
      </c>
      <c r="C492" t="s">
        <v>53</v>
      </c>
      <c r="D492" s="4">
        <v>91</v>
      </c>
      <c r="E492" s="4">
        <v>89</v>
      </c>
    </row>
    <row r="493" spans="1:5" x14ac:dyDescent="0.4">
      <c r="A493">
        <v>2017</v>
      </c>
      <c r="B493">
        <v>2</v>
      </c>
      <c r="C493" t="s">
        <v>54</v>
      </c>
      <c r="D493" s="4">
        <v>66</v>
      </c>
      <c r="E493" s="4">
        <v>64</v>
      </c>
    </row>
    <row r="494" spans="1:5" x14ac:dyDescent="0.4">
      <c r="A494">
        <v>2017</v>
      </c>
      <c r="B494">
        <v>2</v>
      </c>
      <c r="C494" t="s">
        <v>55</v>
      </c>
      <c r="D494" s="4">
        <v>205</v>
      </c>
      <c r="E494" s="4">
        <v>124</v>
      </c>
    </row>
    <row r="495" spans="1:5" x14ac:dyDescent="0.4">
      <c r="A495">
        <v>2017</v>
      </c>
      <c r="B495">
        <v>2</v>
      </c>
      <c r="C495" t="s">
        <v>56</v>
      </c>
      <c r="D495" s="4">
        <v>116</v>
      </c>
      <c r="E495" s="4">
        <v>104</v>
      </c>
    </row>
    <row r="496" spans="1:5" x14ac:dyDescent="0.4">
      <c r="A496">
        <v>2017</v>
      </c>
      <c r="B496">
        <v>2</v>
      </c>
      <c r="C496" t="s">
        <v>57</v>
      </c>
      <c r="D496" s="4">
        <v>83</v>
      </c>
      <c r="E496" s="4">
        <v>80</v>
      </c>
    </row>
    <row r="497" spans="1:5" x14ac:dyDescent="0.4">
      <c r="A497">
        <v>2017</v>
      </c>
      <c r="B497">
        <v>2</v>
      </c>
      <c r="C497" t="s">
        <v>58</v>
      </c>
      <c r="D497" s="4">
        <v>41</v>
      </c>
      <c r="E497" s="4">
        <v>44</v>
      </c>
    </row>
    <row r="498" spans="1:5" x14ac:dyDescent="0.4">
      <c r="A498">
        <v>2017</v>
      </c>
      <c r="B498">
        <v>2</v>
      </c>
      <c r="C498" t="s">
        <v>59</v>
      </c>
      <c r="D498" s="4">
        <v>22</v>
      </c>
      <c r="E498" s="4">
        <v>22</v>
      </c>
    </row>
    <row r="499" spans="1:5" x14ac:dyDescent="0.4">
      <c r="A499">
        <v>2017</v>
      </c>
      <c r="B499">
        <v>2</v>
      </c>
      <c r="C499" t="s">
        <v>60</v>
      </c>
      <c r="D499" s="4">
        <v>24</v>
      </c>
      <c r="E499" s="4">
        <v>52</v>
      </c>
    </row>
    <row r="500" spans="1:5" x14ac:dyDescent="0.4">
      <c r="A500">
        <v>2017</v>
      </c>
      <c r="B500">
        <v>3</v>
      </c>
      <c r="C500" t="s">
        <v>53</v>
      </c>
      <c r="D500" s="4">
        <v>123</v>
      </c>
      <c r="E500" s="4">
        <v>119</v>
      </c>
    </row>
    <row r="501" spans="1:5" x14ac:dyDescent="0.4">
      <c r="A501">
        <v>2017</v>
      </c>
      <c r="B501">
        <v>3</v>
      </c>
      <c r="C501" t="s">
        <v>54</v>
      </c>
      <c r="D501" s="4">
        <v>70</v>
      </c>
      <c r="E501" s="4">
        <v>70</v>
      </c>
    </row>
    <row r="502" spans="1:5" x14ac:dyDescent="0.4">
      <c r="A502">
        <v>2017</v>
      </c>
      <c r="B502">
        <v>3</v>
      </c>
      <c r="C502" t="s">
        <v>55</v>
      </c>
      <c r="D502" s="4">
        <v>274</v>
      </c>
      <c r="E502" s="4">
        <v>171</v>
      </c>
    </row>
    <row r="503" spans="1:5" x14ac:dyDescent="0.4">
      <c r="A503">
        <v>2017</v>
      </c>
      <c r="B503">
        <v>3</v>
      </c>
      <c r="C503" t="s">
        <v>56</v>
      </c>
      <c r="D503" s="4">
        <v>184</v>
      </c>
      <c r="E503" s="4">
        <v>148</v>
      </c>
    </row>
    <row r="504" spans="1:5" x14ac:dyDescent="0.4">
      <c r="A504">
        <v>2017</v>
      </c>
      <c r="B504">
        <v>3</v>
      </c>
      <c r="C504" t="s">
        <v>57</v>
      </c>
      <c r="D504" s="4">
        <v>98</v>
      </c>
      <c r="E504" s="4">
        <v>89</v>
      </c>
    </row>
    <row r="505" spans="1:5" x14ac:dyDescent="0.4">
      <c r="A505">
        <v>2017</v>
      </c>
      <c r="B505">
        <v>3</v>
      </c>
      <c r="C505" t="s">
        <v>58</v>
      </c>
      <c r="D505" s="4">
        <v>50</v>
      </c>
      <c r="E505" s="4">
        <v>51</v>
      </c>
    </row>
    <row r="506" spans="1:5" x14ac:dyDescent="0.4">
      <c r="A506">
        <v>2017</v>
      </c>
      <c r="B506">
        <v>3</v>
      </c>
      <c r="C506" t="s">
        <v>59</v>
      </c>
      <c r="D506" s="4">
        <v>32</v>
      </c>
      <c r="E506" s="4">
        <v>32</v>
      </c>
    </row>
    <row r="507" spans="1:5" x14ac:dyDescent="0.4">
      <c r="A507">
        <v>2017</v>
      </c>
      <c r="B507">
        <v>3</v>
      </c>
      <c r="C507" t="s">
        <v>60</v>
      </c>
      <c r="D507" s="4">
        <v>29</v>
      </c>
      <c r="E507" s="4">
        <v>56</v>
      </c>
    </row>
    <row r="508" spans="1:5" x14ac:dyDescent="0.4">
      <c r="A508">
        <v>2017</v>
      </c>
      <c r="B508">
        <v>4</v>
      </c>
      <c r="C508" t="s">
        <v>53</v>
      </c>
      <c r="D508" s="4">
        <v>98</v>
      </c>
      <c r="E508" s="4">
        <v>88</v>
      </c>
    </row>
    <row r="509" spans="1:5" x14ac:dyDescent="0.4">
      <c r="A509">
        <v>2017</v>
      </c>
      <c r="B509">
        <v>4</v>
      </c>
      <c r="C509" t="s">
        <v>54</v>
      </c>
      <c r="D509" s="4">
        <v>101</v>
      </c>
      <c r="E509" s="4">
        <v>47</v>
      </c>
    </row>
    <row r="510" spans="1:5" x14ac:dyDescent="0.4">
      <c r="A510">
        <v>2017</v>
      </c>
      <c r="B510">
        <v>4</v>
      </c>
      <c r="C510" t="s">
        <v>55</v>
      </c>
      <c r="D510" s="4">
        <v>184</v>
      </c>
      <c r="E510" s="4">
        <v>116</v>
      </c>
    </row>
    <row r="511" spans="1:5" x14ac:dyDescent="0.4">
      <c r="A511">
        <v>2017</v>
      </c>
      <c r="B511">
        <v>4</v>
      </c>
      <c r="C511" t="s">
        <v>56</v>
      </c>
      <c r="D511" s="4">
        <v>116</v>
      </c>
      <c r="E511" s="4">
        <v>103</v>
      </c>
    </row>
    <row r="512" spans="1:5" x14ac:dyDescent="0.4">
      <c r="A512">
        <v>2017</v>
      </c>
      <c r="B512">
        <v>4</v>
      </c>
      <c r="C512" t="s">
        <v>57</v>
      </c>
      <c r="D512" s="4">
        <v>73</v>
      </c>
      <c r="E512" s="4">
        <v>84</v>
      </c>
    </row>
    <row r="513" spans="1:5" x14ac:dyDescent="0.4">
      <c r="A513">
        <v>2017</v>
      </c>
      <c r="B513">
        <v>4</v>
      </c>
      <c r="C513" t="s">
        <v>58</v>
      </c>
      <c r="D513" s="4">
        <v>36</v>
      </c>
      <c r="E513" s="4">
        <v>32</v>
      </c>
    </row>
    <row r="514" spans="1:5" x14ac:dyDescent="0.4">
      <c r="A514">
        <v>2017</v>
      </c>
      <c r="B514">
        <v>4</v>
      </c>
      <c r="C514" t="s">
        <v>59</v>
      </c>
      <c r="D514" s="4">
        <v>42</v>
      </c>
      <c r="E514" s="4">
        <v>39</v>
      </c>
    </row>
    <row r="515" spans="1:5" x14ac:dyDescent="0.4">
      <c r="A515">
        <v>2017</v>
      </c>
      <c r="B515">
        <v>4</v>
      </c>
      <c r="C515" t="s">
        <v>60</v>
      </c>
      <c r="D515" s="4">
        <v>47</v>
      </c>
      <c r="E515" s="4">
        <v>66</v>
      </c>
    </row>
    <row r="516" spans="1:5" x14ac:dyDescent="0.4">
      <c r="A516">
        <v>2017</v>
      </c>
      <c r="B516">
        <v>5</v>
      </c>
      <c r="C516" t="s">
        <v>53</v>
      </c>
      <c r="D516" s="4">
        <v>60</v>
      </c>
      <c r="E516" s="4">
        <v>78</v>
      </c>
    </row>
    <row r="517" spans="1:5" x14ac:dyDescent="0.4">
      <c r="A517">
        <v>2017</v>
      </c>
      <c r="B517">
        <v>5</v>
      </c>
      <c r="C517" t="s">
        <v>54</v>
      </c>
      <c r="D517" s="4">
        <v>54</v>
      </c>
      <c r="E517" s="4">
        <v>55</v>
      </c>
    </row>
    <row r="518" spans="1:5" x14ac:dyDescent="0.4">
      <c r="A518">
        <v>2017</v>
      </c>
      <c r="B518">
        <v>5</v>
      </c>
      <c r="C518" t="s">
        <v>55</v>
      </c>
      <c r="D518" s="4">
        <v>155</v>
      </c>
      <c r="E518" s="4">
        <v>116</v>
      </c>
    </row>
    <row r="519" spans="1:5" x14ac:dyDescent="0.4">
      <c r="A519">
        <v>2017</v>
      </c>
      <c r="B519">
        <v>5</v>
      </c>
      <c r="C519" t="s">
        <v>56</v>
      </c>
      <c r="D519" s="4">
        <v>125</v>
      </c>
      <c r="E519" s="4">
        <v>114</v>
      </c>
    </row>
    <row r="520" spans="1:5" x14ac:dyDescent="0.4">
      <c r="A520">
        <v>2017</v>
      </c>
      <c r="B520">
        <v>5</v>
      </c>
      <c r="C520" t="s">
        <v>57</v>
      </c>
      <c r="D520" s="4">
        <v>66</v>
      </c>
      <c r="E520" s="4">
        <v>79</v>
      </c>
    </row>
    <row r="521" spans="1:5" x14ac:dyDescent="0.4">
      <c r="A521">
        <v>2017</v>
      </c>
      <c r="B521">
        <v>5</v>
      </c>
      <c r="C521" t="s">
        <v>58</v>
      </c>
      <c r="D521" s="4">
        <v>45</v>
      </c>
      <c r="E521" s="4">
        <v>40</v>
      </c>
    </row>
    <row r="522" spans="1:5" x14ac:dyDescent="0.4">
      <c r="A522">
        <v>2017</v>
      </c>
      <c r="B522">
        <v>5</v>
      </c>
      <c r="C522" t="s">
        <v>59</v>
      </c>
      <c r="D522" s="4">
        <v>41</v>
      </c>
      <c r="E522" s="4">
        <v>36</v>
      </c>
    </row>
    <row r="523" spans="1:5" x14ac:dyDescent="0.4">
      <c r="A523">
        <v>2017</v>
      </c>
      <c r="B523">
        <v>5</v>
      </c>
      <c r="C523" t="s">
        <v>60</v>
      </c>
      <c r="D523" s="4">
        <v>38</v>
      </c>
      <c r="E523" s="4">
        <v>80</v>
      </c>
    </row>
    <row r="524" spans="1:5" x14ac:dyDescent="0.4">
      <c r="A524">
        <v>2017</v>
      </c>
      <c r="B524">
        <v>6</v>
      </c>
      <c r="C524" t="s">
        <v>53</v>
      </c>
      <c r="D524" s="4">
        <v>67</v>
      </c>
      <c r="E524" s="4">
        <v>62</v>
      </c>
    </row>
    <row r="525" spans="1:5" x14ac:dyDescent="0.4">
      <c r="A525">
        <v>2017</v>
      </c>
      <c r="B525">
        <v>6</v>
      </c>
      <c r="C525" t="s">
        <v>54</v>
      </c>
      <c r="D525" s="4">
        <v>57</v>
      </c>
      <c r="E525" s="4">
        <v>42</v>
      </c>
    </row>
    <row r="526" spans="1:5" x14ac:dyDescent="0.4">
      <c r="A526">
        <v>2017</v>
      </c>
      <c r="B526">
        <v>6</v>
      </c>
      <c r="C526" t="s">
        <v>55</v>
      </c>
      <c r="D526" s="4">
        <v>186</v>
      </c>
      <c r="E526" s="4">
        <v>127</v>
      </c>
    </row>
    <row r="527" spans="1:5" x14ac:dyDescent="0.4">
      <c r="A527">
        <v>2017</v>
      </c>
      <c r="B527">
        <v>6</v>
      </c>
      <c r="C527" t="s">
        <v>56</v>
      </c>
      <c r="D527" s="4">
        <v>119</v>
      </c>
      <c r="E527" s="4">
        <v>80</v>
      </c>
    </row>
    <row r="528" spans="1:5" x14ac:dyDescent="0.4">
      <c r="A528">
        <v>2017</v>
      </c>
      <c r="B528">
        <v>6</v>
      </c>
      <c r="C528" t="s">
        <v>57</v>
      </c>
      <c r="D528" s="4">
        <v>63</v>
      </c>
      <c r="E528" s="4">
        <v>83</v>
      </c>
    </row>
    <row r="529" spans="1:5" x14ac:dyDescent="0.4">
      <c r="A529">
        <v>2017</v>
      </c>
      <c r="B529">
        <v>6</v>
      </c>
      <c r="C529" t="s">
        <v>58</v>
      </c>
      <c r="D529" s="4">
        <v>47</v>
      </c>
      <c r="E529" s="4">
        <v>29</v>
      </c>
    </row>
    <row r="530" spans="1:5" x14ac:dyDescent="0.4">
      <c r="A530">
        <v>2017</v>
      </c>
      <c r="B530">
        <v>6</v>
      </c>
      <c r="C530" t="s">
        <v>59</v>
      </c>
      <c r="D530" s="4">
        <v>29</v>
      </c>
      <c r="E530" s="4">
        <v>40</v>
      </c>
    </row>
    <row r="531" spans="1:5" x14ac:dyDescent="0.4">
      <c r="A531">
        <v>2017</v>
      </c>
      <c r="B531">
        <v>6</v>
      </c>
      <c r="C531" t="s">
        <v>60</v>
      </c>
      <c r="D531" s="4">
        <v>29</v>
      </c>
      <c r="E531" s="4">
        <v>57</v>
      </c>
    </row>
    <row r="532" spans="1:5" x14ac:dyDescent="0.4">
      <c r="A532">
        <v>2017</v>
      </c>
      <c r="B532">
        <v>7</v>
      </c>
      <c r="C532" t="s">
        <v>53</v>
      </c>
      <c r="D532" s="4">
        <v>76</v>
      </c>
      <c r="E532" s="4">
        <v>74</v>
      </c>
    </row>
    <row r="533" spans="1:5" x14ac:dyDescent="0.4">
      <c r="A533">
        <v>2017</v>
      </c>
      <c r="B533">
        <v>7</v>
      </c>
      <c r="C533" t="s">
        <v>54</v>
      </c>
      <c r="D533" s="4">
        <v>61</v>
      </c>
      <c r="E533" s="4">
        <v>36</v>
      </c>
    </row>
    <row r="534" spans="1:5" x14ac:dyDescent="0.4">
      <c r="A534">
        <v>2017</v>
      </c>
      <c r="B534">
        <v>7</v>
      </c>
      <c r="C534" t="s">
        <v>55</v>
      </c>
      <c r="D534" s="4">
        <v>146</v>
      </c>
      <c r="E534" s="4">
        <v>106</v>
      </c>
    </row>
    <row r="535" spans="1:5" x14ac:dyDescent="0.4">
      <c r="A535">
        <v>2017</v>
      </c>
      <c r="B535">
        <v>7</v>
      </c>
      <c r="C535" t="s">
        <v>56</v>
      </c>
      <c r="D535" s="4">
        <v>118</v>
      </c>
      <c r="E535" s="4">
        <v>102</v>
      </c>
    </row>
    <row r="536" spans="1:5" x14ac:dyDescent="0.4">
      <c r="A536">
        <v>2017</v>
      </c>
      <c r="B536">
        <v>7</v>
      </c>
      <c r="C536" t="s">
        <v>57</v>
      </c>
      <c r="D536" s="4">
        <v>65</v>
      </c>
      <c r="E536" s="4">
        <v>52</v>
      </c>
    </row>
    <row r="537" spans="1:5" x14ac:dyDescent="0.4">
      <c r="A537">
        <v>2017</v>
      </c>
      <c r="B537">
        <v>7</v>
      </c>
      <c r="C537" t="s">
        <v>58</v>
      </c>
      <c r="D537" s="4">
        <v>32</v>
      </c>
      <c r="E537" s="4">
        <v>41</v>
      </c>
    </row>
    <row r="538" spans="1:5" x14ac:dyDescent="0.4">
      <c r="A538">
        <v>2017</v>
      </c>
      <c r="B538">
        <v>7</v>
      </c>
      <c r="C538" t="s">
        <v>59</v>
      </c>
      <c r="D538" s="4">
        <v>35</v>
      </c>
      <c r="E538" s="4">
        <v>34</v>
      </c>
    </row>
    <row r="539" spans="1:5" x14ac:dyDescent="0.4">
      <c r="A539">
        <v>2017</v>
      </c>
      <c r="B539">
        <v>7</v>
      </c>
      <c r="C539" t="s">
        <v>60</v>
      </c>
      <c r="D539" s="4">
        <v>29</v>
      </c>
      <c r="E539" s="4">
        <v>51</v>
      </c>
    </row>
    <row r="540" spans="1:5" x14ac:dyDescent="0.4">
      <c r="A540">
        <v>2017</v>
      </c>
      <c r="B540">
        <v>8</v>
      </c>
      <c r="C540" t="s">
        <v>53</v>
      </c>
      <c r="D540" s="4">
        <v>77</v>
      </c>
      <c r="E540" s="4">
        <v>78</v>
      </c>
    </row>
    <row r="541" spans="1:5" x14ac:dyDescent="0.4">
      <c r="A541">
        <v>2017</v>
      </c>
      <c r="B541">
        <v>8</v>
      </c>
      <c r="C541" t="s">
        <v>54</v>
      </c>
      <c r="D541" s="4">
        <v>93</v>
      </c>
      <c r="E541" s="4">
        <v>60</v>
      </c>
    </row>
    <row r="542" spans="1:5" x14ac:dyDescent="0.4">
      <c r="A542">
        <v>2017</v>
      </c>
      <c r="B542">
        <v>8</v>
      </c>
      <c r="C542" t="s">
        <v>55</v>
      </c>
      <c r="D542" s="4">
        <v>241</v>
      </c>
      <c r="E542" s="4">
        <v>157</v>
      </c>
    </row>
    <row r="543" spans="1:5" x14ac:dyDescent="0.4">
      <c r="A543">
        <v>2017</v>
      </c>
      <c r="B543">
        <v>8</v>
      </c>
      <c r="C543" t="s">
        <v>56</v>
      </c>
      <c r="D543" s="4">
        <v>122</v>
      </c>
      <c r="E543" s="4">
        <v>99</v>
      </c>
    </row>
    <row r="544" spans="1:5" x14ac:dyDescent="0.4">
      <c r="A544">
        <v>2017</v>
      </c>
      <c r="B544">
        <v>8</v>
      </c>
      <c r="C544" t="s">
        <v>57</v>
      </c>
      <c r="D544" s="4">
        <v>75</v>
      </c>
      <c r="E544" s="4">
        <v>61</v>
      </c>
    </row>
    <row r="545" spans="1:5" x14ac:dyDescent="0.4">
      <c r="A545">
        <v>2017</v>
      </c>
      <c r="B545">
        <v>8</v>
      </c>
      <c r="C545" t="s">
        <v>58</v>
      </c>
      <c r="D545" s="4">
        <v>34</v>
      </c>
      <c r="E545" s="4">
        <v>35</v>
      </c>
    </row>
    <row r="546" spans="1:5" x14ac:dyDescent="0.4">
      <c r="A546">
        <v>2017</v>
      </c>
      <c r="B546">
        <v>8</v>
      </c>
      <c r="C546" t="s">
        <v>59</v>
      </c>
      <c r="D546" s="4">
        <v>32</v>
      </c>
      <c r="E546" s="4">
        <v>33</v>
      </c>
    </row>
    <row r="547" spans="1:5" x14ac:dyDescent="0.4">
      <c r="A547">
        <v>2017</v>
      </c>
      <c r="B547">
        <v>8</v>
      </c>
      <c r="C547" t="s">
        <v>60</v>
      </c>
      <c r="D547" s="4">
        <v>21</v>
      </c>
      <c r="E547" s="4">
        <v>46</v>
      </c>
    </row>
    <row r="548" spans="1:5" x14ac:dyDescent="0.4">
      <c r="A548">
        <v>2017</v>
      </c>
      <c r="B548">
        <v>9</v>
      </c>
      <c r="C548" t="s">
        <v>53</v>
      </c>
      <c r="D548" s="4">
        <v>74</v>
      </c>
      <c r="E548" s="4">
        <v>72</v>
      </c>
    </row>
    <row r="549" spans="1:5" x14ac:dyDescent="0.4">
      <c r="A549">
        <v>2017</v>
      </c>
      <c r="B549">
        <v>9</v>
      </c>
      <c r="C549" t="s">
        <v>54</v>
      </c>
      <c r="D549" s="4">
        <v>104</v>
      </c>
      <c r="E549" s="4">
        <v>47</v>
      </c>
    </row>
    <row r="550" spans="1:5" x14ac:dyDescent="0.4">
      <c r="A550">
        <v>2017</v>
      </c>
      <c r="B550">
        <v>9</v>
      </c>
      <c r="C550" t="s">
        <v>55</v>
      </c>
      <c r="D550" s="4">
        <v>222</v>
      </c>
      <c r="E550" s="4">
        <v>119</v>
      </c>
    </row>
    <row r="551" spans="1:5" x14ac:dyDescent="0.4">
      <c r="A551">
        <v>2017</v>
      </c>
      <c r="B551">
        <v>9</v>
      </c>
      <c r="C551" t="s">
        <v>56</v>
      </c>
      <c r="D551" s="4">
        <v>105</v>
      </c>
      <c r="E551" s="4">
        <v>105</v>
      </c>
    </row>
    <row r="552" spans="1:5" x14ac:dyDescent="0.4">
      <c r="A552">
        <v>2017</v>
      </c>
      <c r="B552">
        <v>9</v>
      </c>
      <c r="C552" t="s">
        <v>57</v>
      </c>
      <c r="D552" s="4">
        <v>65</v>
      </c>
      <c r="E552" s="4">
        <v>68</v>
      </c>
    </row>
    <row r="553" spans="1:5" x14ac:dyDescent="0.4">
      <c r="A553">
        <v>2017</v>
      </c>
      <c r="B553">
        <v>9</v>
      </c>
      <c r="C553" t="s">
        <v>58</v>
      </c>
      <c r="D553" s="4">
        <v>37</v>
      </c>
      <c r="E553" s="4">
        <v>24</v>
      </c>
    </row>
    <row r="554" spans="1:5" x14ac:dyDescent="0.4">
      <c r="A554">
        <v>2017</v>
      </c>
      <c r="B554">
        <v>9</v>
      </c>
      <c r="C554" t="s">
        <v>59</v>
      </c>
      <c r="D554" s="4">
        <v>46</v>
      </c>
      <c r="E554" s="4">
        <v>30</v>
      </c>
    </row>
    <row r="555" spans="1:5" x14ac:dyDescent="0.4">
      <c r="A555">
        <v>2017</v>
      </c>
      <c r="B555">
        <v>9</v>
      </c>
      <c r="C555" t="s">
        <v>60</v>
      </c>
      <c r="D555" s="4">
        <v>28</v>
      </c>
      <c r="E555" s="4">
        <v>51</v>
      </c>
    </row>
    <row r="556" spans="1:5" x14ac:dyDescent="0.4">
      <c r="A556">
        <v>2017</v>
      </c>
      <c r="B556">
        <v>10</v>
      </c>
      <c r="C556" t="s">
        <v>53</v>
      </c>
      <c r="D556" s="4">
        <v>78</v>
      </c>
      <c r="E556" s="4">
        <v>81</v>
      </c>
    </row>
    <row r="557" spans="1:5" x14ac:dyDescent="0.4">
      <c r="A557">
        <v>2017</v>
      </c>
      <c r="B557">
        <v>10</v>
      </c>
      <c r="C557" t="s">
        <v>54</v>
      </c>
      <c r="D557" s="4">
        <v>45</v>
      </c>
      <c r="E557" s="4">
        <v>57</v>
      </c>
    </row>
    <row r="558" spans="1:5" x14ac:dyDescent="0.4">
      <c r="A558">
        <v>2017</v>
      </c>
      <c r="B558">
        <v>10</v>
      </c>
      <c r="C558" t="s">
        <v>55</v>
      </c>
      <c r="D558" s="4">
        <v>164</v>
      </c>
      <c r="E558" s="4">
        <v>125</v>
      </c>
    </row>
    <row r="559" spans="1:5" x14ac:dyDescent="0.4">
      <c r="A559">
        <v>2017</v>
      </c>
      <c r="B559">
        <v>10</v>
      </c>
      <c r="C559" t="s">
        <v>56</v>
      </c>
      <c r="D559" s="4">
        <v>95</v>
      </c>
      <c r="E559" s="4">
        <v>93</v>
      </c>
    </row>
    <row r="560" spans="1:5" x14ac:dyDescent="0.4">
      <c r="A560">
        <v>2017</v>
      </c>
      <c r="B560">
        <v>10</v>
      </c>
      <c r="C560" t="s">
        <v>57</v>
      </c>
      <c r="D560" s="4">
        <v>82</v>
      </c>
      <c r="E560" s="4">
        <v>67</v>
      </c>
    </row>
    <row r="561" spans="1:5" x14ac:dyDescent="0.4">
      <c r="A561">
        <v>2017</v>
      </c>
      <c r="B561">
        <v>10</v>
      </c>
      <c r="C561" t="s">
        <v>58</v>
      </c>
      <c r="D561" s="4">
        <v>37</v>
      </c>
      <c r="E561" s="4">
        <v>43</v>
      </c>
    </row>
    <row r="562" spans="1:5" x14ac:dyDescent="0.4">
      <c r="A562">
        <v>2017</v>
      </c>
      <c r="B562">
        <v>10</v>
      </c>
      <c r="C562" t="s">
        <v>59</v>
      </c>
      <c r="D562" s="4">
        <v>42</v>
      </c>
      <c r="E562" s="4">
        <v>34</v>
      </c>
    </row>
    <row r="563" spans="1:5" x14ac:dyDescent="0.4">
      <c r="A563">
        <v>2017</v>
      </c>
      <c r="B563">
        <v>10</v>
      </c>
      <c r="C563" t="s">
        <v>60</v>
      </c>
      <c r="D563" s="4">
        <v>41</v>
      </c>
      <c r="E563" s="4">
        <v>58</v>
      </c>
    </row>
    <row r="564" spans="1:5" x14ac:dyDescent="0.4">
      <c r="A564">
        <v>2017</v>
      </c>
      <c r="B564">
        <v>11</v>
      </c>
      <c r="C564" t="s">
        <v>53</v>
      </c>
      <c r="D564" s="4">
        <v>73</v>
      </c>
      <c r="E564" s="4">
        <v>78</v>
      </c>
    </row>
    <row r="565" spans="1:5" x14ac:dyDescent="0.4">
      <c r="A565">
        <v>2017</v>
      </c>
      <c r="B565">
        <v>11</v>
      </c>
      <c r="C565" t="s">
        <v>54</v>
      </c>
      <c r="D565" s="4">
        <v>60</v>
      </c>
      <c r="E565" s="4">
        <v>42</v>
      </c>
    </row>
    <row r="566" spans="1:5" x14ac:dyDescent="0.4">
      <c r="A566">
        <v>2017</v>
      </c>
      <c r="B566">
        <v>11</v>
      </c>
      <c r="C566" t="s">
        <v>55</v>
      </c>
      <c r="D566" s="4">
        <v>139</v>
      </c>
      <c r="E566" s="4">
        <v>111</v>
      </c>
    </row>
    <row r="567" spans="1:5" x14ac:dyDescent="0.4">
      <c r="A567">
        <v>2017</v>
      </c>
      <c r="B567">
        <v>11</v>
      </c>
      <c r="C567" t="s">
        <v>56</v>
      </c>
      <c r="D567" s="4">
        <v>104</v>
      </c>
      <c r="E567" s="4">
        <v>115</v>
      </c>
    </row>
    <row r="568" spans="1:5" x14ac:dyDescent="0.4">
      <c r="A568">
        <v>2017</v>
      </c>
      <c r="B568">
        <v>11</v>
      </c>
      <c r="C568" t="s">
        <v>57</v>
      </c>
      <c r="D568" s="4">
        <v>70</v>
      </c>
      <c r="E568" s="4">
        <v>77</v>
      </c>
    </row>
    <row r="569" spans="1:5" x14ac:dyDescent="0.4">
      <c r="A569">
        <v>2017</v>
      </c>
      <c r="B569">
        <v>11</v>
      </c>
      <c r="C569" t="s">
        <v>58</v>
      </c>
      <c r="D569" s="4">
        <v>36</v>
      </c>
      <c r="E569" s="4">
        <v>41</v>
      </c>
    </row>
    <row r="570" spans="1:5" x14ac:dyDescent="0.4">
      <c r="A570">
        <v>2017</v>
      </c>
      <c r="B570">
        <v>11</v>
      </c>
      <c r="C570" t="s">
        <v>59</v>
      </c>
      <c r="D570" s="4">
        <v>36</v>
      </c>
      <c r="E570" s="4">
        <v>44</v>
      </c>
    </row>
    <row r="571" spans="1:5" x14ac:dyDescent="0.4">
      <c r="A571">
        <v>2017</v>
      </c>
      <c r="B571">
        <v>11</v>
      </c>
      <c r="C571" t="s">
        <v>60</v>
      </c>
      <c r="D571" s="4">
        <v>35</v>
      </c>
      <c r="E571" s="4">
        <v>53</v>
      </c>
    </row>
    <row r="572" spans="1:5" x14ac:dyDescent="0.4">
      <c r="A572">
        <v>2017</v>
      </c>
      <c r="B572">
        <v>12</v>
      </c>
      <c r="C572" t="s">
        <v>53</v>
      </c>
      <c r="D572" s="4">
        <v>79</v>
      </c>
      <c r="E572" s="4">
        <v>64</v>
      </c>
    </row>
    <row r="573" spans="1:5" x14ac:dyDescent="0.4">
      <c r="A573">
        <v>2017</v>
      </c>
      <c r="B573">
        <v>12</v>
      </c>
      <c r="C573" t="s">
        <v>54</v>
      </c>
      <c r="D573" s="4">
        <v>44</v>
      </c>
      <c r="E573" s="4">
        <v>48</v>
      </c>
    </row>
    <row r="574" spans="1:5" x14ac:dyDescent="0.4">
      <c r="A574">
        <v>2017</v>
      </c>
      <c r="B574">
        <v>12</v>
      </c>
      <c r="C574" t="s">
        <v>55</v>
      </c>
      <c r="D574" s="4">
        <v>144</v>
      </c>
      <c r="E574" s="4">
        <v>107</v>
      </c>
    </row>
    <row r="575" spans="1:5" x14ac:dyDescent="0.4">
      <c r="A575">
        <v>2017</v>
      </c>
      <c r="B575">
        <v>12</v>
      </c>
      <c r="C575" t="s">
        <v>56</v>
      </c>
      <c r="D575" s="4">
        <v>120</v>
      </c>
      <c r="E575" s="4">
        <v>94</v>
      </c>
    </row>
    <row r="576" spans="1:5" x14ac:dyDescent="0.4">
      <c r="A576">
        <v>2017</v>
      </c>
      <c r="B576">
        <v>12</v>
      </c>
      <c r="C576" t="s">
        <v>57</v>
      </c>
      <c r="D576" s="4">
        <v>62</v>
      </c>
      <c r="E576" s="4">
        <v>69</v>
      </c>
    </row>
    <row r="577" spans="1:5" x14ac:dyDescent="0.4">
      <c r="A577">
        <v>2017</v>
      </c>
      <c r="B577">
        <v>12</v>
      </c>
      <c r="C577" t="s">
        <v>58</v>
      </c>
      <c r="D577" s="4">
        <v>36</v>
      </c>
      <c r="E577" s="4">
        <v>32</v>
      </c>
    </row>
    <row r="578" spans="1:5" x14ac:dyDescent="0.4">
      <c r="A578">
        <v>2017</v>
      </c>
      <c r="B578">
        <v>12</v>
      </c>
      <c r="C578" t="s">
        <v>59</v>
      </c>
      <c r="D578" s="4">
        <v>25</v>
      </c>
      <c r="E578" s="4">
        <v>23</v>
      </c>
    </row>
    <row r="579" spans="1:5" x14ac:dyDescent="0.4">
      <c r="A579">
        <v>2017</v>
      </c>
      <c r="B579">
        <v>12</v>
      </c>
      <c r="C579" t="s">
        <v>60</v>
      </c>
      <c r="D579" s="4">
        <v>26</v>
      </c>
      <c r="E579" s="4">
        <v>48</v>
      </c>
    </row>
    <row r="580" spans="1:5" x14ac:dyDescent="0.4">
      <c r="A580">
        <v>2018</v>
      </c>
      <c r="B580">
        <v>1</v>
      </c>
      <c r="C580" t="s">
        <v>53</v>
      </c>
      <c r="D580" s="4">
        <v>83</v>
      </c>
      <c r="E580" s="4">
        <v>66</v>
      </c>
    </row>
    <row r="581" spans="1:5" x14ac:dyDescent="0.4">
      <c r="A581">
        <v>2018</v>
      </c>
      <c r="B581">
        <v>1</v>
      </c>
      <c r="C581" t="s">
        <v>54</v>
      </c>
      <c r="D581" s="4">
        <v>54</v>
      </c>
      <c r="E581" s="4">
        <v>49</v>
      </c>
    </row>
    <row r="582" spans="1:5" x14ac:dyDescent="0.4">
      <c r="A582">
        <v>2018</v>
      </c>
      <c r="B582">
        <v>1</v>
      </c>
      <c r="C582" t="s">
        <v>55</v>
      </c>
      <c r="D582" s="4">
        <v>148</v>
      </c>
      <c r="E582" s="4">
        <v>101</v>
      </c>
    </row>
    <row r="583" spans="1:5" x14ac:dyDescent="0.4">
      <c r="A583">
        <v>2018</v>
      </c>
      <c r="B583">
        <v>1</v>
      </c>
      <c r="C583" t="s">
        <v>56</v>
      </c>
      <c r="D583" s="4">
        <v>109</v>
      </c>
      <c r="E583" s="4">
        <v>90</v>
      </c>
    </row>
    <row r="584" spans="1:5" x14ac:dyDescent="0.4">
      <c r="A584">
        <v>2018</v>
      </c>
      <c r="B584">
        <v>1</v>
      </c>
      <c r="C584" t="s">
        <v>57</v>
      </c>
      <c r="D584" s="4">
        <v>68</v>
      </c>
      <c r="E584" s="4">
        <v>70</v>
      </c>
    </row>
    <row r="585" spans="1:5" x14ac:dyDescent="0.4">
      <c r="A585">
        <v>2018</v>
      </c>
      <c r="B585">
        <v>1</v>
      </c>
      <c r="C585" t="s">
        <v>58</v>
      </c>
      <c r="D585" s="4">
        <v>39</v>
      </c>
      <c r="E585" s="4">
        <v>27</v>
      </c>
    </row>
    <row r="586" spans="1:5" x14ac:dyDescent="0.4">
      <c r="A586">
        <v>2018</v>
      </c>
      <c r="B586">
        <v>1</v>
      </c>
      <c r="C586" t="s">
        <v>59</v>
      </c>
      <c r="D586" s="4">
        <v>27</v>
      </c>
      <c r="E586" s="4">
        <v>28</v>
      </c>
    </row>
    <row r="587" spans="1:5" x14ac:dyDescent="0.4">
      <c r="A587">
        <v>2018</v>
      </c>
      <c r="B587">
        <v>1</v>
      </c>
      <c r="C587" t="s">
        <v>60</v>
      </c>
      <c r="D587" s="4">
        <v>28</v>
      </c>
      <c r="E587" s="4">
        <v>46</v>
      </c>
    </row>
    <row r="588" spans="1:5" x14ac:dyDescent="0.4">
      <c r="A588">
        <v>2018</v>
      </c>
      <c r="B588">
        <v>2</v>
      </c>
      <c r="C588" t="s">
        <v>53</v>
      </c>
      <c r="D588" s="4">
        <v>84</v>
      </c>
      <c r="E588" s="4">
        <v>88</v>
      </c>
    </row>
    <row r="589" spans="1:5" x14ac:dyDescent="0.4">
      <c r="A589">
        <v>2018</v>
      </c>
      <c r="B589">
        <v>2</v>
      </c>
      <c r="C589" t="s">
        <v>54</v>
      </c>
      <c r="D589" s="4">
        <v>48</v>
      </c>
      <c r="E589" s="4">
        <v>49</v>
      </c>
    </row>
    <row r="590" spans="1:5" x14ac:dyDescent="0.4">
      <c r="A590">
        <v>2018</v>
      </c>
      <c r="B590">
        <v>2</v>
      </c>
      <c r="C590" t="s">
        <v>55</v>
      </c>
      <c r="D590" s="4">
        <v>166</v>
      </c>
      <c r="E590" s="4">
        <v>155</v>
      </c>
    </row>
    <row r="591" spans="1:5" x14ac:dyDescent="0.4">
      <c r="A591">
        <v>2018</v>
      </c>
      <c r="B591">
        <v>2</v>
      </c>
      <c r="C591" t="s">
        <v>56</v>
      </c>
      <c r="D591" s="4">
        <v>97</v>
      </c>
      <c r="E591" s="4">
        <v>88</v>
      </c>
    </row>
    <row r="592" spans="1:5" x14ac:dyDescent="0.4">
      <c r="A592">
        <v>2018</v>
      </c>
      <c r="B592">
        <v>2</v>
      </c>
      <c r="C592" t="s">
        <v>57</v>
      </c>
      <c r="D592" s="4">
        <v>64</v>
      </c>
      <c r="E592" s="4">
        <v>69</v>
      </c>
    </row>
    <row r="593" spans="1:5" x14ac:dyDescent="0.4">
      <c r="A593">
        <v>2018</v>
      </c>
      <c r="B593">
        <v>2</v>
      </c>
      <c r="C593" t="s">
        <v>58</v>
      </c>
      <c r="D593" s="4">
        <v>38</v>
      </c>
      <c r="E593" s="4">
        <v>39</v>
      </c>
    </row>
    <row r="594" spans="1:5" x14ac:dyDescent="0.4">
      <c r="A594">
        <v>2018</v>
      </c>
      <c r="B594">
        <v>2</v>
      </c>
      <c r="C594" t="s">
        <v>59</v>
      </c>
      <c r="D594" s="4">
        <v>26</v>
      </c>
      <c r="E594" s="4">
        <v>24</v>
      </c>
    </row>
    <row r="595" spans="1:5" x14ac:dyDescent="0.4">
      <c r="A595">
        <v>2018</v>
      </c>
      <c r="B595">
        <v>2</v>
      </c>
      <c r="C595" t="s">
        <v>60</v>
      </c>
      <c r="D595" s="4">
        <v>29</v>
      </c>
      <c r="E595" s="4">
        <v>64</v>
      </c>
    </row>
    <row r="596" spans="1:5" x14ac:dyDescent="0.4">
      <c r="A596">
        <v>2018</v>
      </c>
      <c r="B596">
        <v>3</v>
      </c>
      <c r="C596" t="s">
        <v>53</v>
      </c>
      <c r="D596" s="4">
        <v>118</v>
      </c>
      <c r="E596" s="4">
        <v>101</v>
      </c>
    </row>
    <row r="597" spans="1:5" x14ac:dyDescent="0.4">
      <c r="A597">
        <v>2018</v>
      </c>
      <c r="B597">
        <v>3</v>
      </c>
      <c r="C597" t="s">
        <v>54</v>
      </c>
      <c r="D597" s="4">
        <v>66</v>
      </c>
      <c r="E597" s="4">
        <v>66</v>
      </c>
    </row>
    <row r="598" spans="1:5" x14ac:dyDescent="0.4">
      <c r="A598">
        <v>2018</v>
      </c>
      <c r="B598">
        <v>3</v>
      </c>
      <c r="C598" t="s">
        <v>55</v>
      </c>
      <c r="D598" s="4">
        <v>274</v>
      </c>
      <c r="E598" s="4">
        <v>171</v>
      </c>
    </row>
    <row r="599" spans="1:5" x14ac:dyDescent="0.4">
      <c r="A599">
        <v>2018</v>
      </c>
      <c r="B599">
        <v>3</v>
      </c>
      <c r="C599" t="s">
        <v>56</v>
      </c>
      <c r="D599" s="4">
        <v>183</v>
      </c>
      <c r="E599" s="4">
        <v>145</v>
      </c>
    </row>
    <row r="600" spans="1:5" x14ac:dyDescent="0.4">
      <c r="A600">
        <v>2018</v>
      </c>
      <c r="B600">
        <v>3</v>
      </c>
      <c r="C600" t="s">
        <v>57</v>
      </c>
      <c r="D600" s="4">
        <v>85</v>
      </c>
      <c r="E600" s="4">
        <v>89</v>
      </c>
    </row>
    <row r="601" spans="1:5" x14ac:dyDescent="0.4">
      <c r="A601">
        <v>2018</v>
      </c>
      <c r="B601">
        <v>3</v>
      </c>
      <c r="C601" t="s">
        <v>58</v>
      </c>
      <c r="D601" s="4">
        <v>48</v>
      </c>
      <c r="E601" s="4">
        <v>42</v>
      </c>
    </row>
    <row r="602" spans="1:5" x14ac:dyDescent="0.4">
      <c r="A602">
        <v>2018</v>
      </c>
      <c r="B602">
        <v>3</v>
      </c>
      <c r="C602" t="s">
        <v>59</v>
      </c>
      <c r="D602" s="4">
        <v>30</v>
      </c>
      <c r="E602" s="4">
        <v>23</v>
      </c>
    </row>
    <row r="603" spans="1:5" x14ac:dyDescent="0.4">
      <c r="A603">
        <v>2018</v>
      </c>
      <c r="B603">
        <v>3</v>
      </c>
      <c r="C603" t="s">
        <v>60</v>
      </c>
      <c r="D603" s="4">
        <v>34</v>
      </c>
      <c r="E603" s="4">
        <v>56</v>
      </c>
    </row>
    <row r="604" spans="1:5" x14ac:dyDescent="0.4">
      <c r="A604">
        <v>2018</v>
      </c>
      <c r="B604">
        <v>4</v>
      </c>
      <c r="C604" t="s">
        <v>53</v>
      </c>
      <c r="D604" s="4">
        <v>82</v>
      </c>
      <c r="E604" s="4">
        <v>65</v>
      </c>
    </row>
    <row r="605" spans="1:5" x14ac:dyDescent="0.4">
      <c r="A605">
        <v>2018</v>
      </c>
      <c r="B605">
        <v>4</v>
      </c>
      <c r="C605" t="s">
        <v>54</v>
      </c>
      <c r="D605" s="4">
        <v>104</v>
      </c>
      <c r="E605" s="4">
        <v>80</v>
      </c>
    </row>
    <row r="606" spans="1:5" x14ac:dyDescent="0.4">
      <c r="A606">
        <v>2018</v>
      </c>
      <c r="B606">
        <v>4</v>
      </c>
      <c r="C606" t="s">
        <v>55</v>
      </c>
      <c r="D606" s="4">
        <v>177</v>
      </c>
      <c r="E606" s="4">
        <v>98</v>
      </c>
    </row>
    <row r="607" spans="1:5" x14ac:dyDescent="0.4">
      <c r="A607">
        <v>2018</v>
      </c>
      <c r="B607">
        <v>4</v>
      </c>
      <c r="C607" t="s">
        <v>56</v>
      </c>
      <c r="D607" s="4">
        <v>109</v>
      </c>
      <c r="E607" s="4">
        <v>108</v>
      </c>
    </row>
    <row r="608" spans="1:5" x14ac:dyDescent="0.4">
      <c r="A608">
        <v>2018</v>
      </c>
      <c r="B608">
        <v>4</v>
      </c>
      <c r="C608" t="s">
        <v>57</v>
      </c>
      <c r="D608" s="4">
        <v>85</v>
      </c>
      <c r="E608" s="4">
        <v>82</v>
      </c>
    </row>
    <row r="609" spans="1:5" x14ac:dyDescent="0.4">
      <c r="A609">
        <v>2018</v>
      </c>
      <c r="B609">
        <v>4</v>
      </c>
      <c r="C609" t="s">
        <v>58</v>
      </c>
      <c r="D609" s="4">
        <v>45</v>
      </c>
      <c r="E609" s="4">
        <v>35</v>
      </c>
    </row>
    <row r="610" spans="1:5" x14ac:dyDescent="0.4">
      <c r="A610">
        <v>2018</v>
      </c>
      <c r="B610">
        <v>4</v>
      </c>
      <c r="C610" t="s">
        <v>59</v>
      </c>
      <c r="D610" s="4">
        <v>35</v>
      </c>
      <c r="E610" s="4">
        <v>38</v>
      </c>
    </row>
    <row r="611" spans="1:5" x14ac:dyDescent="0.4">
      <c r="A611">
        <v>2018</v>
      </c>
      <c r="B611">
        <v>4</v>
      </c>
      <c r="C611" t="s">
        <v>60</v>
      </c>
      <c r="D611" s="4">
        <v>42</v>
      </c>
      <c r="E611" s="4">
        <v>73</v>
      </c>
    </row>
    <row r="612" spans="1:5" x14ac:dyDescent="0.4">
      <c r="A612">
        <v>2018</v>
      </c>
      <c r="B612">
        <v>5</v>
      </c>
      <c r="C612" t="s">
        <v>53</v>
      </c>
      <c r="D612" s="4">
        <v>79</v>
      </c>
      <c r="E612" s="4">
        <v>83</v>
      </c>
    </row>
    <row r="613" spans="1:5" x14ac:dyDescent="0.4">
      <c r="A613">
        <v>2018</v>
      </c>
      <c r="B613">
        <v>5</v>
      </c>
      <c r="C613" t="s">
        <v>54</v>
      </c>
      <c r="D613" s="4">
        <v>63</v>
      </c>
      <c r="E613" s="4">
        <v>43</v>
      </c>
    </row>
    <row r="614" spans="1:5" x14ac:dyDescent="0.4">
      <c r="A614">
        <v>2018</v>
      </c>
      <c r="B614">
        <v>5</v>
      </c>
      <c r="C614" t="s">
        <v>55</v>
      </c>
      <c r="D614" s="4">
        <v>139</v>
      </c>
      <c r="E614" s="4">
        <v>124</v>
      </c>
    </row>
    <row r="615" spans="1:5" x14ac:dyDescent="0.4">
      <c r="A615">
        <v>2018</v>
      </c>
      <c r="B615">
        <v>5</v>
      </c>
      <c r="C615" t="s">
        <v>56</v>
      </c>
      <c r="D615" s="4">
        <v>111</v>
      </c>
      <c r="E615" s="4">
        <v>100</v>
      </c>
    </row>
    <row r="616" spans="1:5" x14ac:dyDescent="0.4">
      <c r="A616">
        <v>2018</v>
      </c>
      <c r="B616">
        <v>5</v>
      </c>
      <c r="C616" t="s">
        <v>57</v>
      </c>
      <c r="D616" s="4">
        <v>93</v>
      </c>
      <c r="E616" s="4">
        <v>86</v>
      </c>
    </row>
    <row r="617" spans="1:5" x14ac:dyDescent="0.4">
      <c r="A617">
        <v>2018</v>
      </c>
      <c r="B617">
        <v>5</v>
      </c>
      <c r="C617" t="s">
        <v>58</v>
      </c>
      <c r="D617" s="4">
        <v>31</v>
      </c>
      <c r="E617" s="4">
        <v>43</v>
      </c>
    </row>
    <row r="618" spans="1:5" x14ac:dyDescent="0.4">
      <c r="A618">
        <v>2018</v>
      </c>
      <c r="B618">
        <v>5</v>
      </c>
      <c r="C618" t="s">
        <v>59</v>
      </c>
      <c r="D618" s="4">
        <v>28</v>
      </c>
      <c r="E618" s="4">
        <v>30</v>
      </c>
    </row>
    <row r="619" spans="1:5" x14ac:dyDescent="0.4">
      <c r="A619">
        <v>2018</v>
      </c>
      <c r="B619">
        <v>5</v>
      </c>
      <c r="C619" t="s">
        <v>60</v>
      </c>
      <c r="D619" s="4">
        <v>39</v>
      </c>
      <c r="E619" s="4">
        <v>72</v>
      </c>
    </row>
    <row r="620" spans="1:5" x14ac:dyDescent="0.4">
      <c r="A620">
        <v>2018</v>
      </c>
      <c r="B620">
        <v>6</v>
      </c>
      <c r="C620" t="s">
        <v>53</v>
      </c>
      <c r="D620" s="4">
        <v>71</v>
      </c>
      <c r="E620" s="4">
        <v>85</v>
      </c>
    </row>
    <row r="621" spans="1:5" x14ac:dyDescent="0.4">
      <c r="A621">
        <v>2018</v>
      </c>
      <c r="B621">
        <v>6</v>
      </c>
      <c r="C621" t="s">
        <v>54</v>
      </c>
      <c r="D621" s="4">
        <v>46</v>
      </c>
      <c r="E621" s="4">
        <v>52</v>
      </c>
    </row>
    <row r="622" spans="1:5" x14ac:dyDescent="0.4">
      <c r="A622">
        <v>2018</v>
      </c>
      <c r="B622">
        <v>6</v>
      </c>
      <c r="C622" t="s">
        <v>55</v>
      </c>
      <c r="D622" s="4">
        <v>132</v>
      </c>
      <c r="E622" s="4">
        <v>111</v>
      </c>
    </row>
    <row r="623" spans="1:5" x14ac:dyDescent="0.4">
      <c r="A623">
        <v>2018</v>
      </c>
      <c r="B623">
        <v>6</v>
      </c>
      <c r="C623" t="s">
        <v>56</v>
      </c>
      <c r="D623" s="4">
        <v>121</v>
      </c>
      <c r="E623" s="4">
        <v>102</v>
      </c>
    </row>
    <row r="624" spans="1:5" x14ac:dyDescent="0.4">
      <c r="A624">
        <v>2018</v>
      </c>
      <c r="B624">
        <v>6</v>
      </c>
      <c r="C624" t="s">
        <v>57</v>
      </c>
      <c r="D624" s="4">
        <v>59</v>
      </c>
      <c r="E624" s="4">
        <v>79</v>
      </c>
    </row>
    <row r="625" spans="1:5" x14ac:dyDescent="0.4">
      <c r="A625">
        <v>2018</v>
      </c>
      <c r="B625">
        <v>6</v>
      </c>
      <c r="C625" t="s">
        <v>58</v>
      </c>
      <c r="D625" s="4">
        <v>41</v>
      </c>
      <c r="E625" s="4">
        <v>28</v>
      </c>
    </row>
    <row r="626" spans="1:5" x14ac:dyDescent="0.4">
      <c r="A626">
        <v>2018</v>
      </c>
      <c r="B626">
        <v>6</v>
      </c>
      <c r="C626" t="s">
        <v>59</v>
      </c>
      <c r="D626" s="4">
        <v>28</v>
      </c>
      <c r="E626" s="4">
        <v>31</v>
      </c>
    </row>
    <row r="627" spans="1:5" x14ac:dyDescent="0.4">
      <c r="A627">
        <v>2018</v>
      </c>
      <c r="B627">
        <v>6</v>
      </c>
      <c r="C627" t="s">
        <v>60</v>
      </c>
      <c r="D627" s="4">
        <v>28</v>
      </c>
      <c r="E627" s="4">
        <v>49</v>
      </c>
    </row>
    <row r="628" spans="1:5" x14ac:dyDescent="0.4">
      <c r="A628">
        <v>2018</v>
      </c>
      <c r="B628">
        <v>7</v>
      </c>
      <c r="C628" t="s">
        <v>53</v>
      </c>
      <c r="D628" s="4">
        <v>74</v>
      </c>
      <c r="E628" s="4">
        <v>83</v>
      </c>
    </row>
    <row r="629" spans="1:5" x14ac:dyDescent="0.4">
      <c r="A629">
        <v>2018</v>
      </c>
      <c r="B629">
        <v>7</v>
      </c>
      <c r="C629" t="s">
        <v>54</v>
      </c>
      <c r="D629" s="4">
        <v>81</v>
      </c>
      <c r="E629" s="4">
        <v>57</v>
      </c>
    </row>
    <row r="630" spans="1:5" x14ac:dyDescent="0.4">
      <c r="A630">
        <v>2018</v>
      </c>
      <c r="B630">
        <v>7</v>
      </c>
      <c r="C630" t="s">
        <v>55</v>
      </c>
      <c r="D630" s="4">
        <v>203</v>
      </c>
      <c r="E630" s="4">
        <v>96</v>
      </c>
    </row>
    <row r="631" spans="1:5" x14ac:dyDescent="0.4">
      <c r="A631">
        <v>2018</v>
      </c>
      <c r="B631">
        <v>7</v>
      </c>
      <c r="C631" t="s">
        <v>56</v>
      </c>
      <c r="D631" s="4">
        <v>121</v>
      </c>
      <c r="E631" s="4">
        <v>103</v>
      </c>
    </row>
    <row r="632" spans="1:5" x14ac:dyDescent="0.4">
      <c r="A632">
        <v>2018</v>
      </c>
      <c r="B632">
        <v>7</v>
      </c>
      <c r="C632" t="s">
        <v>57</v>
      </c>
      <c r="D632" s="4">
        <v>73</v>
      </c>
      <c r="E632" s="4">
        <v>81</v>
      </c>
    </row>
    <row r="633" spans="1:5" x14ac:dyDescent="0.4">
      <c r="A633">
        <v>2018</v>
      </c>
      <c r="B633">
        <v>7</v>
      </c>
      <c r="C633" t="s">
        <v>58</v>
      </c>
      <c r="D633" s="4">
        <v>33</v>
      </c>
      <c r="E633" s="4">
        <v>38</v>
      </c>
    </row>
    <row r="634" spans="1:5" x14ac:dyDescent="0.4">
      <c r="A634">
        <v>2018</v>
      </c>
      <c r="B634">
        <v>7</v>
      </c>
      <c r="C634" t="s">
        <v>59</v>
      </c>
      <c r="D634" s="4">
        <v>30</v>
      </c>
      <c r="E634" s="4">
        <v>34</v>
      </c>
    </row>
    <row r="635" spans="1:5" x14ac:dyDescent="0.4">
      <c r="A635">
        <v>2018</v>
      </c>
      <c r="B635">
        <v>7</v>
      </c>
      <c r="C635" t="s">
        <v>60</v>
      </c>
      <c r="D635" s="4">
        <v>40</v>
      </c>
      <c r="E635" s="4">
        <v>59</v>
      </c>
    </row>
    <row r="636" spans="1:5" x14ac:dyDescent="0.4">
      <c r="A636">
        <v>2018</v>
      </c>
      <c r="B636">
        <v>8</v>
      </c>
      <c r="C636" t="s">
        <v>53</v>
      </c>
      <c r="D636" s="4">
        <v>64</v>
      </c>
      <c r="E636" s="4">
        <v>89</v>
      </c>
    </row>
    <row r="637" spans="1:5" x14ac:dyDescent="0.4">
      <c r="A637">
        <v>2018</v>
      </c>
      <c r="B637">
        <v>8</v>
      </c>
      <c r="C637" t="s">
        <v>54</v>
      </c>
      <c r="D637" s="4">
        <v>134</v>
      </c>
      <c r="E637" s="4">
        <v>70</v>
      </c>
    </row>
    <row r="638" spans="1:5" x14ac:dyDescent="0.4">
      <c r="A638">
        <v>2018</v>
      </c>
      <c r="B638">
        <v>8</v>
      </c>
      <c r="C638" t="s">
        <v>55</v>
      </c>
      <c r="D638" s="4">
        <v>210</v>
      </c>
      <c r="E638" s="4">
        <v>149</v>
      </c>
    </row>
    <row r="639" spans="1:5" x14ac:dyDescent="0.4">
      <c r="A639">
        <v>2018</v>
      </c>
      <c r="B639">
        <v>8</v>
      </c>
      <c r="C639" t="s">
        <v>56</v>
      </c>
      <c r="D639" s="4">
        <v>121</v>
      </c>
      <c r="E639" s="4">
        <v>90</v>
      </c>
    </row>
    <row r="640" spans="1:5" x14ac:dyDescent="0.4">
      <c r="A640">
        <v>2018</v>
      </c>
      <c r="B640">
        <v>8</v>
      </c>
      <c r="C640" t="s">
        <v>57</v>
      </c>
      <c r="D640" s="4">
        <v>60</v>
      </c>
      <c r="E640" s="4">
        <v>66</v>
      </c>
    </row>
    <row r="641" spans="1:5" x14ac:dyDescent="0.4">
      <c r="A641">
        <v>2018</v>
      </c>
      <c r="B641">
        <v>8</v>
      </c>
      <c r="C641" t="s">
        <v>58</v>
      </c>
      <c r="D641" s="4">
        <v>37</v>
      </c>
      <c r="E641" s="4">
        <v>42</v>
      </c>
    </row>
    <row r="642" spans="1:5" x14ac:dyDescent="0.4">
      <c r="A642">
        <v>2018</v>
      </c>
      <c r="B642">
        <v>8</v>
      </c>
      <c r="C642" t="s">
        <v>59</v>
      </c>
      <c r="D642" s="4">
        <v>32</v>
      </c>
      <c r="E642" s="4">
        <v>30</v>
      </c>
    </row>
    <row r="643" spans="1:5" x14ac:dyDescent="0.4">
      <c r="A643">
        <v>2018</v>
      </c>
      <c r="B643">
        <v>8</v>
      </c>
      <c r="C643" t="s">
        <v>60</v>
      </c>
      <c r="D643" s="4">
        <v>41</v>
      </c>
      <c r="E643" s="4">
        <v>62</v>
      </c>
    </row>
    <row r="644" spans="1:5" x14ac:dyDescent="0.4">
      <c r="A644">
        <v>2018</v>
      </c>
      <c r="B644">
        <v>9</v>
      </c>
      <c r="C644" t="s">
        <v>53</v>
      </c>
      <c r="D644" s="4">
        <v>68</v>
      </c>
      <c r="E644" s="4">
        <v>79</v>
      </c>
    </row>
    <row r="645" spans="1:5" x14ac:dyDescent="0.4">
      <c r="A645">
        <v>2018</v>
      </c>
      <c r="B645">
        <v>9</v>
      </c>
      <c r="C645" t="s">
        <v>54</v>
      </c>
      <c r="D645" s="4">
        <v>87</v>
      </c>
      <c r="E645" s="4">
        <v>48</v>
      </c>
    </row>
    <row r="646" spans="1:5" x14ac:dyDescent="0.4">
      <c r="A646">
        <v>2018</v>
      </c>
      <c r="B646">
        <v>9</v>
      </c>
      <c r="C646" t="s">
        <v>55</v>
      </c>
      <c r="D646" s="4">
        <v>184</v>
      </c>
      <c r="E646" s="4">
        <v>117</v>
      </c>
    </row>
    <row r="647" spans="1:5" x14ac:dyDescent="0.4">
      <c r="A647">
        <v>2018</v>
      </c>
      <c r="B647">
        <v>9</v>
      </c>
      <c r="C647" t="s">
        <v>56</v>
      </c>
      <c r="D647" s="4">
        <v>114</v>
      </c>
      <c r="E647" s="4">
        <v>96</v>
      </c>
    </row>
    <row r="648" spans="1:5" x14ac:dyDescent="0.4">
      <c r="A648">
        <v>2018</v>
      </c>
      <c r="B648">
        <v>9</v>
      </c>
      <c r="C648" t="s">
        <v>57</v>
      </c>
      <c r="D648" s="4">
        <v>74</v>
      </c>
      <c r="E648" s="4">
        <v>66</v>
      </c>
    </row>
    <row r="649" spans="1:5" x14ac:dyDescent="0.4">
      <c r="A649">
        <v>2018</v>
      </c>
      <c r="B649">
        <v>9</v>
      </c>
      <c r="C649" t="s">
        <v>58</v>
      </c>
      <c r="D649" s="4">
        <v>37</v>
      </c>
      <c r="E649" s="4">
        <v>35</v>
      </c>
    </row>
    <row r="650" spans="1:5" x14ac:dyDescent="0.4">
      <c r="A650">
        <v>2018</v>
      </c>
      <c r="B650">
        <v>9</v>
      </c>
      <c r="C650" t="s">
        <v>59</v>
      </c>
      <c r="D650" s="4">
        <v>24</v>
      </c>
      <c r="E650" s="4">
        <v>28</v>
      </c>
    </row>
    <row r="651" spans="1:5" x14ac:dyDescent="0.4">
      <c r="A651">
        <v>2018</v>
      </c>
      <c r="B651">
        <v>9</v>
      </c>
      <c r="C651" t="s">
        <v>60</v>
      </c>
      <c r="D651" s="4">
        <v>31</v>
      </c>
      <c r="E651" s="4">
        <v>61</v>
      </c>
    </row>
    <row r="652" spans="1:5" x14ac:dyDescent="0.4">
      <c r="A652">
        <v>2018</v>
      </c>
      <c r="B652">
        <v>10</v>
      </c>
      <c r="C652" t="s">
        <v>53</v>
      </c>
      <c r="D652" s="4">
        <v>79</v>
      </c>
      <c r="E652" s="4">
        <v>96</v>
      </c>
    </row>
    <row r="653" spans="1:5" x14ac:dyDescent="0.4">
      <c r="A653">
        <v>2018</v>
      </c>
      <c r="B653">
        <v>10</v>
      </c>
      <c r="C653" t="s">
        <v>54</v>
      </c>
      <c r="D653" s="4">
        <v>66</v>
      </c>
      <c r="E653" s="4">
        <v>60</v>
      </c>
    </row>
    <row r="654" spans="1:5" x14ac:dyDescent="0.4">
      <c r="A654">
        <v>2018</v>
      </c>
      <c r="B654">
        <v>10</v>
      </c>
      <c r="C654" t="s">
        <v>55</v>
      </c>
      <c r="D654" s="4">
        <v>157</v>
      </c>
      <c r="E654" s="4">
        <v>106</v>
      </c>
    </row>
    <row r="655" spans="1:5" x14ac:dyDescent="0.4">
      <c r="A655">
        <v>2018</v>
      </c>
      <c r="B655">
        <v>10</v>
      </c>
      <c r="C655" t="s">
        <v>56</v>
      </c>
      <c r="D655" s="4">
        <v>110</v>
      </c>
      <c r="E655" s="4">
        <v>119</v>
      </c>
    </row>
    <row r="656" spans="1:5" x14ac:dyDescent="0.4">
      <c r="A656">
        <v>2018</v>
      </c>
      <c r="B656">
        <v>10</v>
      </c>
      <c r="C656" t="s">
        <v>57</v>
      </c>
      <c r="D656" s="4">
        <v>66</v>
      </c>
      <c r="E656" s="4">
        <v>64</v>
      </c>
    </row>
    <row r="657" spans="1:5" x14ac:dyDescent="0.4">
      <c r="A657">
        <v>2018</v>
      </c>
      <c r="B657">
        <v>10</v>
      </c>
      <c r="C657" t="s">
        <v>58</v>
      </c>
      <c r="D657" s="4">
        <v>42</v>
      </c>
      <c r="E657" s="4">
        <v>41</v>
      </c>
    </row>
    <row r="658" spans="1:5" x14ac:dyDescent="0.4">
      <c r="A658">
        <v>2018</v>
      </c>
      <c r="B658">
        <v>10</v>
      </c>
      <c r="C658" t="s">
        <v>59</v>
      </c>
      <c r="D658" s="4">
        <v>33</v>
      </c>
      <c r="E658" s="4">
        <v>39</v>
      </c>
    </row>
    <row r="659" spans="1:5" x14ac:dyDescent="0.4">
      <c r="A659">
        <v>2018</v>
      </c>
      <c r="B659">
        <v>10</v>
      </c>
      <c r="C659" t="s">
        <v>60</v>
      </c>
      <c r="D659" s="4">
        <v>46</v>
      </c>
      <c r="E659" s="4">
        <v>67</v>
      </c>
    </row>
    <row r="660" spans="1:5" x14ac:dyDescent="0.4">
      <c r="A660">
        <v>2018</v>
      </c>
      <c r="B660">
        <v>11</v>
      </c>
      <c r="C660" t="s">
        <v>53</v>
      </c>
      <c r="D660" s="4">
        <v>78</v>
      </c>
      <c r="E660" s="4">
        <v>72</v>
      </c>
    </row>
    <row r="661" spans="1:5" x14ac:dyDescent="0.4">
      <c r="A661">
        <v>2018</v>
      </c>
      <c r="B661">
        <v>11</v>
      </c>
      <c r="C661" t="s">
        <v>54</v>
      </c>
      <c r="D661" s="4">
        <v>41</v>
      </c>
      <c r="E661" s="4">
        <v>43</v>
      </c>
    </row>
    <row r="662" spans="1:5" x14ac:dyDescent="0.4">
      <c r="A662">
        <v>2018</v>
      </c>
      <c r="B662">
        <v>11</v>
      </c>
      <c r="C662" t="s">
        <v>55</v>
      </c>
      <c r="D662" s="4">
        <v>136</v>
      </c>
      <c r="E662" s="4">
        <v>104</v>
      </c>
    </row>
    <row r="663" spans="1:5" x14ac:dyDescent="0.4">
      <c r="A663">
        <v>2018</v>
      </c>
      <c r="B663">
        <v>11</v>
      </c>
      <c r="C663" t="s">
        <v>56</v>
      </c>
      <c r="D663" s="4">
        <v>110</v>
      </c>
      <c r="E663" s="4">
        <v>106</v>
      </c>
    </row>
    <row r="664" spans="1:5" x14ac:dyDescent="0.4">
      <c r="A664">
        <v>2018</v>
      </c>
      <c r="B664">
        <v>11</v>
      </c>
      <c r="C664" t="s">
        <v>57</v>
      </c>
      <c r="D664" s="4">
        <v>72</v>
      </c>
      <c r="E664" s="4">
        <v>60</v>
      </c>
    </row>
    <row r="665" spans="1:5" x14ac:dyDescent="0.4">
      <c r="A665">
        <v>2018</v>
      </c>
      <c r="B665">
        <v>11</v>
      </c>
      <c r="C665" t="s">
        <v>58</v>
      </c>
      <c r="D665" s="4">
        <v>40</v>
      </c>
      <c r="E665" s="4">
        <v>36</v>
      </c>
    </row>
    <row r="666" spans="1:5" x14ac:dyDescent="0.4">
      <c r="A666">
        <v>2018</v>
      </c>
      <c r="B666">
        <v>11</v>
      </c>
      <c r="C666" t="s">
        <v>59</v>
      </c>
      <c r="D666" s="4">
        <v>27</v>
      </c>
      <c r="E666" s="4">
        <v>19</v>
      </c>
    </row>
    <row r="667" spans="1:5" x14ac:dyDescent="0.4">
      <c r="A667">
        <v>2018</v>
      </c>
      <c r="B667">
        <v>11</v>
      </c>
      <c r="C667" t="s">
        <v>60</v>
      </c>
      <c r="D667" s="4">
        <v>30</v>
      </c>
      <c r="E667" s="4">
        <v>59</v>
      </c>
    </row>
    <row r="668" spans="1:5" x14ac:dyDescent="0.4">
      <c r="A668">
        <v>2018</v>
      </c>
      <c r="B668">
        <v>12</v>
      </c>
      <c r="C668" t="s">
        <v>53</v>
      </c>
      <c r="D668" s="4">
        <v>87</v>
      </c>
      <c r="E668" s="4">
        <v>76</v>
      </c>
    </row>
    <row r="669" spans="1:5" x14ac:dyDescent="0.4">
      <c r="A669">
        <v>2018</v>
      </c>
      <c r="B669">
        <v>12</v>
      </c>
      <c r="C669" t="s">
        <v>54</v>
      </c>
      <c r="D669" s="4">
        <v>39</v>
      </c>
      <c r="E669" s="4">
        <v>39</v>
      </c>
    </row>
    <row r="670" spans="1:5" x14ac:dyDescent="0.4">
      <c r="A670">
        <v>2018</v>
      </c>
      <c r="B670">
        <v>12</v>
      </c>
      <c r="C670" t="s">
        <v>55</v>
      </c>
      <c r="D670" s="4">
        <v>167</v>
      </c>
      <c r="E670" s="4">
        <v>121</v>
      </c>
    </row>
    <row r="671" spans="1:5" x14ac:dyDescent="0.4">
      <c r="A671">
        <v>2018</v>
      </c>
      <c r="B671">
        <v>12</v>
      </c>
      <c r="C671" t="s">
        <v>56</v>
      </c>
      <c r="D671" s="4">
        <v>112</v>
      </c>
      <c r="E671" s="4">
        <v>98</v>
      </c>
    </row>
    <row r="672" spans="1:5" x14ac:dyDescent="0.4">
      <c r="A672">
        <v>2018</v>
      </c>
      <c r="B672">
        <v>12</v>
      </c>
      <c r="C672" t="s">
        <v>57</v>
      </c>
      <c r="D672" s="4">
        <v>73</v>
      </c>
      <c r="E672" s="4">
        <v>61</v>
      </c>
    </row>
    <row r="673" spans="1:5" x14ac:dyDescent="0.4">
      <c r="A673">
        <v>2018</v>
      </c>
      <c r="B673">
        <v>12</v>
      </c>
      <c r="C673" t="s">
        <v>58</v>
      </c>
      <c r="D673" s="4">
        <v>30</v>
      </c>
      <c r="E673" s="4">
        <v>31</v>
      </c>
    </row>
    <row r="674" spans="1:5" x14ac:dyDescent="0.4">
      <c r="A674">
        <v>2018</v>
      </c>
      <c r="B674">
        <v>12</v>
      </c>
      <c r="C674" t="s">
        <v>59</v>
      </c>
      <c r="D674" s="4">
        <v>33</v>
      </c>
      <c r="E674" s="4">
        <v>21</v>
      </c>
    </row>
    <row r="675" spans="1:5" x14ac:dyDescent="0.4">
      <c r="A675">
        <v>2018</v>
      </c>
      <c r="B675">
        <v>12</v>
      </c>
      <c r="C675" t="s">
        <v>60</v>
      </c>
      <c r="D675" s="4">
        <v>34</v>
      </c>
      <c r="E675" s="4">
        <v>46</v>
      </c>
    </row>
    <row r="676" spans="1:5" x14ac:dyDescent="0.4">
      <c r="A676">
        <v>2019</v>
      </c>
      <c r="B676">
        <v>1</v>
      </c>
      <c r="C676" t="s">
        <v>53</v>
      </c>
      <c r="D676" s="4">
        <v>78</v>
      </c>
      <c r="E676" s="4">
        <v>63</v>
      </c>
    </row>
    <row r="677" spans="1:5" x14ac:dyDescent="0.4">
      <c r="A677">
        <v>2019</v>
      </c>
      <c r="B677">
        <v>1</v>
      </c>
      <c r="C677" t="s">
        <v>54</v>
      </c>
      <c r="D677" s="4">
        <v>41</v>
      </c>
      <c r="E677" s="4">
        <v>46</v>
      </c>
    </row>
    <row r="678" spans="1:5" x14ac:dyDescent="0.4">
      <c r="A678">
        <v>2019</v>
      </c>
      <c r="B678">
        <v>1</v>
      </c>
      <c r="C678" t="s">
        <v>55</v>
      </c>
      <c r="D678" s="4">
        <v>129</v>
      </c>
      <c r="E678" s="4">
        <v>93</v>
      </c>
    </row>
    <row r="679" spans="1:5" x14ac:dyDescent="0.4">
      <c r="A679">
        <v>2019</v>
      </c>
      <c r="B679">
        <v>1</v>
      </c>
      <c r="C679" t="s">
        <v>56</v>
      </c>
      <c r="D679" s="4">
        <v>125</v>
      </c>
      <c r="E679" s="4">
        <v>98</v>
      </c>
    </row>
    <row r="680" spans="1:5" x14ac:dyDescent="0.4">
      <c r="A680">
        <v>2019</v>
      </c>
      <c r="B680">
        <v>1</v>
      </c>
      <c r="C680" t="s">
        <v>57</v>
      </c>
      <c r="D680" s="4">
        <v>68</v>
      </c>
      <c r="E680" s="4">
        <v>49</v>
      </c>
    </row>
    <row r="681" spans="1:5" x14ac:dyDescent="0.4">
      <c r="A681">
        <v>2019</v>
      </c>
      <c r="B681">
        <v>1</v>
      </c>
      <c r="C681" t="s">
        <v>58</v>
      </c>
      <c r="D681" s="4">
        <v>39</v>
      </c>
      <c r="E681" s="4">
        <v>37</v>
      </c>
    </row>
    <row r="682" spans="1:5" x14ac:dyDescent="0.4">
      <c r="A682">
        <v>2019</v>
      </c>
      <c r="B682">
        <v>1</v>
      </c>
      <c r="C682" t="s">
        <v>59</v>
      </c>
      <c r="D682" s="4">
        <v>24</v>
      </c>
      <c r="E682" s="4">
        <v>28</v>
      </c>
    </row>
    <row r="683" spans="1:5" x14ac:dyDescent="0.4">
      <c r="A683">
        <v>2019</v>
      </c>
      <c r="B683">
        <v>1</v>
      </c>
      <c r="C683" t="s">
        <v>60</v>
      </c>
      <c r="D683" s="4">
        <v>31</v>
      </c>
      <c r="E683" s="4">
        <v>58</v>
      </c>
    </row>
    <row r="684" spans="1:5" x14ac:dyDescent="0.4">
      <c r="A684">
        <v>2019</v>
      </c>
      <c r="B684">
        <v>2</v>
      </c>
      <c r="C684" t="s">
        <v>53</v>
      </c>
      <c r="D684" s="4">
        <v>81</v>
      </c>
      <c r="E684" s="4">
        <v>73</v>
      </c>
    </row>
    <row r="685" spans="1:5" x14ac:dyDescent="0.4">
      <c r="A685">
        <v>2019</v>
      </c>
      <c r="B685">
        <v>2</v>
      </c>
      <c r="C685" t="s">
        <v>54</v>
      </c>
      <c r="D685" s="4">
        <v>56</v>
      </c>
      <c r="E685" s="4">
        <v>49</v>
      </c>
    </row>
    <row r="686" spans="1:5" x14ac:dyDescent="0.4">
      <c r="A686">
        <v>2019</v>
      </c>
      <c r="B686">
        <v>2</v>
      </c>
      <c r="C686" t="s">
        <v>55</v>
      </c>
      <c r="D686" s="4">
        <v>151</v>
      </c>
      <c r="E686" s="4">
        <v>118</v>
      </c>
    </row>
    <row r="687" spans="1:5" x14ac:dyDescent="0.4">
      <c r="A687">
        <v>2019</v>
      </c>
      <c r="B687">
        <v>2</v>
      </c>
      <c r="C687" t="s">
        <v>56</v>
      </c>
      <c r="D687" s="4">
        <v>99</v>
      </c>
      <c r="E687" s="4">
        <v>104</v>
      </c>
    </row>
    <row r="688" spans="1:5" x14ac:dyDescent="0.4">
      <c r="A688">
        <v>2019</v>
      </c>
      <c r="B688">
        <v>2</v>
      </c>
      <c r="C688" t="s">
        <v>57</v>
      </c>
      <c r="D688" s="4">
        <v>64</v>
      </c>
      <c r="E688" s="4">
        <v>66</v>
      </c>
    </row>
    <row r="689" spans="1:5" x14ac:dyDescent="0.4">
      <c r="A689">
        <v>2019</v>
      </c>
      <c r="B689">
        <v>2</v>
      </c>
      <c r="C689" t="s">
        <v>58</v>
      </c>
      <c r="D689" s="4">
        <v>56</v>
      </c>
      <c r="E689" s="4">
        <v>49</v>
      </c>
    </row>
    <row r="690" spans="1:5" x14ac:dyDescent="0.4">
      <c r="A690">
        <v>2019</v>
      </c>
      <c r="B690">
        <v>2</v>
      </c>
      <c r="C690" t="s">
        <v>59</v>
      </c>
      <c r="D690" s="4">
        <v>25</v>
      </c>
      <c r="E690" s="4">
        <v>20</v>
      </c>
    </row>
    <row r="691" spans="1:5" x14ac:dyDescent="0.4">
      <c r="A691">
        <v>2019</v>
      </c>
      <c r="B691">
        <v>2</v>
      </c>
      <c r="C691" t="s">
        <v>60</v>
      </c>
      <c r="D691" s="4">
        <v>42</v>
      </c>
      <c r="E691" s="4">
        <v>64</v>
      </c>
    </row>
    <row r="692" spans="1:5" x14ac:dyDescent="0.4">
      <c r="A692">
        <v>2019</v>
      </c>
      <c r="B692">
        <v>3</v>
      </c>
      <c r="C692" t="s">
        <v>53</v>
      </c>
      <c r="D692" s="4">
        <v>102</v>
      </c>
      <c r="E692" s="4">
        <v>98</v>
      </c>
    </row>
    <row r="693" spans="1:5" x14ac:dyDescent="0.4">
      <c r="A693">
        <v>2019</v>
      </c>
      <c r="B693">
        <v>3</v>
      </c>
      <c r="C693" t="s">
        <v>54</v>
      </c>
      <c r="D693" s="4">
        <v>64</v>
      </c>
      <c r="E693" s="4">
        <v>73</v>
      </c>
    </row>
    <row r="694" spans="1:5" x14ac:dyDescent="0.4">
      <c r="A694">
        <v>2019</v>
      </c>
      <c r="B694">
        <v>3</v>
      </c>
      <c r="C694" t="s">
        <v>55</v>
      </c>
      <c r="D694" s="4">
        <v>236</v>
      </c>
      <c r="E694" s="4">
        <v>153</v>
      </c>
    </row>
    <row r="695" spans="1:5" x14ac:dyDescent="0.4">
      <c r="A695">
        <v>2019</v>
      </c>
      <c r="B695">
        <v>3</v>
      </c>
      <c r="C695" t="s">
        <v>56</v>
      </c>
      <c r="D695" s="4">
        <v>152</v>
      </c>
      <c r="E695" s="4">
        <v>118</v>
      </c>
    </row>
    <row r="696" spans="1:5" x14ac:dyDescent="0.4">
      <c r="A696">
        <v>2019</v>
      </c>
      <c r="B696">
        <v>3</v>
      </c>
      <c r="C696" t="s">
        <v>57</v>
      </c>
      <c r="D696" s="4">
        <v>81</v>
      </c>
      <c r="E696" s="4">
        <v>83</v>
      </c>
    </row>
    <row r="697" spans="1:5" x14ac:dyDescent="0.4">
      <c r="A697">
        <v>2019</v>
      </c>
      <c r="B697">
        <v>3</v>
      </c>
      <c r="C697" t="s">
        <v>58</v>
      </c>
      <c r="D697" s="4">
        <v>42</v>
      </c>
      <c r="E697" s="4">
        <v>42</v>
      </c>
    </row>
    <row r="698" spans="1:5" x14ac:dyDescent="0.4">
      <c r="A698">
        <v>2019</v>
      </c>
      <c r="B698">
        <v>3</v>
      </c>
      <c r="C698" t="s">
        <v>59</v>
      </c>
      <c r="D698" s="4">
        <v>31</v>
      </c>
      <c r="E698" s="4">
        <v>23</v>
      </c>
    </row>
    <row r="699" spans="1:5" x14ac:dyDescent="0.4">
      <c r="A699">
        <v>2019</v>
      </c>
      <c r="B699">
        <v>3</v>
      </c>
      <c r="C699" t="s">
        <v>60</v>
      </c>
      <c r="D699" s="4">
        <v>34</v>
      </c>
      <c r="E699" s="4">
        <v>71</v>
      </c>
    </row>
    <row r="700" spans="1:5" x14ac:dyDescent="0.4">
      <c r="A700">
        <v>2019</v>
      </c>
      <c r="B700">
        <v>4</v>
      </c>
      <c r="C700" t="s">
        <v>53</v>
      </c>
      <c r="D700" s="4">
        <v>75</v>
      </c>
      <c r="E700" s="4">
        <v>83</v>
      </c>
    </row>
    <row r="701" spans="1:5" x14ac:dyDescent="0.4">
      <c r="A701">
        <v>2019</v>
      </c>
      <c r="B701">
        <v>4</v>
      </c>
      <c r="C701" t="s">
        <v>54</v>
      </c>
      <c r="D701" s="4">
        <v>94</v>
      </c>
      <c r="E701" s="4">
        <v>56</v>
      </c>
    </row>
    <row r="702" spans="1:5" x14ac:dyDescent="0.4">
      <c r="A702">
        <v>2019</v>
      </c>
      <c r="B702">
        <v>4</v>
      </c>
      <c r="C702" t="s">
        <v>55</v>
      </c>
      <c r="D702" s="4">
        <v>192</v>
      </c>
      <c r="E702" s="4">
        <v>132</v>
      </c>
    </row>
    <row r="703" spans="1:5" x14ac:dyDescent="0.4">
      <c r="A703">
        <v>2019</v>
      </c>
      <c r="B703">
        <v>4</v>
      </c>
      <c r="C703" t="s">
        <v>56</v>
      </c>
      <c r="D703" s="4">
        <v>127</v>
      </c>
      <c r="E703" s="4">
        <v>90</v>
      </c>
    </row>
    <row r="704" spans="1:5" x14ac:dyDescent="0.4">
      <c r="A704">
        <v>2019</v>
      </c>
      <c r="B704">
        <v>4</v>
      </c>
      <c r="C704" t="s">
        <v>57</v>
      </c>
      <c r="D704" s="4">
        <v>73</v>
      </c>
      <c r="E704" s="4">
        <v>79</v>
      </c>
    </row>
    <row r="705" spans="1:5" x14ac:dyDescent="0.4">
      <c r="A705">
        <v>2019</v>
      </c>
      <c r="B705">
        <v>4</v>
      </c>
      <c r="C705" t="s">
        <v>58</v>
      </c>
      <c r="D705" s="4">
        <v>36</v>
      </c>
      <c r="E705" s="4">
        <v>41</v>
      </c>
    </row>
    <row r="706" spans="1:5" x14ac:dyDescent="0.4">
      <c r="A706">
        <v>2019</v>
      </c>
      <c r="B706">
        <v>4</v>
      </c>
      <c r="C706" t="s">
        <v>59</v>
      </c>
      <c r="D706" s="4">
        <v>46</v>
      </c>
      <c r="E706" s="4">
        <v>40</v>
      </c>
    </row>
    <row r="707" spans="1:5" x14ac:dyDescent="0.4">
      <c r="A707">
        <v>2019</v>
      </c>
      <c r="B707">
        <v>4</v>
      </c>
      <c r="C707" t="s">
        <v>60</v>
      </c>
      <c r="D707" s="4">
        <v>39</v>
      </c>
      <c r="E707" s="4">
        <v>51</v>
      </c>
    </row>
    <row r="708" spans="1:5" x14ac:dyDescent="0.4">
      <c r="A708">
        <v>2019</v>
      </c>
      <c r="B708">
        <v>5</v>
      </c>
      <c r="C708" t="s">
        <v>53</v>
      </c>
      <c r="D708" s="4">
        <v>61</v>
      </c>
      <c r="E708" s="4">
        <v>81</v>
      </c>
    </row>
    <row r="709" spans="1:5" x14ac:dyDescent="0.4">
      <c r="A709">
        <v>2019</v>
      </c>
      <c r="B709">
        <v>5</v>
      </c>
      <c r="C709" t="s">
        <v>54</v>
      </c>
      <c r="D709" s="4">
        <v>53</v>
      </c>
      <c r="E709" s="4">
        <v>66</v>
      </c>
    </row>
    <row r="710" spans="1:5" x14ac:dyDescent="0.4">
      <c r="A710">
        <v>2019</v>
      </c>
      <c r="B710">
        <v>5</v>
      </c>
      <c r="C710" t="s">
        <v>55</v>
      </c>
      <c r="D710" s="4">
        <v>156</v>
      </c>
      <c r="E710" s="4">
        <v>114</v>
      </c>
    </row>
    <row r="711" spans="1:5" x14ac:dyDescent="0.4">
      <c r="A711">
        <v>2019</v>
      </c>
      <c r="B711">
        <v>5</v>
      </c>
      <c r="C711" t="s">
        <v>56</v>
      </c>
      <c r="D711" s="4">
        <v>118</v>
      </c>
      <c r="E711" s="4">
        <v>118</v>
      </c>
    </row>
    <row r="712" spans="1:5" x14ac:dyDescent="0.4">
      <c r="A712">
        <v>2019</v>
      </c>
      <c r="B712">
        <v>5</v>
      </c>
      <c r="C712" t="s">
        <v>57</v>
      </c>
      <c r="D712" s="4">
        <v>74</v>
      </c>
      <c r="E712" s="4">
        <v>71</v>
      </c>
    </row>
    <row r="713" spans="1:5" x14ac:dyDescent="0.4">
      <c r="A713">
        <v>2019</v>
      </c>
      <c r="B713">
        <v>5</v>
      </c>
      <c r="C713" t="s">
        <v>58</v>
      </c>
      <c r="D713" s="4">
        <v>58</v>
      </c>
      <c r="E713" s="4">
        <v>61</v>
      </c>
    </row>
    <row r="714" spans="1:5" x14ac:dyDescent="0.4">
      <c r="A714">
        <v>2019</v>
      </c>
      <c r="B714">
        <v>5</v>
      </c>
      <c r="C714" t="s">
        <v>59</v>
      </c>
      <c r="D714" s="4">
        <v>31</v>
      </c>
      <c r="E714" s="4">
        <v>32</v>
      </c>
    </row>
    <row r="715" spans="1:5" x14ac:dyDescent="0.4">
      <c r="A715">
        <v>2019</v>
      </c>
      <c r="B715">
        <v>5</v>
      </c>
      <c r="C715" t="s">
        <v>60</v>
      </c>
      <c r="D715" s="4">
        <v>27</v>
      </c>
      <c r="E715" s="4">
        <v>55</v>
      </c>
    </row>
    <row r="716" spans="1:5" x14ac:dyDescent="0.4">
      <c r="A716">
        <v>2019</v>
      </c>
      <c r="B716">
        <v>6</v>
      </c>
      <c r="C716" t="s">
        <v>53</v>
      </c>
      <c r="D716" s="4">
        <v>80</v>
      </c>
      <c r="E716" s="4">
        <v>79</v>
      </c>
    </row>
    <row r="717" spans="1:5" x14ac:dyDescent="0.4">
      <c r="A717">
        <v>2019</v>
      </c>
      <c r="B717">
        <v>6</v>
      </c>
      <c r="C717" t="s">
        <v>54</v>
      </c>
      <c r="D717" s="4">
        <v>56</v>
      </c>
      <c r="E717" s="4">
        <v>53</v>
      </c>
    </row>
    <row r="718" spans="1:5" x14ac:dyDescent="0.4">
      <c r="A718">
        <v>2019</v>
      </c>
      <c r="B718">
        <v>6</v>
      </c>
      <c r="C718" t="s">
        <v>55</v>
      </c>
      <c r="D718" s="4">
        <v>119</v>
      </c>
      <c r="E718" s="4">
        <v>102</v>
      </c>
    </row>
    <row r="719" spans="1:5" x14ac:dyDescent="0.4">
      <c r="A719">
        <v>2019</v>
      </c>
      <c r="B719">
        <v>6</v>
      </c>
      <c r="C719" t="s">
        <v>56</v>
      </c>
      <c r="D719" s="4">
        <v>106</v>
      </c>
      <c r="E719" s="4">
        <v>102</v>
      </c>
    </row>
    <row r="720" spans="1:5" x14ac:dyDescent="0.4">
      <c r="A720">
        <v>2019</v>
      </c>
      <c r="B720">
        <v>6</v>
      </c>
      <c r="C720" t="s">
        <v>57</v>
      </c>
      <c r="D720" s="4">
        <v>74</v>
      </c>
      <c r="E720" s="4">
        <v>73</v>
      </c>
    </row>
    <row r="721" spans="1:5" x14ac:dyDescent="0.4">
      <c r="A721">
        <v>2019</v>
      </c>
      <c r="B721">
        <v>6</v>
      </c>
      <c r="C721" t="s">
        <v>58</v>
      </c>
      <c r="D721" s="4">
        <v>30</v>
      </c>
      <c r="E721" s="4">
        <v>29</v>
      </c>
    </row>
    <row r="722" spans="1:5" x14ac:dyDescent="0.4">
      <c r="A722">
        <v>2019</v>
      </c>
      <c r="B722">
        <v>6</v>
      </c>
      <c r="C722" t="s">
        <v>59</v>
      </c>
      <c r="D722" s="4">
        <v>34</v>
      </c>
      <c r="E722" s="4">
        <v>27</v>
      </c>
    </row>
    <row r="723" spans="1:5" x14ac:dyDescent="0.4">
      <c r="A723">
        <v>2019</v>
      </c>
      <c r="B723">
        <v>6</v>
      </c>
      <c r="C723" t="s">
        <v>60</v>
      </c>
      <c r="D723" s="4">
        <v>36</v>
      </c>
      <c r="E723" s="4">
        <v>53</v>
      </c>
    </row>
    <row r="724" spans="1:5" x14ac:dyDescent="0.4">
      <c r="A724">
        <v>2019</v>
      </c>
      <c r="B724">
        <v>7</v>
      </c>
      <c r="C724" t="s">
        <v>53</v>
      </c>
      <c r="D724" s="4">
        <v>85</v>
      </c>
      <c r="E724" s="4">
        <v>74</v>
      </c>
    </row>
    <row r="725" spans="1:5" x14ac:dyDescent="0.4">
      <c r="A725">
        <v>2019</v>
      </c>
      <c r="B725">
        <v>7</v>
      </c>
      <c r="C725" t="s">
        <v>54</v>
      </c>
      <c r="D725" s="4">
        <v>69</v>
      </c>
      <c r="E725" s="4">
        <v>45</v>
      </c>
    </row>
    <row r="726" spans="1:5" x14ac:dyDescent="0.4">
      <c r="A726">
        <v>2019</v>
      </c>
      <c r="B726">
        <v>7</v>
      </c>
      <c r="C726" t="s">
        <v>55</v>
      </c>
      <c r="D726" s="4">
        <v>201</v>
      </c>
      <c r="E726" s="4">
        <v>118</v>
      </c>
    </row>
    <row r="727" spans="1:5" x14ac:dyDescent="0.4">
      <c r="A727">
        <v>2019</v>
      </c>
      <c r="B727">
        <v>7</v>
      </c>
      <c r="C727" t="s">
        <v>56</v>
      </c>
      <c r="D727" s="4">
        <v>117</v>
      </c>
      <c r="E727" s="4">
        <v>109</v>
      </c>
    </row>
    <row r="728" spans="1:5" x14ac:dyDescent="0.4">
      <c r="A728">
        <v>2019</v>
      </c>
      <c r="B728">
        <v>7</v>
      </c>
      <c r="C728" t="s">
        <v>57</v>
      </c>
      <c r="D728" s="4">
        <v>90</v>
      </c>
      <c r="E728" s="4">
        <v>68</v>
      </c>
    </row>
    <row r="729" spans="1:5" x14ac:dyDescent="0.4">
      <c r="A729">
        <v>2019</v>
      </c>
      <c r="B729">
        <v>7</v>
      </c>
      <c r="C729" t="s">
        <v>58</v>
      </c>
      <c r="D729" s="4">
        <v>45</v>
      </c>
      <c r="E729" s="4">
        <v>44</v>
      </c>
    </row>
    <row r="730" spans="1:5" x14ac:dyDescent="0.4">
      <c r="A730">
        <v>2019</v>
      </c>
      <c r="B730">
        <v>7</v>
      </c>
      <c r="C730" t="s">
        <v>59</v>
      </c>
      <c r="D730" s="4">
        <v>26</v>
      </c>
      <c r="E730" s="4">
        <v>31</v>
      </c>
    </row>
    <row r="731" spans="1:5" x14ac:dyDescent="0.4">
      <c r="A731">
        <v>2019</v>
      </c>
      <c r="B731">
        <v>7</v>
      </c>
      <c r="C731" t="s">
        <v>60</v>
      </c>
      <c r="D731" s="4">
        <v>40</v>
      </c>
      <c r="E731" s="4">
        <v>69</v>
      </c>
    </row>
    <row r="732" spans="1:5" x14ac:dyDescent="0.4">
      <c r="A732">
        <v>2019</v>
      </c>
      <c r="B732">
        <v>8</v>
      </c>
      <c r="C732" t="s">
        <v>53</v>
      </c>
      <c r="D732" s="4">
        <v>75</v>
      </c>
      <c r="E732" s="4">
        <v>64</v>
      </c>
    </row>
    <row r="733" spans="1:5" x14ac:dyDescent="0.4">
      <c r="A733">
        <v>2019</v>
      </c>
      <c r="B733">
        <v>8</v>
      </c>
      <c r="C733" t="s">
        <v>54</v>
      </c>
      <c r="D733" s="4">
        <v>152</v>
      </c>
      <c r="E733" s="4">
        <v>87</v>
      </c>
    </row>
    <row r="734" spans="1:5" x14ac:dyDescent="0.4">
      <c r="A734">
        <v>2019</v>
      </c>
      <c r="B734">
        <v>8</v>
      </c>
      <c r="C734" t="s">
        <v>55</v>
      </c>
      <c r="D734" s="4">
        <v>218</v>
      </c>
      <c r="E734" s="4">
        <v>121</v>
      </c>
    </row>
    <row r="735" spans="1:5" x14ac:dyDescent="0.4">
      <c r="A735">
        <v>2019</v>
      </c>
      <c r="B735">
        <v>8</v>
      </c>
      <c r="C735" t="s">
        <v>56</v>
      </c>
      <c r="D735" s="4">
        <v>120</v>
      </c>
      <c r="E735" s="4">
        <v>114</v>
      </c>
    </row>
    <row r="736" spans="1:5" x14ac:dyDescent="0.4">
      <c r="A736">
        <v>2019</v>
      </c>
      <c r="B736">
        <v>8</v>
      </c>
      <c r="C736" t="s">
        <v>57</v>
      </c>
      <c r="D736" s="4">
        <v>70</v>
      </c>
      <c r="E736" s="4">
        <v>65</v>
      </c>
    </row>
    <row r="737" spans="1:5" x14ac:dyDescent="0.4">
      <c r="A737">
        <v>2019</v>
      </c>
      <c r="B737">
        <v>8</v>
      </c>
      <c r="C737" t="s">
        <v>58</v>
      </c>
      <c r="D737" s="4">
        <v>27</v>
      </c>
      <c r="E737" s="4">
        <v>39</v>
      </c>
    </row>
    <row r="738" spans="1:5" x14ac:dyDescent="0.4">
      <c r="A738">
        <v>2019</v>
      </c>
      <c r="B738">
        <v>8</v>
      </c>
      <c r="C738" t="s">
        <v>59</v>
      </c>
      <c r="D738" s="4">
        <v>31</v>
      </c>
      <c r="E738" s="4">
        <v>28</v>
      </c>
    </row>
    <row r="739" spans="1:5" x14ac:dyDescent="0.4">
      <c r="A739">
        <v>2019</v>
      </c>
      <c r="B739">
        <v>8</v>
      </c>
      <c r="C739" t="s">
        <v>60</v>
      </c>
      <c r="D739" s="4">
        <v>28</v>
      </c>
      <c r="E739" s="4">
        <v>54</v>
      </c>
    </row>
    <row r="740" spans="1:5" x14ac:dyDescent="0.4">
      <c r="A740">
        <v>2019</v>
      </c>
      <c r="B740">
        <v>9</v>
      </c>
      <c r="C740" t="s">
        <v>53</v>
      </c>
      <c r="D740" s="4">
        <v>73</v>
      </c>
      <c r="E740" s="4">
        <v>63</v>
      </c>
    </row>
    <row r="741" spans="1:5" x14ac:dyDescent="0.4">
      <c r="A741">
        <v>2019</v>
      </c>
      <c r="B741">
        <v>9</v>
      </c>
      <c r="C741" t="s">
        <v>54</v>
      </c>
      <c r="D741" s="4">
        <v>121</v>
      </c>
      <c r="E741" s="4">
        <v>51</v>
      </c>
    </row>
    <row r="742" spans="1:5" x14ac:dyDescent="0.4">
      <c r="A742">
        <v>2019</v>
      </c>
      <c r="B742">
        <v>9</v>
      </c>
      <c r="C742" t="s">
        <v>55</v>
      </c>
      <c r="D742" s="4">
        <v>204</v>
      </c>
      <c r="E742" s="4">
        <v>124</v>
      </c>
    </row>
    <row r="743" spans="1:5" x14ac:dyDescent="0.4">
      <c r="A743">
        <v>2019</v>
      </c>
      <c r="B743">
        <v>9</v>
      </c>
      <c r="C743" t="s">
        <v>56</v>
      </c>
      <c r="D743" s="4">
        <v>111</v>
      </c>
      <c r="E743" s="4">
        <v>92</v>
      </c>
    </row>
    <row r="744" spans="1:5" x14ac:dyDescent="0.4">
      <c r="A744">
        <v>2019</v>
      </c>
      <c r="B744">
        <v>9</v>
      </c>
      <c r="C744" t="s">
        <v>57</v>
      </c>
      <c r="D744" s="4">
        <v>64</v>
      </c>
      <c r="E744" s="4">
        <v>68</v>
      </c>
    </row>
    <row r="745" spans="1:5" x14ac:dyDescent="0.4">
      <c r="A745">
        <v>2019</v>
      </c>
      <c r="B745">
        <v>9</v>
      </c>
      <c r="C745" t="s">
        <v>58</v>
      </c>
      <c r="D745" s="4">
        <v>29</v>
      </c>
      <c r="E745" s="4">
        <v>40</v>
      </c>
    </row>
    <row r="746" spans="1:5" x14ac:dyDescent="0.4">
      <c r="A746">
        <v>2019</v>
      </c>
      <c r="B746">
        <v>9</v>
      </c>
      <c r="C746" t="s">
        <v>59</v>
      </c>
      <c r="D746" s="4">
        <v>32</v>
      </c>
      <c r="E746" s="4">
        <v>31</v>
      </c>
    </row>
    <row r="747" spans="1:5" x14ac:dyDescent="0.4">
      <c r="A747">
        <v>2019</v>
      </c>
      <c r="B747">
        <v>9</v>
      </c>
      <c r="C747" t="s">
        <v>60</v>
      </c>
      <c r="D747" s="4">
        <v>49</v>
      </c>
      <c r="E747" s="4">
        <v>65</v>
      </c>
    </row>
    <row r="748" spans="1:5" x14ac:dyDescent="0.4">
      <c r="A748">
        <v>2019</v>
      </c>
      <c r="B748">
        <v>10</v>
      </c>
      <c r="C748" t="s">
        <v>53</v>
      </c>
      <c r="D748" s="4">
        <v>60</v>
      </c>
      <c r="E748" s="4">
        <v>60</v>
      </c>
    </row>
    <row r="749" spans="1:5" x14ac:dyDescent="0.4">
      <c r="A749">
        <v>2019</v>
      </c>
      <c r="B749">
        <v>10</v>
      </c>
      <c r="C749" t="s">
        <v>54</v>
      </c>
      <c r="D749" s="4">
        <v>57</v>
      </c>
      <c r="E749" s="4">
        <v>52</v>
      </c>
    </row>
    <row r="750" spans="1:5" x14ac:dyDescent="0.4">
      <c r="A750">
        <v>2019</v>
      </c>
      <c r="B750">
        <v>10</v>
      </c>
      <c r="C750" t="s">
        <v>55</v>
      </c>
      <c r="D750" s="4">
        <v>142</v>
      </c>
      <c r="E750" s="4">
        <v>109</v>
      </c>
    </row>
    <row r="751" spans="1:5" x14ac:dyDescent="0.4">
      <c r="A751">
        <v>2019</v>
      </c>
      <c r="B751">
        <v>10</v>
      </c>
      <c r="C751" t="s">
        <v>56</v>
      </c>
      <c r="D751" s="4">
        <v>119</v>
      </c>
      <c r="E751" s="4">
        <v>95</v>
      </c>
    </row>
    <row r="752" spans="1:5" x14ac:dyDescent="0.4">
      <c r="A752">
        <v>2019</v>
      </c>
      <c r="B752">
        <v>10</v>
      </c>
      <c r="C752" t="s">
        <v>57</v>
      </c>
      <c r="D752" s="4">
        <v>76</v>
      </c>
      <c r="E752" s="4">
        <v>73</v>
      </c>
    </row>
    <row r="753" spans="1:5" x14ac:dyDescent="0.4">
      <c r="A753">
        <v>2019</v>
      </c>
      <c r="B753">
        <v>10</v>
      </c>
      <c r="C753" t="s">
        <v>58</v>
      </c>
      <c r="D753" s="4">
        <v>37</v>
      </c>
      <c r="E753" s="4">
        <v>30</v>
      </c>
    </row>
    <row r="754" spans="1:5" x14ac:dyDescent="0.4">
      <c r="A754">
        <v>2019</v>
      </c>
      <c r="B754">
        <v>10</v>
      </c>
      <c r="C754" t="s">
        <v>59</v>
      </c>
      <c r="D754" s="4">
        <v>41</v>
      </c>
      <c r="E754" s="4">
        <v>41</v>
      </c>
    </row>
    <row r="755" spans="1:5" x14ac:dyDescent="0.4">
      <c r="A755">
        <v>2019</v>
      </c>
      <c r="B755">
        <v>10</v>
      </c>
      <c r="C755" t="s">
        <v>60</v>
      </c>
      <c r="D755" s="4">
        <v>57</v>
      </c>
      <c r="E755" s="4">
        <v>86</v>
      </c>
    </row>
    <row r="756" spans="1:5" x14ac:dyDescent="0.4">
      <c r="A756">
        <v>2019</v>
      </c>
      <c r="B756">
        <v>11</v>
      </c>
      <c r="C756" t="s">
        <v>53</v>
      </c>
      <c r="D756" s="4">
        <v>77</v>
      </c>
      <c r="E756" s="4">
        <v>64</v>
      </c>
    </row>
    <row r="757" spans="1:5" x14ac:dyDescent="0.4">
      <c r="A757">
        <v>2019</v>
      </c>
      <c r="B757">
        <v>11</v>
      </c>
      <c r="C757" t="s">
        <v>54</v>
      </c>
      <c r="D757" s="4">
        <v>57</v>
      </c>
      <c r="E757" s="4">
        <v>46</v>
      </c>
    </row>
    <row r="758" spans="1:5" x14ac:dyDescent="0.4">
      <c r="A758">
        <v>2019</v>
      </c>
      <c r="B758">
        <v>11</v>
      </c>
      <c r="C758" t="s">
        <v>55</v>
      </c>
      <c r="D758" s="4">
        <v>122</v>
      </c>
      <c r="E758" s="4">
        <v>113</v>
      </c>
    </row>
    <row r="759" spans="1:5" x14ac:dyDescent="0.4">
      <c r="A759">
        <v>2019</v>
      </c>
      <c r="B759">
        <v>11</v>
      </c>
      <c r="C759" t="s">
        <v>56</v>
      </c>
      <c r="D759" s="4">
        <v>108</v>
      </c>
      <c r="E759" s="4">
        <v>96</v>
      </c>
    </row>
    <row r="760" spans="1:5" x14ac:dyDescent="0.4">
      <c r="A760">
        <v>2019</v>
      </c>
      <c r="B760">
        <v>11</v>
      </c>
      <c r="C760" t="s">
        <v>57</v>
      </c>
      <c r="D760" s="4">
        <v>76</v>
      </c>
      <c r="E760" s="4">
        <v>85</v>
      </c>
    </row>
    <row r="761" spans="1:5" x14ac:dyDescent="0.4">
      <c r="A761">
        <v>2019</v>
      </c>
      <c r="B761">
        <v>11</v>
      </c>
      <c r="C761" t="s">
        <v>58</v>
      </c>
      <c r="D761" s="4">
        <v>38</v>
      </c>
      <c r="E761" s="4">
        <v>34</v>
      </c>
    </row>
    <row r="762" spans="1:5" x14ac:dyDescent="0.4">
      <c r="A762">
        <v>2019</v>
      </c>
      <c r="B762">
        <v>11</v>
      </c>
      <c r="C762" t="s">
        <v>59</v>
      </c>
      <c r="D762" s="4">
        <v>29</v>
      </c>
      <c r="E762" s="4">
        <v>26</v>
      </c>
    </row>
    <row r="763" spans="1:5" x14ac:dyDescent="0.4">
      <c r="A763">
        <v>2019</v>
      </c>
      <c r="B763">
        <v>11</v>
      </c>
      <c r="C763" t="s">
        <v>60</v>
      </c>
      <c r="D763" s="4">
        <v>31</v>
      </c>
      <c r="E763" s="4">
        <v>74</v>
      </c>
    </row>
    <row r="764" spans="1:5" x14ac:dyDescent="0.4">
      <c r="A764">
        <v>2019</v>
      </c>
      <c r="B764">
        <v>12</v>
      </c>
      <c r="C764" t="s">
        <v>53</v>
      </c>
      <c r="D764" s="4">
        <v>52</v>
      </c>
      <c r="E764" s="4">
        <v>67</v>
      </c>
    </row>
    <row r="765" spans="1:5" x14ac:dyDescent="0.4">
      <c r="A765">
        <v>2019</v>
      </c>
      <c r="B765">
        <v>12</v>
      </c>
      <c r="C765" t="s">
        <v>54</v>
      </c>
      <c r="D765" s="4">
        <v>43</v>
      </c>
      <c r="E765" s="4">
        <v>34</v>
      </c>
    </row>
    <row r="766" spans="1:5" x14ac:dyDescent="0.4">
      <c r="A766">
        <v>2019</v>
      </c>
      <c r="B766">
        <v>12</v>
      </c>
      <c r="C766" t="s">
        <v>55</v>
      </c>
      <c r="D766" s="4">
        <v>146</v>
      </c>
      <c r="E766" s="4">
        <v>86</v>
      </c>
    </row>
    <row r="767" spans="1:5" x14ac:dyDescent="0.4">
      <c r="A767">
        <v>2019</v>
      </c>
      <c r="B767">
        <v>12</v>
      </c>
      <c r="C767" t="s">
        <v>56</v>
      </c>
      <c r="D767" s="4">
        <v>108</v>
      </c>
      <c r="E767" s="4">
        <v>78</v>
      </c>
    </row>
    <row r="768" spans="1:5" x14ac:dyDescent="0.4">
      <c r="A768">
        <v>2019</v>
      </c>
      <c r="B768">
        <v>12</v>
      </c>
      <c r="C768" t="s">
        <v>57</v>
      </c>
      <c r="D768" s="4">
        <v>58</v>
      </c>
      <c r="E768" s="4">
        <v>58</v>
      </c>
    </row>
    <row r="769" spans="1:5" x14ac:dyDescent="0.4">
      <c r="A769">
        <v>2019</v>
      </c>
      <c r="B769">
        <v>12</v>
      </c>
      <c r="C769" t="s">
        <v>58</v>
      </c>
      <c r="D769" s="4">
        <v>26</v>
      </c>
      <c r="E769" s="4">
        <v>35</v>
      </c>
    </row>
    <row r="770" spans="1:5" x14ac:dyDescent="0.4">
      <c r="A770">
        <v>2019</v>
      </c>
      <c r="B770">
        <v>12</v>
      </c>
      <c r="C770" t="s">
        <v>59</v>
      </c>
      <c r="D770" s="4">
        <v>32</v>
      </c>
      <c r="E770" s="4">
        <v>21</v>
      </c>
    </row>
    <row r="771" spans="1:5" x14ac:dyDescent="0.4">
      <c r="A771">
        <v>2019</v>
      </c>
      <c r="B771">
        <v>12</v>
      </c>
      <c r="C771" t="s">
        <v>60</v>
      </c>
      <c r="D771" s="4">
        <v>25</v>
      </c>
      <c r="E771" s="4">
        <v>57</v>
      </c>
    </row>
    <row r="772" spans="1:5" x14ac:dyDescent="0.4">
      <c r="A772">
        <v>2020</v>
      </c>
      <c r="B772">
        <v>1</v>
      </c>
      <c r="C772" t="s">
        <v>53</v>
      </c>
      <c r="D772" s="4">
        <v>63</v>
      </c>
      <c r="E772" s="4">
        <v>64</v>
      </c>
    </row>
    <row r="773" spans="1:5" x14ac:dyDescent="0.4">
      <c r="A773">
        <v>2020</v>
      </c>
      <c r="B773">
        <v>1</v>
      </c>
      <c r="C773" t="s">
        <v>54</v>
      </c>
      <c r="D773" s="4">
        <v>61</v>
      </c>
      <c r="E773" s="4">
        <v>51</v>
      </c>
    </row>
    <row r="774" spans="1:5" x14ac:dyDescent="0.4">
      <c r="A774">
        <v>2020</v>
      </c>
      <c r="B774">
        <v>1</v>
      </c>
      <c r="C774" t="s">
        <v>55</v>
      </c>
      <c r="D774" s="4">
        <v>147</v>
      </c>
      <c r="E774" s="4">
        <v>105</v>
      </c>
    </row>
    <row r="775" spans="1:5" x14ac:dyDescent="0.4">
      <c r="A775">
        <v>2020</v>
      </c>
      <c r="B775">
        <v>1</v>
      </c>
      <c r="C775" t="s">
        <v>56</v>
      </c>
      <c r="D775" s="4">
        <v>102</v>
      </c>
      <c r="E775" s="4">
        <v>75</v>
      </c>
    </row>
    <row r="776" spans="1:5" x14ac:dyDescent="0.4">
      <c r="A776">
        <v>2020</v>
      </c>
      <c r="B776">
        <v>1</v>
      </c>
      <c r="C776" t="s">
        <v>57</v>
      </c>
      <c r="D776" s="4">
        <v>52</v>
      </c>
      <c r="E776" s="4">
        <v>69</v>
      </c>
    </row>
    <row r="777" spans="1:5" x14ac:dyDescent="0.4">
      <c r="A777">
        <v>2020</v>
      </c>
      <c r="B777">
        <v>1</v>
      </c>
      <c r="C777" t="s">
        <v>58</v>
      </c>
      <c r="D777" s="4">
        <v>42</v>
      </c>
      <c r="E777" s="4">
        <v>41</v>
      </c>
    </row>
    <row r="778" spans="1:5" x14ac:dyDescent="0.4">
      <c r="A778">
        <v>2020</v>
      </c>
      <c r="B778">
        <v>1</v>
      </c>
      <c r="C778" t="s">
        <v>59</v>
      </c>
      <c r="D778" s="4">
        <v>21</v>
      </c>
      <c r="E778" s="4">
        <v>16</v>
      </c>
    </row>
    <row r="779" spans="1:5" x14ac:dyDescent="0.4">
      <c r="A779">
        <v>2020</v>
      </c>
      <c r="B779">
        <v>1</v>
      </c>
      <c r="C779" t="s">
        <v>60</v>
      </c>
      <c r="D779" s="4">
        <v>19</v>
      </c>
      <c r="E779" s="4">
        <v>56</v>
      </c>
    </row>
    <row r="780" spans="1:5" x14ac:dyDescent="0.4">
      <c r="A780">
        <v>2020</v>
      </c>
      <c r="B780">
        <v>2</v>
      </c>
      <c r="C780" t="s">
        <v>53</v>
      </c>
      <c r="D780" s="4">
        <v>80</v>
      </c>
      <c r="E780" s="4">
        <v>81</v>
      </c>
    </row>
    <row r="781" spans="1:5" x14ac:dyDescent="0.4">
      <c r="A781">
        <v>2020</v>
      </c>
      <c r="B781">
        <v>2</v>
      </c>
      <c r="C781" t="s">
        <v>54</v>
      </c>
      <c r="D781" s="4">
        <v>43</v>
      </c>
      <c r="E781" s="4">
        <v>44</v>
      </c>
    </row>
    <row r="782" spans="1:5" x14ac:dyDescent="0.4">
      <c r="A782">
        <v>2020</v>
      </c>
      <c r="B782">
        <v>2</v>
      </c>
      <c r="C782" t="s">
        <v>55</v>
      </c>
      <c r="D782" s="4">
        <v>153</v>
      </c>
      <c r="E782" s="4">
        <v>114</v>
      </c>
    </row>
    <row r="783" spans="1:5" x14ac:dyDescent="0.4">
      <c r="A783">
        <v>2020</v>
      </c>
      <c r="B783">
        <v>2</v>
      </c>
      <c r="C783" t="s">
        <v>56</v>
      </c>
      <c r="D783" s="4">
        <v>104</v>
      </c>
      <c r="E783" s="4">
        <v>100</v>
      </c>
    </row>
    <row r="784" spans="1:5" x14ac:dyDescent="0.4">
      <c r="A784">
        <v>2020</v>
      </c>
      <c r="B784">
        <v>2</v>
      </c>
      <c r="C784" t="s">
        <v>57</v>
      </c>
      <c r="D784" s="4">
        <v>71</v>
      </c>
      <c r="E784" s="4">
        <v>69</v>
      </c>
    </row>
    <row r="785" spans="1:5" x14ac:dyDescent="0.4">
      <c r="A785">
        <v>2020</v>
      </c>
      <c r="B785">
        <v>2</v>
      </c>
      <c r="C785" t="s">
        <v>58</v>
      </c>
      <c r="D785" s="4">
        <v>44</v>
      </c>
      <c r="E785" s="4">
        <v>34</v>
      </c>
    </row>
    <row r="786" spans="1:5" x14ac:dyDescent="0.4">
      <c r="A786">
        <v>2020</v>
      </c>
      <c r="B786">
        <v>2</v>
      </c>
      <c r="C786" t="s">
        <v>59</v>
      </c>
      <c r="D786" s="4">
        <v>26</v>
      </c>
      <c r="E786" s="4">
        <v>26</v>
      </c>
    </row>
    <row r="787" spans="1:5" x14ac:dyDescent="0.4">
      <c r="A787">
        <v>2020</v>
      </c>
      <c r="B787">
        <v>2</v>
      </c>
      <c r="C787" t="s">
        <v>60</v>
      </c>
      <c r="D787" s="4">
        <v>44</v>
      </c>
      <c r="E787" s="4">
        <v>73</v>
      </c>
    </row>
    <row r="788" spans="1:5" x14ac:dyDescent="0.4">
      <c r="A788">
        <v>2020</v>
      </c>
      <c r="B788">
        <v>3</v>
      </c>
      <c r="C788" t="s">
        <v>53</v>
      </c>
      <c r="D788" s="4">
        <v>93</v>
      </c>
      <c r="E788" s="4">
        <v>96</v>
      </c>
    </row>
    <row r="789" spans="1:5" x14ac:dyDescent="0.4">
      <c r="A789">
        <v>2020</v>
      </c>
      <c r="B789">
        <v>3</v>
      </c>
      <c r="C789" t="s">
        <v>54</v>
      </c>
      <c r="D789" s="4">
        <v>73</v>
      </c>
      <c r="E789" s="4">
        <v>60</v>
      </c>
    </row>
    <row r="790" spans="1:5" x14ac:dyDescent="0.4">
      <c r="A790">
        <v>2020</v>
      </c>
      <c r="B790">
        <v>3</v>
      </c>
      <c r="C790" t="s">
        <v>55</v>
      </c>
      <c r="D790" s="4">
        <v>273</v>
      </c>
      <c r="E790" s="4">
        <v>169</v>
      </c>
    </row>
    <row r="791" spans="1:5" x14ac:dyDescent="0.4">
      <c r="A791">
        <v>2020</v>
      </c>
      <c r="B791">
        <v>3</v>
      </c>
      <c r="C791" t="s">
        <v>56</v>
      </c>
      <c r="D791" s="4">
        <v>179</v>
      </c>
      <c r="E791" s="4">
        <v>95</v>
      </c>
    </row>
    <row r="792" spans="1:5" x14ac:dyDescent="0.4">
      <c r="A792">
        <v>2020</v>
      </c>
      <c r="B792">
        <v>3</v>
      </c>
      <c r="C792" t="s">
        <v>57</v>
      </c>
      <c r="D792" s="4">
        <v>100</v>
      </c>
      <c r="E792" s="4">
        <v>96</v>
      </c>
    </row>
    <row r="793" spans="1:5" x14ac:dyDescent="0.4">
      <c r="A793">
        <v>2020</v>
      </c>
      <c r="B793">
        <v>3</v>
      </c>
      <c r="C793" t="s">
        <v>58</v>
      </c>
      <c r="D793" s="4">
        <v>42</v>
      </c>
      <c r="E793" s="4">
        <v>59</v>
      </c>
    </row>
    <row r="794" spans="1:5" x14ac:dyDescent="0.4">
      <c r="A794">
        <v>2020</v>
      </c>
      <c r="B794">
        <v>3</v>
      </c>
      <c r="C794" t="s">
        <v>59</v>
      </c>
      <c r="D794" s="4">
        <v>35</v>
      </c>
      <c r="E794" s="4">
        <v>34</v>
      </c>
    </row>
    <row r="795" spans="1:5" x14ac:dyDescent="0.4">
      <c r="A795">
        <v>2020</v>
      </c>
      <c r="B795">
        <v>3</v>
      </c>
      <c r="C795" t="s">
        <v>60</v>
      </c>
      <c r="D795" s="4">
        <v>37</v>
      </c>
      <c r="E795" s="4">
        <v>71</v>
      </c>
    </row>
    <row r="796" spans="1:5" x14ac:dyDescent="0.4">
      <c r="A796">
        <v>2020</v>
      </c>
      <c r="B796">
        <v>4</v>
      </c>
      <c r="C796" t="s">
        <v>53</v>
      </c>
      <c r="D796" s="4">
        <v>115</v>
      </c>
      <c r="E796" s="4">
        <v>94</v>
      </c>
    </row>
    <row r="797" spans="1:5" x14ac:dyDescent="0.4">
      <c r="A797">
        <v>2020</v>
      </c>
      <c r="B797">
        <v>4</v>
      </c>
      <c r="C797" t="s">
        <v>54</v>
      </c>
      <c r="D797" s="4">
        <v>92</v>
      </c>
      <c r="E797" s="4">
        <v>56</v>
      </c>
    </row>
    <row r="798" spans="1:5" x14ac:dyDescent="0.4">
      <c r="A798">
        <v>2020</v>
      </c>
      <c r="B798">
        <v>4</v>
      </c>
      <c r="C798" t="s">
        <v>55</v>
      </c>
      <c r="D798" s="4">
        <v>218</v>
      </c>
      <c r="E798" s="4">
        <v>152</v>
      </c>
    </row>
    <row r="799" spans="1:5" x14ac:dyDescent="0.4">
      <c r="A799">
        <v>2020</v>
      </c>
      <c r="B799">
        <v>4</v>
      </c>
      <c r="C799" t="s">
        <v>56</v>
      </c>
      <c r="D799" s="4">
        <v>178</v>
      </c>
      <c r="E799" s="4">
        <v>129</v>
      </c>
    </row>
    <row r="800" spans="1:5" x14ac:dyDescent="0.4">
      <c r="A800">
        <v>2020</v>
      </c>
      <c r="B800">
        <v>4</v>
      </c>
      <c r="C800" t="s">
        <v>57</v>
      </c>
      <c r="D800" s="4">
        <v>92</v>
      </c>
      <c r="E800" s="4">
        <v>99</v>
      </c>
    </row>
    <row r="801" spans="1:5" x14ac:dyDescent="0.4">
      <c r="A801">
        <v>2020</v>
      </c>
      <c r="B801">
        <v>4</v>
      </c>
      <c r="C801" t="s">
        <v>58</v>
      </c>
      <c r="D801" s="4">
        <v>76</v>
      </c>
      <c r="E801" s="4">
        <v>72</v>
      </c>
    </row>
    <row r="802" spans="1:5" x14ac:dyDescent="0.4">
      <c r="A802">
        <v>2020</v>
      </c>
      <c r="B802">
        <v>4</v>
      </c>
      <c r="C802" t="s">
        <v>59</v>
      </c>
      <c r="D802" s="4">
        <v>42</v>
      </c>
      <c r="E802" s="4">
        <v>38</v>
      </c>
    </row>
    <row r="803" spans="1:5" x14ac:dyDescent="0.4">
      <c r="A803">
        <v>2020</v>
      </c>
      <c r="B803">
        <v>4</v>
      </c>
      <c r="C803" t="s">
        <v>60</v>
      </c>
      <c r="D803" s="4">
        <v>49</v>
      </c>
      <c r="E803" s="4">
        <v>76</v>
      </c>
    </row>
    <row r="804" spans="1:5" x14ac:dyDescent="0.4">
      <c r="A804">
        <v>2020</v>
      </c>
      <c r="B804">
        <v>5</v>
      </c>
      <c r="C804" t="s">
        <v>53</v>
      </c>
      <c r="D804" s="4">
        <v>64</v>
      </c>
      <c r="E804" s="4">
        <v>41</v>
      </c>
    </row>
    <row r="805" spans="1:5" x14ac:dyDescent="0.4">
      <c r="A805">
        <v>2020</v>
      </c>
      <c r="B805">
        <v>5</v>
      </c>
      <c r="C805" t="s">
        <v>54</v>
      </c>
      <c r="D805" s="4">
        <v>35</v>
      </c>
      <c r="E805" s="4">
        <v>34</v>
      </c>
    </row>
    <row r="806" spans="1:5" x14ac:dyDescent="0.4">
      <c r="A806">
        <v>2020</v>
      </c>
      <c r="B806">
        <v>5</v>
      </c>
      <c r="C806" t="s">
        <v>55</v>
      </c>
      <c r="D806" s="4">
        <v>116</v>
      </c>
      <c r="E806" s="4">
        <v>116</v>
      </c>
    </row>
    <row r="807" spans="1:5" x14ac:dyDescent="0.4">
      <c r="A807">
        <v>2020</v>
      </c>
      <c r="B807">
        <v>5</v>
      </c>
      <c r="C807" t="s">
        <v>56</v>
      </c>
      <c r="D807" s="4">
        <v>93</v>
      </c>
      <c r="E807" s="4">
        <v>67</v>
      </c>
    </row>
    <row r="808" spans="1:5" x14ac:dyDescent="0.4">
      <c r="A808">
        <v>2020</v>
      </c>
      <c r="B808">
        <v>5</v>
      </c>
      <c r="C808" t="s">
        <v>57</v>
      </c>
      <c r="D808" s="4">
        <v>56</v>
      </c>
      <c r="E808" s="4">
        <v>40</v>
      </c>
    </row>
    <row r="809" spans="1:5" x14ac:dyDescent="0.4">
      <c r="A809">
        <v>2020</v>
      </c>
      <c r="B809">
        <v>5</v>
      </c>
      <c r="C809" t="s">
        <v>58</v>
      </c>
      <c r="D809" s="4">
        <v>29</v>
      </c>
      <c r="E809" s="4">
        <v>38</v>
      </c>
    </row>
    <row r="810" spans="1:5" x14ac:dyDescent="0.4">
      <c r="A810">
        <v>2020</v>
      </c>
      <c r="B810">
        <v>5</v>
      </c>
      <c r="C810" t="s">
        <v>59</v>
      </c>
      <c r="D810" s="4">
        <v>34</v>
      </c>
      <c r="E810" s="4">
        <v>22</v>
      </c>
    </row>
    <row r="811" spans="1:5" x14ac:dyDescent="0.4">
      <c r="A811">
        <v>2020</v>
      </c>
      <c r="B811">
        <v>5</v>
      </c>
      <c r="C811" t="s">
        <v>60</v>
      </c>
      <c r="D811" s="4">
        <v>39</v>
      </c>
      <c r="E811" s="4">
        <v>55</v>
      </c>
    </row>
    <row r="812" spans="1:5" x14ac:dyDescent="0.4">
      <c r="A812">
        <v>2020</v>
      </c>
      <c r="B812">
        <v>6</v>
      </c>
      <c r="C812" t="s">
        <v>53</v>
      </c>
      <c r="D812" s="4">
        <v>76</v>
      </c>
      <c r="E812" s="4">
        <v>59</v>
      </c>
    </row>
    <row r="813" spans="1:5" x14ac:dyDescent="0.4">
      <c r="A813">
        <v>2020</v>
      </c>
      <c r="B813">
        <v>6</v>
      </c>
      <c r="C813" t="s">
        <v>54</v>
      </c>
      <c r="D813" s="4">
        <v>58</v>
      </c>
      <c r="E813" s="4">
        <v>37</v>
      </c>
    </row>
    <row r="814" spans="1:5" x14ac:dyDescent="0.4">
      <c r="A814">
        <v>2020</v>
      </c>
      <c r="B814">
        <v>6</v>
      </c>
      <c r="C814" t="s">
        <v>55</v>
      </c>
      <c r="D814" s="4">
        <v>187</v>
      </c>
      <c r="E814" s="4">
        <v>93</v>
      </c>
    </row>
    <row r="815" spans="1:5" x14ac:dyDescent="0.4">
      <c r="A815">
        <v>2020</v>
      </c>
      <c r="B815">
        <v>6</v>
      </c>
      <c r="C815" t="s">
        <v>56</v>
      </c>
      <c r="D815" s="4">
        <v>127</v>
      </c>
      <c r="E815" s="4">
        <v>96</v>
      </c>
    </row>
    <row r="816" spans="1:5" x14ac:dyDescent="0.4">
      <c r="A816">
        <v>2020</v>
      </c>
      <c r="B816">
        <v>6</v>
      </c>
      <c r="C816" t="s">
        <v>57</v>
      </c>
      <c r="D816" s="4">
        <v>78</v>
      </c>
      <c r="E816" s="4">
        <v>69</v>
      </c>
    </row>
    <row r="817" spans="1:5" x14ac:dyDescent="0.4">
      <c r="A817">
        <v>2020</v>
      </c>
      <c r="B817">
        <v>6</v>
      </c>
      <c r="C817" t="s">
        <v>58</v>
      </c>
      <c r="D817" s="4">
        <v>27</v>
      </c>
      <c r="E817" s="4">
        <v>36</v>
      </c>
    </row>
    <row r="818" spans="1:5" x14ac:dyDescent="0.4">
      <c r="A818">
        <v>2020</v>
      </c>
      <c r="B818">
        <v>6</v>
      </c>
      <c r="C818" t="s">
        <v>59</v>
      </c>
      <c r="D818" s="4">
        <v>31</v>
      </c>
      <c r="E818" s="4">
        <v>13</v>
      </c>
    </row>
    <row r="819" spans="1:5" x14ac:dyDescent="0.4">
      <c r="A819">
        <v>2020</v>
      </c>
      <c r="B819">
        <v>6</v>
      </c>
      <c r="C819" t="s">
        <v>60</v>
      </c>
      <c r="D819" s="4">
        <v>26</v>
      </c>
      <c r="E819" s="4">
        <v>43</v>
      </c>
    </row>
    <row r="820" spans="1:5" x14ac:dyDescent="0.4">
      <c r="A820">
        <v>2020</v>
      </c>
      <c r="B820">
        <v>7</v>
      </c>
      <c r="C820" t="s">
        <v>53</v>
      </c>
      <c r="D820" s="4">
        <v>80</v>
      </c>
      <c r="E820" s="4">
        <v>70</v>
      </c>
    </row>
    <row r="821" spans="1:5" x14ac:dyDescent="0.4">
      <c r="A821">
        <v>2020</v>
      </c>
      <c r="B821">
        <v>7</v>
      </c>
      <c r="C821" t="s">
        <v>54</v>
      </c>
      <c r="D821" s="4">
        <v>55</v>
      </c>
      <c r="E821" s="4">
        <v>46</v>
      </c>
    </row>
    <row r="822" spans="1:5" x14ac:dyDescent="0.4">
      <c r="A822">
        <v>2020</v>
      </c>
      <c r="B822">
        <v>7</v>
      </c>
      <c r="C822" t="s">
        <v>55</v>
      </c>
      <c r="D822" s="4">
        <v>184</v>
      </c>
      <c r="E822" s="4">
        <v>135</v>
      </c>
    </row>
    <row r="823" spans="1:5" x14ac:dyDescent="0.4">
      <c r="A823">
        <v>2020</v>
      </c>
      <c r="B823">
        <v>7</v>
      </c>
      <c r="C823" t="s">
        <v>56</v>
      </c>
      <c r="D823" s="4">
        <v>113</v>
      </c>
      <c r="E823" s="4">
        <v>96</v>
      </c>
    </row>
    <row r="824" spans="1:5" x14ac:dyDescent="0.4">
      <c r="A824">
        <v>2020</v>
      </c>
      <c r="B824">
        <v>7</v>
      </c>
      <c r="C824" t="s">
        <v>57</v>
      </c>
      <c r="D824" s="4">
        <v>82</v>
      </c>
      <c r="E824" s="4">
        <v>66</v>
      </c>
    </row>
    <row r="825" spans="1:5" x14ac:dyDescent="0.4">
      <c r="A825">
        <v>2020</v>
      </c>
      <c r="B825">
        <v>7</v>
      </c>
      <c r="C825" t="s">
        <v>58</v>
      </c>
      <c r="D825" s="4">
        <v>48</v>
      </c>
      <c r="E825" s="4">
        <v>41</v>
      </c>
    </row>
    <row r="826" spans="1:5" x14ac:dyDescent="0.4">
      <c r="A826">
        <v>2020</v>
      </c>
      <c r="B826">
        <v>7</v>
      </c>
      <c r="C826" t="s">
        <v>59</v>
      </c>
      <c r="D826" s="4">
        <v>36</v>
      </c>
      <c r="E826" s="4">
        <v>36</v>
      </c>
    </row>
    <row r="827" spans="1:5" x14ac:dyDescent="0.4">
      <c r="A827">
        <v>2020</v>
      </c>
      <c r="B827">
        <v>7</v>
      </c>
      <c r="C827" t="s">
        <v>60</v>
      </c>
      <c r="D827" s="4">
        <v>51</v>
      </c>
      <c r="E827" s="4">
        <v>84</v>
      </c>
    </row>
    <row r="828" spans="1:5" x14ac:dyDescent="0.4">
      <c r="A828">
        <v>2020</v>
      </c>
      <c r="B828">
        <v>8</v>
      </c>
      <c r="C828" t="s">
        <v>53</v>
      </c>
      <c r="D828" s="4">
        <v>62</v>
      </c>
      <c r="E828" s="4">
        <v>76</v>
      </c>
    </row>
    <row r="829" spans="1:5" x14ac:dyDescent="0.4">
      <c r="A829">
        <v>2020</v>
      </c>
      <c r="B829">
        <v>8</v>
      </c>
      <c r="C829" t="s">
        <v>54</v>
      </c>
      <c r="D829" s="4">
        <v>118</v>
      </c>
      <c r="E829" s="4">
        <v>69</v>
      </c>
    </row>
    <row r="830" spans="1:5" x14ac:dyDescent="0.4">
      <c r="A830">
        <v>2020</v>
      </c>
      <c r="B830">
        <v>8</v>
      </c>
      <c r="C830" t="s">
        <v>55</v>
      </c>
      <c r="D830" s="4">
        <v>170</v>
      </c>
      <c r="E830" s="4">
        <v>142</v>
      </c>
    </row>
    <row r="831" spans="1:5" x14ac:dyDescent="0.4">
      <c r="A831">
        <v>2020</v>
      </c>
      <c r="B831">
        <v>8</v>
      </c>
      <c r="C831" t="s">
        <v>56</v>
      </c>
      <c r="D831" s="4">
        <v>110</v>
      </c>
      <c r="E831" s="4">
        <v>88</v>
      </c>
    </row>
    <row r="832" spans="1:5" x14ac:dyDescent="0.4">
      <c r="A832">
        <v>2020</v>
      </c>
      <c r="B832">
        <v>8</v>
      </c>
      <c r="C832" t="s">
        <v>57</v>
      </c>
      <c r="D832" s="4">
        <v>76</v>
      </c>
      <c r="E832" s="4">
        <v>68</v>
      </c>
    </row>
    <row r="833" spans="1:5" x14ac:dyDescent="0.4">
      <c r="A833">
        <v>2020</v>
      </c>
      <c r="B833">
        <v>8</v>
      </c>
      <c r="C833" t="s">
        <v>58</v>
      </c>
      <c r="D833" s="4">
        <v>60</v>
      </c>
      <c r="E833" s="4">
        <v>34</v>
      </c>
    </row>
    <row r="834" spans="1:5" x14ac:dyDescent="0.4">
      <c r="A834">
        <v>2020</v>
      </c>
      <c r="B834">
        <v>8</v>
      </c>
      <c r="C834" t="s">
        <v>59</v>
      </c>
      <c r="D834" s="4">
        <v>26</v>
      </c>
      <c r="E834" s="4">
        <v>20</v>
      </c>
    </row>
    <row r="835" spans="1:5" x14ac:dyDescent="0.4">
      <c r="A835">
        <v>2020</v>
      </c>
      <c r="B835">
        <v>8</v>
      </c>
      <c r="C835" t="s">
        <v>60</v>
      </c>
      <c r="D835" s="4">
        <v>31</v>
      </c>
      <c r="E835" s="4">
        <v>47</v>
      </c>
    </row>
    <row r="836" spans="1:5" x14ac:dyDescent="0.4">
      <c r="A836">
        <v>2020</v>
      </c>
      <c r="B836">
        <v>9</v>
      </c>
      <c r="C836" t="s">
        <v>53</v>
      </c>
      <c r="D836" s="4">
        <v>85</v>
      </c>
      <c r="E836" s="4">
        <v>80</v>
      </c>
    </row>
    <row r="837" spans="1:5" x14ac:dyDescent="0.4">
      <c r="A837">
        <v>2020</v>
      </c>
      <c r="B837">
        <v>9</v>
      </c>
      <c r="C837" t="s">
        <v>54</v>
      </c>
      <c r="D837" s="4">
        <v>103</v>
      </c>
      <c r="E837" s="4">
        <v>58</v>
      </c>
    </row>
    <row r="838" spans="1:5" x14ac:dyDescent="0.4">
      <c r="A838">
        <v>2020</v>
      </c>
      <c r="B838">
        <v>9</v>
      </c>
      <c r="C838" t="s">
        <v>55</v>
      </c>
      <c r="D838" s="4">
        <v>178</v>
      </c>
      <c r="E838" s="4">
        <v>127</v>
      </c>
    </row>
    <row r="839" spans="1:5" x14ac:dyDescent="0.4">
      <c r="A839">
        <v>2020</v>
      </c>
      <c r="B839">
        <v>9</v>
      </c>
      <c r="C839" t="s">
        <v>56</v>
      </c>
      <c r="D839" s="4">
        <v>109</v>
      </c>
      <c r="E839" s="4">
        <v>96</v>
      </c>
    </row>
    <row r="840" spans="1:5" x14ac:dyDescent="0.4">
      <c r="A840">
        <v>2020</v>
      </c>
      <c r="B840">
        <v>9</v>
      </c>
      <c r="C840" t="s">
        <v>57</v>
      </c>
      <c r="D840" s="4">
        <v>75</v>
      </c>
      <c r="E840" s="4">
        <v>72</v>
      </c>
    </row>
    <row r="841" spans="1:5" x14ac:dyDescent="0.4">
      <c r="A841">
        <v>2020</v>
      </c>
      <c r="B841">
        <v>9</v>
      </c>
      <c r="C841" t="s">
        <v>58</v>
      </c>
      <c r="D841" s="4">
        <v>55</v>
      </c>
      <c r="E841" s="4">
        <v>45</v>
      </c>
    </row>
    <row r="842" spans="1:5" x14ac:dyDescent="0.4">
      <c r="A842">
        <v>2020</v>
      </c>
      <c r="B842">
        <v>9</v>
      </c>
      <c r="C842" t="s">
        <v>59</v>
      </c>
      <c r="D842" s="4">
        <v>27</v>
      </c>
      <c r="E842" s="4">
        <v>27</v>
      </c>
    </row>
    <row r="843" spans="1:5" x14ac:dyDescent="0.4">
      <c r="A843">
        <v>2020</v>
      </c>
      <c r="B843">
        <v>9</v>
      </c>
      <c r="C843" t="s">
        <v>60</v>
      </c>
      <c r="D843" s="4">
        <v>18</v>
      </c>
      <c r="E843" s="4">
        <v>53</v>
      </c>
    </row>
    <row r="844" spans="1:5" x14ac:dyDescent="0.4">
      <c r="A844">
        <v>2020</v>
      </c>
      <c r="B844">
        <v>10</v>
      </c>
      <c r="C844" t="s">
        <v>53</v>
      </c>
      <c r="D844" s="4">
        <v>69</v>
      </c>
      <c r="E844" s="4">
        <v>68</v>
      </c>
    </row>
    <row r="845" spans="1:5" x14ac:dyDescent="0.4">
      <c r="A845">
        <v>2020</v>
      </c>
      <c r="B845">
        <v>10</v>
      </c>
      <c r="C845" t="s">
        <v>54</v>
      </c>
      <c r="D845" s="4">
        <v>81</v>
      </c>
      <c r="E845" s="4">
        <v>65</v>
      </c>
    </row>
    <row r="846" spans="1:5" x14ac:dyDescent="0.4">
      <c r="A846">
        <v>2020</v>
      </c>
      <c r="B846">
        <v>10</v>
      </c>
      <c r="C846" t="s">
        <v>55</v>
      </c>
      <c r="D846" s="4">
        <v>191</v>
      </c>
      <c r="E846" s="4">
        <v>124</v>
      </c>
    </row>
    <row r="847" spans="1:5" x14ac:dyDescent="0.4">
      <c r="A847">
        <v>2020</v>
      </c>
      <c r="B847">
        <v>10</v>
      </c>
      <c r="C847" t="s">
        <v>56</v>
      </c>
      <c r="D847" s="4">
        <v>113</v>
      </c>
      <c r="E847" s="4">
        <v>100</v>
      </c>
    </row>
    <row r="848" spans="1:5" x14ac:dyDescent="0.4">
      <c r="A848">
        <v>2020</v>
      </c>
      <c r="B848">
        <v>10</v>
      </c>
      <c r="C848" t="s">
        <v>57</v>
      </c>
      <c r="D848" s="4">
        <v>70</v>
      </c>
      <c r="E848" s="4">
        <v>59</v>
      </c>
    </row>
    <row r="849" spans="1:5" x14ac:dyDescent="0.4">
      <c r="A849">
        <v>2020</v>
      </c>
      <c r="B849">
        <v>10</v>
      </c>
      <c r="C849" t="s">
        <v>58</v>
      </c>
      <c r="D849" s="4">
        <v>34</v>
      </c>
      <c r="E849" s="4">
        <v>38</v>
      </c>
    </row>
    <row r="850" spans="1:5" x14ac:dyDescent="0.4">
      <c r="A850">
        <v>2020</v>
      </c>
      <c r="B850">
        <v>10</v>
      </c>
      <c r="C850" t="s">
        <v>59</v>
      </c>
      <c r="D850" s="4">
        <v>34</v>
      </c>
      <c r="E850" s="4">
        <v>29</v>
      </c>
    </row>
    <row r="851" spans="1:5" x14ac:dyDescent="0.4">
      <c r="A851">
        <v>2020</v>
      </c>
      <c r="B851">
        <v>10</v>
      </c>
      <c r="C851" t="s">
        <v>60</v>
      </c>
      <c r="D851" s="4">
        <v>52</v>
      </c>
      <c r="E851" s="4">
        <v>70</v>
      </c>
    </row>
    <row r="852" spans="1:5" x14ac:dyDescent="0.4">
      <c r="A852">
        <v>2020</v>
      </c>
      <c r="B852">
        <v>11</v>
      </c>
      <c r="C852" t="s">
        <v>53</v>
      </c>
      <c r="D852" s="4">
        <v>67</v>
      </c>
      <c r="E852" s="4">
        <v>69</v>
      </c>
    </row>
    <row r="853" spans="1:5" x14ac:dyDescent="0.4">
      <c r="A853">
        <v>2020</v>
      </c>
      <c r="B853">
        <v>11</v>
      </c>
      <c r="C853" t="s">
        <v>54</v>
      </c>
      <c r="D853" s="4">
        <v>66</v>
      </c>
      <c r="E853" s="4">
        <v>39</v>
      </c>
    </row>
    <row r="854" spans="1:5" x14ac:dyDescent="0.4">
      <c r="A854">
        <v>2020</v>
      </c>
      <c r="B854">
        <v>11</v>
      </c>
      <c r="C854" t="s">
        <v>55</v>
      </c>
      <c r="D854" s="4">
        <v>143</v>
      </c>
      <c r="E854" s="4">
        <v>120</v>
      </c>
    </row>
    <row r="855" spans="1:5" x14ac:dyDescent="0.4">
      <c r="A855">
        <v>2020</v>
      </c>
      <c r="B855">
        <v>11</v>
      </c>
      <c r="C855" t="s">
        <v>56</v>
      </c>
      <c r="D855" s="4">
        <v>99</v>
      </c>
      <c r="E855" s="4">
        <v>99</v>
      </c>
    </row>
    <row r="856" spans="1:5" x14ac:dyDescent="0.4">
      <c r="A856">
        <v>2020</v>
      </c>
      <c r="B856">
        <v>11</v>
      </c>
      <c r="C856" t="s">
        <v>57</v>
      </c>
      <c r="D856" s="4">
        <v>64</v>
      </c>
      <c r="E856" s="4">
        <v>53</v>
      </c>
    </row>
    <row r="857" spans="1:5" x14ac:dyDescent="0.4">
      <c r="A857">
        <v>2020</v>
      </c>
      <c r="B857">
        <v>11</v>
      </c>
      <c r="C857" t="s">
        <v>58</v>
      </c>
      <c r="D857" s="4">
        <v>44</v>
      </c>
      <c r="E857" s="4">
        <v>47</v>
      </c>
    </row>
    <row r="858" spans="1:5" x14ac:dyDescent="0.4">
      <c r="A858">
        <v>2020</v>
      </c>
      <c r="B858">
        <v>11</v>
      </c>
      <c r="C858" t="s">
        <v>59</v>
      </c>
      <c r="D858" s="4">
        <v>31</v>
      </c>
      <c r="E858" s="4">
        <v>37</v>
      </c>
    </row>
    <row r="859" spans="1:5" x14ac:dyDescent="0.4">
      <c r="A859">
        <v>2020</v>
      </c>
      <c r="B859">
        <v>11</v>
      </c>
      <c r="C859" t="s">
        <v>60</v>
      </c>
      <c r="D859" s="4">
        <v>37</v>
      </c>
      <c r="E859" s="4">
        <v>62</v>
      </c>
    </row>
    <row r="860" spans="1:5" x14ac:dyDescent="0.4">
      <c r="A860">
        <v>2020</v>
      </c>
      <c r="B860">
        <v>12</v>
      </c>
      <c r="C860" t="s">
        <v>53</v>
      </c>
      <c r="D860" s="4">
        <v>64</v>
      </c>
      <c r="E860" s="4">
        <v>61</v>
      </c>
    </row>
    <row r="861" spans="1:5" x14ac:dyDescent="0.4">
      <c r="A861">
        <v>2020</v>
      </c>
      <c r="B861">
        <v>12</v>
      </c>
      <c r="C861" t="s">
        <v>54</v>
      </c>
      <c r="D861" s="4">
        <v>81</v>
      </c>
      <c r="E861" s="4">
        <v>46</v>
      </c>
    </row>
    <row r="862" spans="1:5" x14ac:dyDescent="0.4">
      <c r="A862">
        <v>2020</v>
      </c>
      <c r="B862">
        <v>12</v>
      </c>
      <c r="C862" t="s">
        <v>55</v>
      </c>
      <c r="D862" s="4">
        <v>182</v>
      </c>
      <c r="E862" s="4">
        <v>91</v>
      </c>
    </row>
    <row r="863" spans="1:5" x14ac:dyDescent="0.4">
      <c r="A863">
        <v>2020</v>
      </c>
      <c r="B863">
        <v>12</v>
      </c>
      <c r="C863" t="s">
        <v>56</v>
      </c>
      <c r="D863" s="4">
        <v>100</v>
      </c>
      <c r="E863" s="4">
        <v>96</v>
      </c>
    </row>
    <row r="864" spans="1:5" x14ac:dyDescent="0.4">
      <c r="A864">
        <v>2020</v>
      </c>
      <c r="B864">
        <v>12</v>
      </c>
      <c r="C864" t="s">
        <v>57</v>
      </c>
      <c r="D864" s="4">
        <v>64</v>
      </c>
      <c r="E864" s="4">
        <v>60</v>
      </c>
    </row>
    <row r="865" spans="1:5" x14ac:dyDescent="0.4">
      <c r="A865">
        <v>2020</v>
      </c>
      <c r="B865">
        <v>12</v>
      </c>
      <c r="C865" t="s">
        <v>58</v>
      </c>
      <c r="D865" s="4">
        <v>56</v>
      </c>
      <c r="E865" s="4">
        <v>55</v>
      </c>
    </row>
    <row r="866" spans="1:5" x14ac:dyDescent="0.4">
      <c r="A866">
        <v>2020</v>
      </c>
      <c r="B866">
        <v>12</v>
      </c>
      <c r="C866" t="s">
        <v>59</v>
      </c>
      <c r="D866" s="4">
        <v>31</v>
      </c>
      <c r="E866" s="4">
        <v>21</v>
      </c>
    </row>
    <row r="867" spans="1:5" x14ac:dyDescent="0.4">
      <c r="A867">
        <v>2020</v>
      </c>
      <c r="B867">
        <v>12</v>
      </c>
      <c r="C867" t="s">
        <v>60</v>
      </c>
      <c r="D867" s="4">
        <v>34</v>
      </c>
      <c r="E867" s="4">
        <v>50</v>
      </c>
    </row>
    <row r="868" spans="1:5" x14ac:dyDescent="0.4">
      <c r="A868">
        <v>2021</v>
      </c>
      <c r="B868">
        <v>1</v>
      </c>
      <c r="C868" t="s">
        <v>53</v>
      </c>
      <c r="D868" s="4">
        <v>53</v>
      </c>
      <c r="E868" s="4">
        <v>50</v>
      </c>
    </row>
    <row r="869" spans="1:5" x14ac:dyDescent="0.4">
      <c r="A869">
        <v>2021</v>
      </c>
      <c r="B869">
        <v>1</v>
      </c>
      <c r="C869" t="s">
        <v>54</v>
      </c>
      <c r="D869" s="4">
        <v>34</v>
      </c>
      <c r="E869" s="4">
        <v>34</v>
      </c>
    </row>
    <row r="870" spans="1:5" x14ac:dyDescent="0.4">
      <c r="A870">
        <v>2021</v>
      </c>
      <c r="B870">
        <v>1</v>
      </c>
      <c r="C870" t="s">
        <v>55</v>
      </c>
      <c r="D870" s="4">
        <v>114</v>
      </c>
      <c r="E870" s="4">
        <v>97</v>
      </c>
    </row>
    <row r="871" spans="1:5" x14ac:dyDescent="0.4">
      <c r="A871">
        <v>2021</v>
      </c>
      <c r="B871">
        <v>1</v>
      </c>
      <c r="C871" t="s">
        <v>56</v>
      </c>
      <c r="D871" s="4">
        <v>100</v>
      </c>
      <c r="E871" s="4">
        <v>77</v>
      </c>
    </row>
    <row r="872" spans="1:5" x14ac:dyDescent="0.4">
      <c r="A872">
        <v>2021</v>
      </c>
      <c r="B872">
        <v>1</v>
      </c>
      <c r="C872" t="s">
        <v>57</v>
      </c>
      <c r="D872" s="4">
        <v>46</v>
      </c>
      <c r="E872" s="4">
        <v>51</v>
      </c>
    </row>
    <row r="873" spans="1:5" x14ac:dyDescent="0.4">
      <c r="A873">
        <v>2021</v>
      </c>
      <c r="B873">
        <v>1</v>
      </c>
      <c r="C873" t="s">
        <v>58</v>
      </c>
      <c r="D873" s="4">
        <v>38</v>
      </c>
      <c r="E873" s="4">
        <v>40</v>
      </c>
    </row>
    <row r="874" spans="1:5" x14ac:dyDescent="0.4">
      <c r="A874">
        <v>2021</v>
      </c>
      <c r="B874">
        <v>1</v>
      </c>
      <c r="C874" t="s">
        <v>59</v>
      </c>
      <c r="D874" s="4">
        <v>21</v>
      </c>
      <c r="E874" s="4">
        <v>10</v>
      </c>
    </row>
    <row r="875" spans="1:5" x14ac:dyDescent="0.4">
      <c r="A875">
        <v>2021</v>
      </c>
      <c r="B875">
        <v>1</v>
      </c>
      <c r="C875" t="s">
        <v>60</v>
      </c>
      <c r="D875" s="4">
        <v>19</v>
      </c>
      <c r="E875" s="4">
        <v>46</v>
      </c>
    </row>
    <row r="876" spans="1:5" x14ac:dyDescent="0.4">
      <c r="A876">
        <v>2021</v>
      </c>
      <c r="B876">
        <v>2</v>
      </c>
      <c r="C876" t="s">
        <v>53</v>
      </c>
      <c r="D876" s="4">
        <v>67</v>
      </c>
      <c r="E876" s="4">
        <v>68</v>
      </c>
    </row>
    <row r="877" spans="1:5" x14ac:dyDescent="0.4">
      <c r="A877">
        <v>2021</v>
      </c>
      <c r="B877">
        <v>2</v>
      </c>
      <c r="C877" t="s">
        <v>54</v>
      </c>
      <c r="D877" s="4">
        <v>45</v>
      </c>
      <c r="E877" s="4">
        <v>37</v>
      </c>
    </row>
    <row r="878" spans="1:5" x14ac:dyDescent="0.4">
      <c r="A878">
        <v>2021</v>
      </c>
      <c r="B878">
        <v>2</v>
      </c>
      <c r="C878" t="s">
        <v>55</v>
      </c>
      <c r="D878" s="4">
        <v>155</v>
      </c>
      <c r="E878" s="4">
        <v>117</v>
      </c>
    </row>
    <row r="879" spans="1:5" x14ac:dyDescent="0.4">
      <c r="A879">
        <v>2021</v>
      </c>
      <c r="B879">
        <v>2</v>
      </c>
      <c r="C879" t="s">
        <v>56</v>
      </c>
      <c r="D879" s="4">
        <v>103</v>
      </c>
      <c r="E879" s="4">
        <v>78</v>
      </c>
    </row>
    <row r="880" spans="1:5" x14ac:dyDescent="0.4">
      <c r="A880">
        <v>2021</v>
      </c>
      <c r="B880">
        <v>2</v>
      </c>
      <c r="C880" t="s">
        <v>57</v>
      </c>
      <c r="D880" s="4">
        <v>72</v>
      </c>
      <c r="E880" s="4">
        <v>47</v>
      </c>
    </row>
    <row r="881" spans="1:5" x14ac:dyDescent="0.4">
      <c r="A881">
        <v>2021</v>
      </c>
      <c r="B881">
        <v>2</v>
      </c>
      <c r="C881" t="s">
        <v>58</v>
      </c>
      <c r="D881" s="4">
        <v>42</v>
      </c>
      <c r="E881" s="4">
        <v>42</v>
      </c>
    </row>
    <row r="882" spans="1:5" x14ac:dyDescent="0.4">
      <c r="A882">
        <v>2021</v>
      </c>
      <c r="B882">
        <v>2</v>
      </c>
      <c r="C882" t="s">
        <v>59</v>
      </c>
      <c r="D882" s="4">
        <v>35</v>
      </c>
      <c r="E882" s="4">
        <v>20</v>
      </c>
    </row>
    <row r="883" spans="1:5" x14ac:dyDescent="0.4">
      <c r="A883">
        <v>2021</v>
      </c>
      <c r="B883">
        <v>2</v>
      </c>
      <c r="C883" t="s">
        <v>60</v>
      </c>
      <c r="D883" s="4">
        <v>38</v>
      </c>
      <c r="E883" s="4">
        <v>49</v>
      </c>
    </row>
    <row r="884" spans="1:5" x14ac:dyDescent="0.4">
      <c r="A884">
        <v>2021</v>
      </c>
      <c r="B884">
        <v>3</v>
      </c>
      <c r="C884" t="s">
        <v>53</v>
      </c>
      <c r="D884" s="4">
        <v>88</v>
      </c>
      <c r="E884" s="4">
        <v>96</v>
      </c>
    </row>
    <row r="885" spans="1:5" x14ac:dyDescent="0.4">
      <c r="A885">
        <v>2021</v>
      </c>
      <c r="B885">
        <v>3</v>
      </c>
      <c r="C885" t="s">
        <v>54</v>
      </c>
      <c r="D885" s="4">
        <v>68</v>
      </c>
      <c r="E885" s="4">
        <v>76</v>
      </c>
    </row>
    <row r="886" spans="1:5" x14ac:dyDescent="0.4">
      <c r="A886">
        <v>2021</v>
      </c>
      <c r="B886">
        <v>3</v>
      </c>
      <c r="C886" t="s">
        <v>55</v>
      </c>
      <c r="D886" s="4">
        <v>197</v>
      </c>
      <c r="E886" s="4">
        <v>150</v>
      </c>
    </row>
    <row r="887" spans="1:5" x14ac:dyDescent="0.4">
      <c r="A887">
        <v>2021</v>
      </c>
      <c r="B887">
        <v>3</v>
      </c>
      <c r="C887" t="s">
        <v>56</v>
      </c>
      <c r="D887" s="4">
        <v>136</v>
      </c>
      <c r="E887" s="4">
        <v>118</v>
      </c>
    </row>
    <row r="888" spans="1:5" x14ac:dyDescent="0.4">
      <c r="A888">
        <v>2021</v>
      </c>
      <c r="B888">
        <v>3</v>
      </c>
      <c r="C888" t="s">
        <v>57</v>
      </c>
      <c r="D888" s="4">
        <v>98</v>
      </c>
      <c r="E888" s="4">
        <v>80</v>
      </c>
    </row>
    <row r="889" spans="1:5" x14ac:dyDescent="0.4">
      <c r="A889">
        <v>2021</v>
      </c>
      <c r="B889">
        <v>3</v>
      </c>
      <c r="C889" t="s">
        <v>58</v>
      </c>
      <c r="D889" s="4">
        <v>53</v>
      </c>
      <c r="E889" s="4">
        <v>62</v>
      </c>
    </row>
    <row r="890" spans="1:5" x14ac:dyDescent="0.4">
      <c r="A890">
        <v>2021</v>
      </c>
      <c r="B890">
        <v>3</v>
      </c>
      <c r="C890" t="s">
        <v>59</v>
      </c>
      <c r="D890" s="4">
        <v>52</v>
      </c>
      <c r="E890" s="4">
        <v>38</v>
      </c>
    </row>
    <row r="891" spans="1:5" x14ac:dyDescent="0.4">
      <c r="A891">
        <v>2021</v>
      </c>
      <c r="B891">
        <v>3</v>
      </c>
      <c r="C891" t="s">
        <v>60</v>
      </c>
      <c r="D891" s="4">
        <v>44</v>
      </c>
      <c r="E891" s="4">
        <v>69</v>
      </c>
    </row>
    <row r="892" spans="1:5" x14ac:dyDescent="0.4">
      <c r="A892">
        <v>2021</v>
      </c>
      <c r="B892">
        <v>4</v>
      </c>
      <c r="C892" t="s">
        <v>53</v>
      </c>
      <c r="D892" s="4">
        <v>87</v>
      </c>
      <c r="E892" s="4">
        <v>74</v>
      </c>
    </row>
    <row r="893" spans="1:5" x14ac:dyDescent="0.4">
      <c r="A893">
        <v>2021</v>
      </c>
      <c r="B893">
        <v>4</v>
      </c>
      <c r="C893" t="s">
        <v>54</v>
      </c>
      <c r="D893" s="4">
        <v>105</v>
      </c>
      <c r="E893" s="4">
        <v>60</v>
      </c>
    </row>
    <row r="894" spans="1:5" x14ac:dyDescent="0.4">
      <c r="A894">
        <v>2021</v>
      </c>
      <c r="B894">
        <v>4</v>
      </c>
      <c r="C894" t="s">
        <v>55</v>
      </c>
      <c r="D894" s="4">
        <v>185</v>
      </c>
      <c r="E894" s="4">
        <v>112</v>
      </c>
    </row>
    <row r="895" spans="1:5" x14ac:dyDescent="0.4">
      <c r="A895">
        <v>2021</v>
      </c>
      <c r="B895">
        <v>4</v>
      </c>
      <c r="C895" t="s">
        <v>56</v>
      </c>
      <c r="D895" s="4">
        <v>106</v>
      </c>
      <c r="E895" s="4">
        <v>95</v>
      </c>
    </row>
    <row r="896" spans="1:5" x14ac:dyDescent="0.4">
      <c r="A896">
        <v>2021</v>
      </c>
      <c r="B896">
        <v>4</v>
      </c>
      <c r="C896" t="s">
        <v>57</v>
      </c>
      <c r="D896" s="4">
        <v>84</v>
      </c>
      <c r="E896" s="4">
        <v>83</v>
      </c>
    </row>
    <row r="897" spans="1:5" x14ac:dyDescent="0.4">
      <c r="A897">
        <v>2021</v>
      </c>
      <c r="B897">
        <v>4</v>
      </c>
      <c r="C897" t="s">
        <v>58</v>
      </c>
      <c r="D897" s="4">
        <v>44</v>
      </c>
      <c r="E897" s="4">
        <v>57</v>
      </c>
    </row>
    <row r="898" spans="1:5" x14ac:dyDescent="0.4">
      <c r="A898">
        <v>2021</v>
      </c>
      <c r="B898">
        <v>4</v>
      </c>
      <c r="C898" t="s">
        <v>59</v>
      </c>
      <c r="D898" s="4">
        <v>34</v>
      </c>
      <c r="E898" s="4">
        <v>26</v>
      </c>
    </row>
    <row r="899" spans="1:5" x14ac:dyDescent="0.4">
      <c r="A899">
        <v>2021</v>
      </c>
      <c r="B899">
        <v>4</v>
      </c>
      <c r="C899" t="s">
        <v>60</v>
      </c>
      <c r="D899" s="4">
        <v>63</v>
      </c>
      <c r="E899" s="4">
        <v>82</v>
      </c>
    </row>
    <row r="900" spans="1:5" x14ac:dyDescent="0.4">
      <c r="A900">
        <v>2021</v>
      </c>
      <c r="B900">
        <v>5</v>
      </c>
      <c r="C900" t="s">
        <v>53</v>
      </c>
      <c r="D900" s="4">
        <v>75</v>
      </c>
      <c r="E900" s="4">
        <v>69</v>
      </c>
    </row>
    <row r="901" spans="1:5" x14ac:dyDescent="0.4">
      <c r="A901">
        <v>2021</v>
      </c>
      <c r="B901">
        <v>5</v>
      </c>
      <c r="C901" t="s">
        <v>54</v>
      </c>
      <c r="D901" s="4">
        <v>41</v>
      </c>
      <c r="E901" s="4">
        <v>42</v>
      </c>
    </row>
    <row r="902" spans="1:5" x14ac:dyDescent="0.4">
      <c r="A902">
        <v>2021</v>
      </c>
      <c r="B902">
        <v>5</v>
      </c>
      <c r="C902" t="s">
        <v>55</v>
      </c>
      <c r="D902" s="4">
        <v>136</v>
      </c>
      <c r="E902" s="4">
        <v>93</v>
      </c>
    </row>
    <row r="903" spans="1:5" x14ac:dyDescent="0.4">
      <c r="A903">
        <v>2021</v>
      </c>
      <c r="B903">
        <v>5</v>
      </c>
      <c r="C903" t="s">
        <v>56</v>
      </c>
      <c r="D903" s="4">
        <v>92</v>
      </c>
      <c r="E903" s="4">
        <v>87</v>
      </c>
    </row>
    <row r="904" spans="1:5" x14ac:dyDescent="0.4">
      <c r="A904">
        <v>2021</v>
      </c>
      <c r="B904">
        <v>5</v>
      </c>
      <c r="C904" t="s">
        <v>57</v>
      </c>
      <c r="D904" s="4">
        <v>63</v>
      </c>
      <c r="E904" s="4">
        <v>62</v>
      </c>
    </row>
    <row r="905" spans="1:5" x14ac:dyDescent="0.4">
      <c r="A905">
        <v>2021</v>
      </c>
      <c r="B905">
        <v>5</v>
      </c>
      <c r="C905" t="s">
        <v>58</v>
      </c>
      <c r="D905" s="4">
        <v>42</v>
      </c>
      <c r="E905" s="4">
        <v>45</v>
      </c>
    </row>
    <row r="906" spans="1:5" x14ac:dyDescent="0.4">
      <c r="A906">
        <v>2021</v>
      </c>
      <c r="B906">
        <v>5</v>
      </c>
      <c r="C906" t="s">
        <v>59</v>
      </c>
      <c r="D906" s="4">
        <v>31</v>
      </c>
      <c r="E906" s="4">
        <v>31</v>
      </c>
    </row>
    <row r="907" spans="1:5" x14ac:dyDescent="0.4">
      <c r="A907">
        <v>2021</v>
      </c>
      <c r="B907">
        <v>5</v>
      </c>
      <c r="C907" t="s">
        <v>60</v>
      </c>
      <c r="D907" s="4">
        <v>51</v>
      </c>
      <c r="E907" s="4">
        <v>82</v>
      </c>
    </row>
    <row r="908" spans="1:5" x14ac:dyDescent="0.4">
      <c r="A908">
        <v>2021</v>
      </c>
      <c r="B908">
        <v>6</v>
      </c>
      <c r="C908" t="s">
        <v>53</v>
      </c>
      <c r="D908" s="4">
        <v>56</v>
      </c>
      <c r="E908" s="4">
        <v>66</v>
      </c>
    </row>
    <row r="909" spans="1:5" x14ac:dyDescent="0.4">
      <c r="A909">
        <v>2021</v>
      </c>
      <c r="B909">
        <v>6</v>
      </c>
      <c r="C909" t="s">
        <v>54</v>
      </c>
      <c r="D909" s="4">
        <v>55</v>
      </c>
      <c r="E909" s="4">
        <v>40</v>
      </c>
    </row>
    <row r="910" spans="1:5" x14ac:dyDescent="0.4">
      <c r="A910">
        <v>2021</v>
      </c>
      <c r="B910">
        <v>6</v>
      </c>
      <c r="C910" t="s">
        <v>55</v>
      </c>
      <c r="D910" s="4">
        <v>157</v>
      </c>
      <c r="E910" s="4">
        <v>106</v>
      </c>
    </row>
    <row r="911" spans="1:5" x14ac:dyDescent="0.4">
      <c r="A911">
        <v>2021</v>
      </c>
      <c r="B911">
        <v>6</v>
      </c>
      <c r="C911" t="s">
        <v>56</v>
      </c>
      <c r="D911" s="4">
        <v>98</v>
      </c>
      <c r="E911" s="4">
        <v>91</v>
      </c>
    </row>
    <row r="912" spans="1:5" x14ac:dyDescent="0.4">
      <c r="A912">
        <v>2021</v>
      </c>
      <c r="B912">
        <v>6</v>
      </c>
      <c r="C912" t="s">
        <v>57</v>
      </c>
      <c r="D912" s="4">
        <v>67</v>
      </c>
      <c r="E912" s="4">
        <v>58</v>
      </c>
    </row>
    <row r="913" spans="1:5" x14ac:dyDescent="0.4">
      <c r="A913">
        <v>2021</v>
      </c>
      <c r="B913">
        <v>6</v>
      </c>
      <c r="C913" t="s">
        <v>58</v>
      </c>
      <c r="D913" s="4">
        <v>38</v>
      </c>
      <c r="E913" s="4">
        <v>36</v>
      </c>
    </row>
    <row r="914" spans="1:5" x14ac:dyDescent="0.4">
      <c r="A914">
        <v>2021</v>
      </c>
      <c r="B914">
        <v>6</v>
      </c>
      <c r="C914" t="s">
        <v>59</v>
      </c>
      <c r="D914" s="4">
        <v>30</v>
      </c>
      <c r="E914" s="4">
        <v>26</v>
      </c>
    </row>
    <row r="915" spans="1:5" x14ac:dyDescent="0.4">
      <c r="A915">
        <v>2021</v>
      </c>
      <c r="B915">
        <v>6</v>
      </c>
      <c r="C915" t="s">
        <v>60</v>
      </c>
      <c r="D915" s="4">
        <v>41</v>
      </c>
      <c r="E915" s="4">
        <v>74</v>
      </c>
    </row>
    <row r="916" spans="1:5" x14ac:dyDescent="0.4">
      <c r="A916">
        <v>2021</v>
      </c>
      <c r="B916">
        <v>7</v>
      </c>
      <c r="C916" t="s">
        <v>53</v>
      </c>
      <c r="D916" s="4">
        <v>68</v>
      </c>
      <c r="E916" s="4">
        <v>73</v>
      </c>
    </row>
    <row r="917" spans="1:5" x14ac:dyDescent="0.4">
      <c r="A917">
        <v>2021</v>
      </c>
      <c r="B917">
        <v>7</v>
      </c>
      <c r="C917" t="s">
        <v>54</v>
      </c>
      <c r="D917" s="4">
        <v>56</v>
      </c>
      <c r="E917" s="4">
        <v>34</v>
      </c>
    </row>
    <row r="918" spans="1:5" x14ac:dyDescent="0.4">
      <c r="A918">
        <v>2021</v>
      </c>
      <c r="B918">
        <v>7</v>
      </c>
      <c r="C918" t="s">
        <v>55</v>
      </c>
      <c r="D918" s="4">
        <v>154</v>
      </c>
      <c r="E918" s="4">
        <v>113</v>
      </c>
    </row>
    <row r="919" spans="1:5" x14ac:dyDescent="0.4">
      <c r="A919">
        <v>2021</v>
      </c>
      <c r="B919">
        <v>7</v>
      </c>
      <c r="C919" t="s">
        <v>56</v>
      </c>
      <c r="D919" s="4">
        <v>117</v>
      </c>
      <c r="E919" s="4">
        <v>80</v>
      </c>
    </row>
    <row r="920" spans="1:5" x14ac:dyDescent="0.4">
      <c r="A920">
        <v>2021</v>
      </c>
      <c r="B920">
        <v>7</v>
      </c>
      <c r="C920" t="s">
        <v>57</v>
      </c>
      <c r="D920" s="4">
        <v>56</v>
      </c>
      <c r="E920" s="4">
        <v>54</v>
      </c>
    </row>
    <row r="921" spans="1:5" x14ac:dyDescent="0.4">
      <c r="A921">
        <v>2021</v>
      </c>
      <c r="B921">
        <v>7</v>
      </c>
      <c r="C921" t="s">
        <v>58</v>
      </c>
      <c r="D921" s="4">
        <v>36</v>
      </c>
      <c r="E921" s="4">
        <v>34</v>
      </c>
    </row>
    <row r="922" spans="1:5" x14ac:dyDescent="0.4">
      <c r="A922">
        <v>2021</v>
      </c>
      <c r="B922">
        <v>7</v>
      </c>
      <c r="C922" t="s">
        <v>59</v>
      </c>
      <c r="D922" s="4">
        <v>26</v>
      </c>
      <c r="E922" s="4">
        <v>22</v>
      </c>
    </row>
    <row r="923" spans="1:5" x14ac:dyDescent="0.4">
      <c r="A923">
        <v>2021</v>
      </c>
      <c r="B923">
        <v>7</v>
      </c>
      <c r="C923" t="s">
        <v>60</v>
      </c>
      <c r="D923" s="4">
        <v>24</v>
      </c>
      <c r="E923" s="4">
        <v>65</v>
      </c>
    </row>
    <row r="924" spans="1:5" x14ac:dyDescent="0.4">
      <c r="A924">
        <v>2021</v>
      </c>
      <c r="B924">
        <v>8</v>
      </c>
      <c r="C924" t="s">
        <v>53</v>
      </c>
      <c r="D924" s="4">
        <v>42</v>
      </c>
      <c r="E924" s="4">
        <v>45</v>
      </c>
    </row>
    <row r="925" spans="1:5" x14ac:dyDescent="0.4">
      <c r="A925">
        <v>2021</v>
      </c>
      <c r="B925">
        <v>8</v>
      </c>
      <c r="C925" t="s">
        <v>54</v>
      </c>
      <c r="D925" s="4">
        <v>66</v>
      </c>
      <c r="E925" s="4">
        <v>51</v>
      </c>
    </row>
    <row r="926" spans="1:5" x14ac:dyDescent="0.4">
      <c r="A926">
        <v>2021</v>
      </c>
      <c r="B926">
        <v>8</v>
      </c>
      <c r="C926" t="s">
        <v>55</v>
      </c>
      <c r="D926" s="4">
        <v>161</v>
      </c>
      <c r="E926" s="4">
        <v>100</v>
      </c>
    </row>
    <row r="927" spans="1:5" x14ac:dyDescent="0.4">
      <c r="A927">
        <v>2021</v>
      </c>
      <c r="B927">
        <v>8</v>
      </c>
      <c r="C927" t="s">
        <v>56</v>
      </c>
      <c r="D927" s="4">
        <v>99</v>
      </c>
      <c r="E927" s="4">
        <v>78</v>
      </c>
    </row>
    <row r="928" spans="1:5" x14ac:dyDescent="0.4">
      <c r="A928">
        <v>2021</v>
      </c>
      <c r="B928">
        <v>8</v>
      </c>
      <c r="C928" t="s">
        <v>57</v>
      </c>
      <c r="D928" s="4">
        <v>60</v>
      </c>
      <c r="E928" s="4">
        <v>60</v>
      </c>
    </row>
    <row r="929" spans="1:5" x14ac:dyDescent="0.4">
      <c r="A929">
        <v>2021</v>
      </c>
      <c r="B929">
        <v>8</v>
      </c>
      <c r="C929" t="s">
        <v>58</v>
      </c>
      <c r="D929" s="4">
        <v>52</v>
      </c>
      <c r="E929" s="4">
        <v>39</v>
      </c>
    </row>
    <row r="930" spans="1:5" x14ac:dyDescent="0.4">
      <c r="A930">
        <v>2021</v>
      </c>
      <c r="B930">
        <v>8</v>
      </c>
      <c r="C930" t="s">
        <v>59</v>
      </c>
      <c r="D930" s="4">
        <v>32</v>
      </c>
      <c r="E930" s="4">
        <v>30</v>
      </c>
    </row>
    <row r="931" spans="1:5" x14ac:dyDescent="0.4">
      <c r="A931">
        <v>2021</v>
      </c>
      <c r="B931">
        <v>8</v>
      </c>
      <c r="C931" t="s">
        <v>60</v>
      </c>
      <c r="D931" s="4">
        <v>24</v>
      </c>
      <c r="E931" s="4">
        <v>53</v>
      </c>
    </row>
    <row r="932" spans="1:5" x14ac:dyDescent="0.4">
      <c r="A932">
        <v>2021</v>
      </c>
      <c r="B932">
        <v>9</v>
      </c>
      <c r="C932" t="s">
        <v>53</v>
      </c>
      <c r="D932" s="4">
        <v>81</v>
      </c>
      <c r="E932" s="4">
        <v>66</v>
      </c>
    </row>
    <row r="933" spans="1:5" x14ac:dyDescent="0.4">
      <c r="A933">
        <v>2021</v>
      </c>
      <c r="B933">
        <v>9</v>
      </c>
      <c r="C933" t="s">
        <v>54</v>
      </c>
      <c r="D933" s="4">
        <v>158</v>
      </c>
      <c r="E933" s="4">
        <v>64</v>
      </c>
    </row>
    <row r="934" spans="1:5" x14ac:dyDescent="0.4">
      <c r="A934">
        <v>2021</v>
      </c>
      <c r="B934">
        <v>9</v>
      </c>
      <c r="C934" t="s">
        <v>55</v>
      </c>
      <c r="D934" s="4">
        <v>268</v>
      </c>
      <c r="E934" s="4">
        <v>144</v>
      </c>
    </row>
    <row r="935" spans="1:5" x14ac:dyDescent="0.4">
      <c r="A935">
        <v>2021</v>
      </c>
      <c r="B935">
        <v>9</v>
      </c>
      <c r="C935" t="s">
        <v>56</v>
      </c>
      <c r="D935" s="4">
        <v>114</v>
      </c>
      <c r="E935" s="4">
        <v>93</v>
      </c>
    </row>
    <row r="936" spans="1:5" x14ac:dyDescent="0.4">
      <c r="A936">
        <v>2021</v>
      </c>
      <c r="B936">
        <v>9</v>
      </c>
      <c r="C936" t="s">
        <v>57</v>
      </c>
      <c r="D936" s="4">
        <v>78</v>
      </c>
      <c r="E936" s="4">
        <v>57</v>
      </c>
    </row>
    <row r="937" spans="1:5" x14ac:dyDescent="0.4">
      <c r="A937">
        <v>2021</v>
      </c>
      <c r="B937">
        <v>9</v>
      </c>
      <c r="C937" t="s">
        <v>58</v>
      </c>
      <c r="D937" s="4">
        <v>38</v>
      </c>
      <c r="E937" s="4">
        <v>39</v>
      </c>
    </row>
    <row r="938" spans="1:5" x14ac:dyDescent="0.4">
      <c r="A938">
        <v>2021</v>
      </c>
      <c r="B938">
        <v>9</v>
      </c>
      <c r="C938" t="s">
        <v>59</v>
      </c>
      <c r="D938" s="4">
        <v>34</v>
      </c>
      <c r="E938" s="4">
        <v>25</v>
      </c>
    </row>
    <row r="939" spans="1:5" x14ac:dyDescent="0.4">
      <c r="A939">
        <v>2021</v>
      </c>
      <c r="B939">
        <v>9</v>
      </c>
      <c r="C939" t="s">
        <v>60</v>
      </c>
      <c r="D939" s="4">
        <v>29</v>
      </c>
      <c r="E939" s="4">
        <v>55</v>
      </c>
    </row>
    <row r="940" spans="1:5" x14ac:dyDescent="0.4">
      <c r="A940">
        <v>2021</v>
      </c>
      <c r="B940">
        <v>10</v>
      </c>
      <c r="C940" t="s">
        <v>53</v>
      </c>
      <c r="D940" s="4">
        <v>60</v>
      </c>
      <c r="E940" s="4">
        <v>52</v>
      </c>
    </row>
    <row r="941" spans="1:5" x14ac:dyDescent="0.4">
      <c r="A941">
        <v>2021</v>
      </c>
      <c r="B941">
        <v>10</v>
      </c>
      <c r="C941" t="s">
        <v>54</v>
      </c>
      <c r="D941" s="4">
        <v>64</v>
      </c>
      <c r="E941" s="4">
        <v>36</v>
      </c>
    </row>
    <row r="942" spans="1:5" x14ac:dyDescent="0.4">
      <c r="A942">
        <v>2021</v>
      </c>
      <c r="B942">
        <v>10</v>
      </c>
      <c r="C942" t="s">
        <v>55</v>
      </c>
      <c r="D942" s="4">
        <v>134</v>
      </c>
      <c r="E942" s="4">
        <v>84</v>
      </c>
    </row>
    <row r="943" spans="1:5" x14ac:dyDescent="0.4">
      <c r="A943">
        <v>2021</v>
      </c>
      <c r="B943">
        <v>10</v>
      </c>
      <c r="C943" t="s">
        <v>56</v>
      </c>
      <c r="D943" s="4">
        <v>103</v>
      </c>
      <c r="E943" s="4">
        <v>82</v>
      </c>
    </row>
    <row r="944" spans="1:5" x14ac:dyDescent="0.4">
      <c r="A944">
        <v>2021</v>
      </c>
      <c r="B944">
        <v>10</v>
      </c>
      <c r="C944" t="s">
        <v>57</v>
      </c>
      <c r="D944" s="4">
        <v>65</v>
      </c>
      <c r="E944" s="4">
        <v>57</v>
      </c>
    </row>
    <row r="945" spans="1:5" x14ac:dyDescent="0.4">
      <c r="A945">
        <v>2021</v>
      </c>
      <c r="B945">
        <v>10</v>
      </c>
      <c r="C945" t="s">
        <v>58</v>
      </c>
      <c r="D945" s="4">
        <v>39</v>
      </c>
      <c r="E945" s="4">
        <v>37</v>
      </c>
    </row>
    <row r="946" spans="1:5" x14ac:dyDescent="0.4">
      <c r="A946">
        <v>2021</v>
      </c>
      <c r="B946">
        <v>10</v>
      </c>
      <c r="C946" t="s">
        <v>59</v>
      </c>
      <c r="D946" s="4">
        <v>32</v>
      </c>
      <c r="E946" s="4">
        <v>33</v>
      </c>
    </row>
    <row r="947" spans="1:5" x14ac:dyDescent="0.4">
      <c r="A947">
        <v>2021</v>
      </c>
      <c r="B947">
        <v>10</v>
      </c>
      <c r="C947" t="s">
        <v>60</v>
      </c>
      <c r="D947" s="4">
        <v>38</v>
      </c>
      <c r="E947" s="4">
        <v>59</v>
      </c>
    </row>
    <row r="948" spans="1:5" x14ac:dyDescent="0.4">
      <c r="A948">
        <v>2021</v>
      </c>
      <c r="B948">
        <v>11</v>
      </c>
      <c r="C948" t="s">
        <v>53</v>
      </c>
      <c r="D948" s="4">
        <v>71</v>
      </c>
      <c r="E948" s="4">
        <v>54</v>
      </c>
    </row>
    <row r="949" spans="1:5" x14ac:dyDescent="0.4">
      <c r="A949">
        <v>2021</v>
      </c>
      <c r="B949">
        <v>11</v>
      </c>
      <c r="C949" t="s">
        <v>54</v>
      </c>
      <c r="D949" s="4">
        <v>44</v>
      </c>
      <c r="E949" s="4">
        <v>43</v>
      </c>
    </row>
    <row r="950" spans="1:5" x14ac:dyDescent="0.4">
      <c r="A950">
        <v>2021</v>
      </c>
      <c r="B950">
        <v>11</v>
      </c>
      <c r="C950" t="s">
        <v>55</v>
      </c>
      <c r="D950" s="4">
        <v>129</v>
      </c>
      <c r="E950" s="4">
        <v>99</v>
      </c>
    </row>
    <row r="951" spans="1:5" x14ac:dyDescent="0.4">
      <c r="A951">
        <v>2021</v>
      </c>
      <c r="B951">
        <v>11</v>
      </c>
      <c r="C951" t="s">
        <v>56</v>
      </c>
      <c r="D951" s="4">
        <v>87</v>
      </c>
      <c r="E951" s="4">
        <v>76</v>
      </c>
    </row>
    <row r="952" spans="1:5" x14ac:dyDescent="0.4">
      <c r="A952">
        <v>2021</v>
      </c>
      <c r="B952">
        <v>11</v>
      </c>
      <c r="C952" t="s">
        <v>57</v>
      </c>
      <c r="D952" s="4">
        <v>61</v>
      </c>
      <c r="E952" s="4">
        <v>50</v>
      </c>
    </row>
    <row r="953" spans="1:5" x14ac:dyDescent="0.4">
      <c r="A953">
        <v>2021</v>
      </c>
      <c r="B953">
        <v>11</v>
      </c>
      <c r="C953" t="s">
        <v>58</v>
      </c>
      <c r="D953" s="4">
        <v>40</v>
      </c>
      <c r="E953" s="4">
        <v>41</v>
      </c>
    </row>
    <row r="954" spans="1:5" x14ac:dyDescent="0.4">
      <c r="A954">
        <v>2021</v>
      </c>
      <c r="B954">
        <v>11</v>
      </c>
      <c r="C954" t="s">
        <v>59</v>
      </c>
      <c r="D954" s="4">
        <v>27</v>
      </c>
      <c r="E954" s="4">
        <v>25</v>
      </c>
    </row>
    <row r="955" spans="1:5" x14ac:dyDescent="0.4">
      <c r="A955">
        <v>2021</v>
      </c>
      <c r="B955">
        <v>11</v>
      </c>
      <c r="C955" t="s">
        <v>60</v>
      </c>
      <c r="D955" s="4">
        <v>41</v>
      </c>
      <c r="E955" s="4">
        <v>61</v>
      </c>
    </row>
    <row r="956" spans="1:5" x14ac:dyDescent="0.4">
      <c r="A956">
        <v>2021</v>
      </c>
      <c r="B956">
        <v>12</v>
      </c>
      <c r="C956" t="s">
        <v>53</v>
      </c>
      <c r="D956" s="4">
        <v>64</v>
      </c>
      <c r="E956" s="4">
        <v>62</v>
      </c>
    </row>
    <row r="957" spans="1:5" x14ac:dyDescent="0.4">
      <c r="A957">
        <v>2021</v>
      </c>
      <c r="B957">
        <v>12</v>
      </c>
      <c r="C957" t="s">
        <v>54</v>
      </c>
      <c r="D957" s="4">
        <v>62</v>
      </c>
      <c r="E957" s="4">
        <v>29</v>
      </c>
    </row>
    <row r="958" spans="1:5" x14ac:dyDescent="0.4">
      <c r="A958">
        <v>2021</v>
      </c>
      <c r="B958">
        <v>12</v>
      </c>
      <c r="C958" t="s">
        <v>55</v>
      </c>
      <c r="D958" s="4">
        <v>150</v>
      </c>
      <c r="E958" s="4">
        <v>94</v>
      </c>
    </row>
    <row r="959" spans="1:5" x14ac:dyDescent="0.4">
      <c r="A959">
        <v>2021</v>
      </c>
      <c r="B959">
        <v>12</v>
      </c>
      <c r="C959" t="s">
        <v>56</v>
      </c>
      <c r="D959" s="4">
        <v>101</v>
      </c>
      <c r="E959" s="4">
        <v>81</v>
      </c>
    </row>
    <row r="960" spans="1:5" x14ac:dyDescent="0.4">
      <c r="A960">
        <v>2021</v>
      </c>
      <c r="B960">
        <v>12</v>
      </c>
      <c r="C960" t="s">
        <v>57</v>
      </c>
      <c r="D960" s="4">
        <v>53</v>
      </c>
      <c r="E960" s="4">
        <v>54</v>
      </c>
    </row>
    <row r="961" spans="1:5" x14ac:dyDescent="0.4">
      <c r="A961">
        <v>2021</v>
      </c>
      <c r="B961">
        <v>12</v>
      </c>
      <c r="C961" t="s">
        <v>58</v>
      </c>
      <c r="D961" s="4">
        <v>28</v>
      </c>
      <c r="E961" s="4">
        <v>31</v>
      </c>
    </row>
    <row r="962" spans="1:5" x14ac:dyDescent="0.4">
      <c r="A962">
        <v>2021</v>
      </c>
      <c r="B962">
        <v>12</v>
      </c>
      <c r="C962" t="s">
        <v>59</v>
      </c>
      <c r="D962" s="4">
        <v>29</v>
      </c>
      <c r="E962" s="4">
        <v>27</v>
      </c>
    </row>
    <row r="963" spans="1:5" x14ac:dyDescent="0.4">
      <c r="A963">
        <v>2021</v>
      </c>
      <c r="B963">
        <v>12</v>
      </c>
      <c r="C963" t="s">
        <v>60</v>
      </c>
      <c r="D963" s="4">
        <v>33</v>
      </c>
      <c r="E963" s="4">
        <v>49</v>
      </c>
    </row>
    <row r="964" spans="1:5" x14ac:dyDescent="0.4">
      <c r="A964">
        <v>2022</v>
      </c>
      <c r="B964">
        <v>1</v>
      </c>
      <c r="C964" t="s">
        <v>53</v>
      </c>
      <c r="D964" s="4">
        <v>51</v>
      </c>
      <c r="E964" s="4">
        <v>65</v>
      </c>
    </row>
    <row r="965" spans="1:5" x14ac:dyDescent="0.4">
      <c r="A965">
        <v>2022</v>
      </c>
      <c r="B965">
        <v>1</v>
      </c>
      <c r="C965" t="s">
        <v>54</v>
      </c>
      <c r="D965" s="4">
        <v>35</v>
      </c>
      <c r="E965" s="4">
        <v>18</v>
      </c>
    </row>
    <row r="966" spans="1:5" x14ac:dyDescent="0.4">
      <c r="A966">
        <v>2022</v>
      </c>
      <c r="B966">
        <v>1</v>
      </c>
      <c r="C966" t="s">
        <v>55</v>
      </c>
      <c r="D966" s="4">
        <v>166</v>
      </c>
      <c r="E966" s="4">
        <v>96</v>
      </c>
    </row>
    <row r="967" spans="1:5" x14ac:dyDescent="0.4">
      <c r="A967">
        <v>2022</v>
      </c>
      <c r="B967">
        <v>1</v>
      </c>
      <c r="C967" t="s">
        <v>56</v>
      </c>
      <c r="D967" s="4">
        <v>102</v>
      </c>
      <c r="E967" s="4">
        <v>79</v>
      </c>
    </row>
    <row r="968" spans="1:5" x14ac:dyDescent="0.4">
      <c r="A968">
        <v>2022</v>
      </c>
      <c r="B968">
        <v>1</v>
      </c>
      <c r="C968" t="s">
        <v>57</v>
      </c>
      <c r="D968" s="4">
        <v>46</v>
      </c>
      <c r="E968" s="4">
        <v>36</v>
      </c>
    </row>
    <row r="969" spans="1:5" x14ac:dyDescent="0.4">
      <c r="A969">
        <v>2022</v>
      </c>
      <c r="B969">
        <v>1</v>
      </c>
      <c r="C969" t="s">
        <v>58</v>
      </c>
      <c r="D969" s="4">
        <v>33</v>
      </c>
      <c r="E969" s="4">
        <v>20</v>
      </c>
    </row>
    <row r="970" spans="1:5" x14ac:dyDescent="0.4">
      <c r="A970">
        <v>2022</v>
      </c>
      <c r="B970">
        <v>1</v>
      </c>
      <c r="C970" t="s">
        <v>59</v>
      </c>
      <c r="D970" s="4">
        <v>16</v>
      </c>
      <c r="E970" s="4">
        <v>15</v>
      </c>
    </row>
    <row r="971" spans="1:5" x14ac:dyDescent="0.4">
      <c r="A971">
        <v>2022</v>
      </c>
      <c r="B971">
        <v>1</v>
      </c>
      <c r="C971" t="s">
        <v>60</v>
      </c>
      <c r="D971" s="4">
        <v>30</v>
      </c>
      <c r="E971" s="4">
        <v>42</v>
      </c>
    </row>
    <row r="972" spans="1:5" x14ac:dyDescent="0.4">
      <c r="A972">
        <v>2022</v>
      </c>
      <c r="B972">
        <v>2</v>
      </c>
      <c r="C972" t="s">
        <v>53</v>
      </c>
      <c r="D972" s="4">
        <v>40</v>
      </c>
      <c r="E972" s="4">
        <v>56</v>
      </c>
    </row>
    <row r="973" spans="1:5" x14ac:dyDescent="0.4">
      <c r="A973">
        <v>2022</v>
      </c>
      <c r="B973">
        <v>2</v>
      </c>
      <c r="C973" t="s">
        <v>54</v>
      </c>
      <c r="D973" s="4">
        <v>25</v>
      </c>
      <c r="E973" s="4">
        <v>27</v>
      </c>
    </row>
    <row r="974" spans="1:5" x14ac:dyDescent="0.4">
      <c r="A974">
        <v>2022</v>
      </c>
      <c r="B974">
        <v>2</v>
      </c>
      <c r="C974" t="s">
        <v>55</v>
      </c>
      <c r="D974" s="4">
        <v>131</v>
      </c>
      <c r="E974" s="4">
        <v>129</v>
      </c>
    </row>
    <row r="975" spans="1:5" x14ac:dyDescent="0.4">
      <c r="A975">
        <v>2022</v>
      </c>
      <c r="B975">
        <v>2</v>
      </c>
      <c r="C975" t="s">
        <v>56</v>
      </c>
      <c r="D975" s="4">
        <v>108</v>
      </c>
      <c r="E975" s="4">
        <v>79</v>
      </c>
    </row>
    <row r="976" spans="1:5" x14ac:dyDescent="0.4">
      <c r="A976">
        <v>2022</v>
      </c>
      <c r="B976">
        <v>2</v>
      </c>
      <c r="C976" t="s">
        <v>57</v>
      </c>
      <c r="D976" s="4">
        <v>56</v>
      </c>
      <c r="E976" s="4">
        <v>48</v>
      </c>
    </row>
    <row r="977" spans="1:5" x14ac:dyDescent="0.4">
      <c r="A977">
        <v>2022</v>
      </c>
      <c r="B977">
        <v>2</v>
      </c>
      <c r="C977" t="s">
        <v>58</v>
      </c>
      <c r="D977" s="4">
        <v>29</v>
      </c>
      <c r="E977" s="4">
        <v>36</v>
      </c>
    </row>
    <row r="978" spans="1:5" x14ac:dyDescent="0.4">
      <c r="A978">
        <v>2022</v>
      </c>
      <c r="B978">
        <v>2</v>
      </c>
      <c r="C978" t="s">
        <v>59</v>
      </c>
      <c r="D978" s="4">
        <v>22</v>
      </c>
      <c r="E978" s="4">
        <v>26</v>
      </c>
    </row>
    <row r="979" spans="1:5" x14ac:dyDescent="0.4">
      <c r="A979">
        <v>2022</v>
      </c>
      <c r="B979">
        <v>2</v>
      </c>
      <c r="C979" t="s">
        <v>60</v>
      </c>
      <c r="D979" s="4">
        <v>39</v>
      </c>
      <c r="E979" s="4">
        <v>66</v>
      </c>
    </row>
    <row r="980" spans="1:5" x14ac:dyDescent="0.4">
      <c r="A980">
        <v>2022</v>
      </c>
      <c r="B980">
        <v>3</v>
      </c>
      <c r="C980" t="s">
        <v>53</v>
      </c>
      <c r="D980" s="4">
        <v>79</v>
      </c>
      <c r="E980" s="4">
        <v>74</v>
      </c>
    </row>
    <row r="981" spans="1:5" x14ac:dyDescent="0.4">
      <c r="A981">
        <v>2022</v>
      </c>
      <c r="B981">
        <v>3</v>
      </c>
      <c r="C981" t="s">
        <v>54</v>
      </c>
      <c r="D981" s="4">
        <v>40</v>
      </c>
      <c r="E981" s="4">
        <v>49</v>
      </c>
    </row>
    <row r="982" spans="1:5" x14ac:dyDescent="0.4">
      <c r="A982">
        <v>2022</v>
      </c>
      <c r="B982">
        <v>3</v>
      </c>
      <c r="C982" t="s">
        <v>55</v>
      </c>
      <c r="D982" s="4">
        <v>208</v>
      </c>
      <c r="E982" s="4">
        <v>122</v>
      </c>
    </row>
    <row r="983" spans="1:5" x14ac:dyDescent="0.4">
      <c r="A983">
        <v>2022</v>
      </c>
      <c r="B983">
        <v>3</v>
      </c>
      <c r="C983" t="s">
        <v>56</v>
      </c>
      <c r="D983" s="4">
        <v>113</v>
      </c>
      <c r="E983" s="4">
        <v>80</v>
      </c>
    </row>
    <row r="984" spans="1:5" x14ac:dyDescent="0.4">
      <c r="A984">
        <v>2022</v>
      </c>
      <c r="B984">
        <v>3</v>
      </c>
      <c r="C984" t="s">
        <v>57</v>
      </c>
      <c r="D984" s="4">
        <v>66</v>
      </c>
      <c r="E984" s="4">
        <v>48</v>
      </c>
    </row>
    <row r="985" spans="1:5" x14ac:dyDescent="0.4">
      <c r="A985">
        <v>2022</v>
      </c>
      <c r="B985">
        <v>3</v>
      </c>
      <c r="C985" t="s">
        <v>58</v>
      </c>
      <c r="D985" s="4">
        <v>43</v>
      </c>
      <c r="E985" s="4">
        <v>66</v>
      </c>
    </row>
    <row r="986" spans="1:5" x14ac:dyDescent="0.4">
      <c r="A986">
        <v>2022</v>
      </c>
      <c r="B986">
        <v>3</v>
      </c>
      <c r="C986" t="s">
        <v>59</v>
      </c>
      <c r="D986" s="4">
        <v>30</v>
      </c>
      <c r="E986" s="4">
        <v>19</v>
      </c>
    </row>
    <row r="987" spans="1:5" x14ac:dyDescent="0.4">
      <c r="A987">
        <v>2022</v>
      </c>
      <c r="B987">
        <v>3</v>
      </c>
      <c r="C987" t="s">
        <v>60</v>
      </c>
      <c r="D987" s="4">
        <v>36</v>
      </c>
      <c r="E987" s="4">
        <v>59</v>
      </c>
    </row>
    <row r="988" spans="1:5" x14ac:dyDescent="0.4">
      <c r="A988">
        <v>2022</v>
      </c>
      <c r="B988">
        <v>4</v>
      </c>
      <c r="C988" t="s">
        <v>53</v>
      </c>
      <c r="D988" s="4">
        <v>63</v>
      </c>
      <c r="E988" s="4">
        <v>59</v>
      </c>
    </row>
    <row r="989" spans="1:5" x14ac:dyDescent="0.4">
      <c r="A989">
        <v>2022</v>
      </c>
      <c r="B989">
        <v>4</v>
      </c>
      <c r="C989" t="s">
        <v>54</v>
      </c>
      <c r="D989" s="4">
        <v>77</v>
      </c>
      <c r="E989" s="4">
        <v>58</v>
      </c>
    </row>
    <row r="990" spans="1:5" x14ac:dyDescent="0.4">
      <c r="A990">
        <v>2022</v>
      </c>
      <c r="B990">
        <v>4</v>
      </c>
      <c r="C990" t="s">
        <v>55</v>
      </c>
      <c r="D990" s="4">
        <v>179</v>
      </c>
      <c r="E990" s="4">
        <v>108</v>
      </c>
    </row>
    <row r="991" spans="1:5" x14ac:dyDescent="0.4">
      <c r="A991">
        <v>2022</v>
      </c>
      <c r="B991">
        <v>4</v>
      </c>
      <c r="C991" t="s">
        <v>56</v>
      </c>
      <c r="D991" s="4">
        <v>107</v>
      </c>
      <c r="E991" s="4">
        <v>85</v>
      </c>
    </row>
    <row r="992" spans="1:5" x14ac:dyDescent="0.4">
      <c r="A992">
        <v>2022</v>
      </c>
      <c r="B992">
        <v>4</v>
      </c>
      <c r="C992" t="s">
        <v>57</v>
      </c>
      <c r="D992" s="4">
        <v>84</v>
      </c>
      <c r="E992" s="4">
        <v>63</v>
      </c>
    </row>
    <row r="993" spans="1:5" x14ac:dyDescent="0.4">
      <c r="A993">
        <v>2022</v>
      </c>
      <c r="B993">
        <v>4</v>
      </c>
      <c r="C993" t="s">
        <v>58</v>
      </c>
      <c r="D993" s="4">
        <v>52</v>
      </c>
      <c r="E993" s="4">
        <v>39</v>
      </c>
    </row>
    <row r="994" spans="1:5" x14ac:dyDescent="0.4">
      <c r="A994">
        <v>2022</v>
      </c>
      <c r="B994">
        <v>4</v>
      </c>
      <c r="C994" t="s">
        <v>59</v>
      </c>
      <c r="D994" s="4">
        <v>26</v>
      </c>
      <c r="E994" s="4">
        <v>30</v>
      </c>
    </row>
    <row r="995" spans="1:5" x14ac:dyDescent="0.4">
      <c r="A995">
        <v>2022</v>
      </c>
      <c r="B995">
        <v>4</v>
      </c>
      <c r="C995" t="s">
        <v>60</v>
      </c>
      <c r="D995" s="4">
        <v>40</v>
      </c>
      <c r="E995" s="4">
        <v>69</v>
      </c>
    </row>
    <row r="996" spans="1:5" x14ac:dyDescent="0.4">
      <c r="A996">
        <v>2022</v>
      </c>
      <c r="B996">
        <v>5</v>
      </c>
      <c r="C996" t="s">
        <v>53</v>
      </c>
      <c r="D996" s="4">
        <v>74</v>
      </c>
      <c r="E996" s="4">
        <v>61</v>
      </c>
    </row>
    <row r="997" spans="1:5" x14ac:dyDescent="0.4">
      <c r="A997">
        <v>2022</v>
      </c>
      <c r="B997">
        <v>5</v>
      </c>
      <c r="C997" t="s">
        <v>54</v>
      </c>
      <c r="D997" s="4">
        <v>29</v>
      </c>
      <c r="E997" s="4">
        <v>31</v>
      </c>
    </row>
    <row r="998" spans="1:5" x14ac:dyDescent="0.4">
      <c r="A998">
        <v>2022</v>
      </c>
      <c r="B998">
        <v>5</v>
      </c>
      <c r="C998" t="s">
        <v>55</v>
      </c>
      <c r="D998" s="4">
        <v>157</v>
      </c>
      <c r="E998" s="4">
        <v>129</v>
      </c>
    </row>
    <row r="999" spans="1:5" x14ac:dyDescent="0.4">
      <c r="A999">
        <v>2022</v>
      </c>
      <c r="B999">
        <v>5</v>
      </c>
      <c r="C999" t="s">
        <v>56</v>
      </c>
      <c r="D999" s="4">
        <v>107</v>
      </c>
      <c r="E999" s="4">
        <v>74</v>
      </c>
    </row>
    <row r="1000" spans="1:5" x14ac:dyDescent="0.4">
      <c r="A1000">
        <v>2022</v>
      </c>
      <c r="B1000">
        <v>5</v>
      </c>
      <c r="C1000" t="s">
        <v>57</v>
      </c>
      <c r="D1000" s="4">
        <v>68</v>
      </c>
      <c r="E1000" s="4">
        <v>52</v>
      </c>
    </row>
    <row r="1001" spans="1:5" x14ac:dyDescent="0.4">
      <c r="A1001">
        <v>2022</v>
      </c>
      <c r="B1001">
        <v>5</v>
      </c>
      <c r="C1001" t="s">
        <v>58</v>
      </c>
      <c r="D1001" s="4">
        <v>39</v>
      </c>
      <c r="E1001" s="4">
        <v>34</v>
      </c>
    </row>
    <row r="1002" spans="1:5" x14ac:dyDescent="0.4">
      <c r="A1002">
        <v>2022</v>
      </c>
      <c r="B1002">
        <v>5</v>
      </c>
      <c r="C1002" t="s">
        <v>59</v>
      </c>
      <c r="D1002" s="4">
        <v>27</v>
      </c>
      <c r="E1002" s="4">
        <v>24</v>
      </c>
    </row>
    <row r="1003" spans="1:5" x14ac:dyDescent="0.4">
      <c r="A1003">
        <v>2022</v>
      </c>
      <c r="B1003">
        <v>5</v>
      </c>
      <c r="C1003" t="s">
        <v>60</v>
      </c>
      <c r="D1003" s="4">
        <v>33</v>
      </c>
      <c r="E1003" s="4">
        <v>57</v>
      </c>
    </row>
    <row r="1004" spans="1:5" x14ac:dyDescent="0.4">
      <c r="A1004">
        <v>2022</v>
      </c>
      <c r="B1004">
        <v>6</v>
      </c>
      <c r="C1004" t="s">
        <v>53</v>
      </c>
      <c r="D1004" s="4">
        <v>53</v>
      </c>
      <c r="E1004" s="4">
        <v>64</v>
      </c>
    </row>
    <row r="1005" spans="1:5" x14ac:dyDescent="0.4">
      <c r="A1005">
        <v>2022</v>
      </c>
      <c r="B1005">
        <v>6</v>
      </c>
      <c r="C1005" t="s">
        <v>54</v>
      </c>
      <c r="D1005" s="4">
        <v>48</v>
      </c>
      <c r="E1005" s="4">
        <v>38</v>
      </c>
    </row>
    <row r="1006" spans="1:5" x14ac:dyDescent="0.4">
      <c r="A1006">
        <v>2022</v>
      </c>
      <c r="B1006">
        <v>6</v>
      </c>
      <c r="C1006" t="s">
        <v>55</v>
      </c>
      <c r="D1006" s="4">
        <v>176</v>
      </c>
      <c r="E1006" s="4">
        <v>126</v>
      </c>
    </row>
    <row r="1007" spans="1:5" x14ac:dyDescent="0.4">
      <c r="A1007">
        <v>2022</v>
      </c>
      <c r="B1007">
        <v>6</v>
      </c>
      <c r="C1007" t="s">
        <v>56</v>
      </c>
      <c r="D1007" s="4">
        <v>93</v>
      </c>
      <c r="E1007" s="4">
        <v>79</v>
      </c>
    </row>
    <row r="1008" spans="1:5" x14ac:dyDescent="0.4">
      <c r="A1008">
        <v>2022</v>
      </c>
      <c r="B1008">
        <v>6</v>
      </c>
      <c r="C1008" t="s">
        <v>57</v>
      </c>
      <c r="D1008" s="4">
        <v>66</v>
      </c>
      <c r="E1008" s="4">
        <v>58</v>
      </c>
    </row>
    <row r="1009" spans="1:5" x14ac:dyDescent="0.4">
      <c r="A1009">
        <v>2022</v>
      </c>
      <c r="B1009">
        <v>6</v>
      </c>
      <c r="C1009" t="s">
        <v>58</v>
      </c>
      <c r="D1009" s="4">
        <v>28</v>
      </c>
      <c r="E1009" s="4">
        <v>38</v>
      </c>
    </row>
    <row r="1010" spans="1:5" x14ac:dyDescent="0.4">
      <c r="A1010">
        <v>2022</v>
      </c>
      <c r="B1010">
        <v>6</v>
      </c>
      <c r="C1010" t="s">
        <v>59</v>
      </c>
      <c r="D1010" s="4">
        <v>24</v>
      </c>
      <c r="E1010" s="4">
        <v>25</v>
      </c>
    </row>
    <row r="1011" spans="1:5" x14ac:dyDescent="0.4">
      <c r="A1011">
        <v>2022</v>
      </c>
      <c r="B1011">
        <v>6</v>
      </c>
      <c r="C1011" t="s">
        <v>60</v>
      </c>
      <c r="D1011" s="4">
        <v>39</v>
      </c>
      <c r="E1011" s="4">
        <v>70</v>
      </c>
    </row>
    <row r="1012" spans="1:5" x14ac:dyDescent="0.4">
      <c r="A1012">
        <v>2022</v>
      </c>
      <c r="B1012">
        <v>7</v>
      </c>
      <c r="C1012" t="s">
        <v>53</v>
      </c>
      <c r="D1012" s="4">
        <v>60</v>
      </c>
      <c r="E1012" s="4">
        <v>63</v>
      </c>
    </row>
    <row r="1013" spans="1:5" x14ac:dyDescent="0.4">
      <c r="A1013">
        <v>2022</v>
      </c>
      <c r="B1013">
        <v>7</v>
      </c>
      <c r="C1013" t="s">
        <v>54</v>
      </c>
      <c r="D1013" s="4">
        <v>35</v>
      </c>
      <c r="E1013" s="4">
        <v>32</v>
      </c>
    </row>
    <row r="1014" spans="1:5" x14ac:dyDescent="0.4">
      <c r="A1014">
        <v>2022</v>
      </c>
      <c r="B1014">
        <v>7</v>
      </c>
      <c r="C1014" t="s">
        <v>55</v>
      </c>
      <c r="D1014" s="4">
        <v>155</v>
      </c>
      <c r="E1014" s="4">
        <v>103</v>
      </c>
    </row>
    <row r="1015" spans="1:5" x14ac:dyDescent="0.4">
      <c r="A1015">
        <v>2022</v>
      </c>
      <c r="B1015">
        <v>7</v>
      </c>
      <c r="C1015" t="s">
        <v>56</v>
      </c>
      <c r="D1015" s="4">
        <v>101</v>
      </c>
      <c r="E1015" s="4">
        <v>68</v>
      </c>
    </row>
    <row r="1016" spans="1:5" x14ac:dyDescent="0.4">
      <c r="A1016">
        <v>2022</v>
      </c>
      <c r="B1016">
        <v>7</v>
      </c>
      <c r="C1016" t="s">
        <v>57</v>
      </c>
      <c r="D1016" s="4">
        <v>58</v>
      </c>
      <c r="E1016" s="4">
        <v>45</v>
      </c>
    </row>
    <row r="1017" spans="1:5" x14ac:dyDescent="0.4">
      <c r="A1017">
        <v>2022</v>
      </c>
      <c r="B1017">
        <v>7</v>
      </c>
      <c r="C1017" t="s">
        <v>58</v>
      </c>
      <c r="D1017" s="4">
        <v>43</v>
      </c>
      <c r="E1017" s="4">
        <v>31</v>
      </c>
    </row>
    <row r="1018" spans="1:5" x14ac:dyDescent="0.4">
      <c r="A1018">
        <v>2022</v>
      </c>
      <c r="B1018">
        <v>7</v>
      </c>
      <c r="C1018" t="s">
        <v>59</v>
      </c>
      <c r="D1018" s="4">
        <v>24</v>
      </c>
      <c r="E1018" s="4">
        <v>23</v>
      </c>
    </row>
    <row r="1019" spans="1:5" x14ac:dyDescent="0.4">
      <c r="A1019">
        <v>2022</v>
      </c>
      <c r="B1019">
        <v>7</v>
      </c>
      <c r="C1019" t="s">
        <v>60</v>
      </c>
      <c r="D1019" s="4">
        <v>40</v>
      </c>
      <c r="E1019" s="4">
        <v>54</v>
      </c>
    </row>
    <row r="1020" spans="1:5" x14ac:dyDescent="0.4">
      <c r="A1020">
        <v>2022</v>
      </c>
      <c r="B1020">
        <v>8</v>
      </c>
      <c r="C1020" t="s">
        <v>53</v>
      </c>
      <c r="D1020" s="4">
        <v>51</v>
      </c>
      <c r="E1020" s="4">
        <v>46</v>
      </c>
    </row>
    <row r="1021" spans="1:5" x14ac:dyDescent="0.4">
      <c r="A1021">
        <v>2022</v>
      </c>
      <c r="B1021">
        <v>8</v>
      </c>
      <c r="C1021" t="s">
        <v>54</v>
      </c>
      <c r="D1021" s="4">
        <v>97</v>
      </c>
      <c r="E1021" s="4">
        <v>50</v>
      </c>
    </row>
    <row r="1022" spans="1:5" x14ac:dyDescent="0.4">
      <c r="A1022">
        <v>2022</v>
      </c>
      <c r="B1022">
        <v>8</v>
      </c>
      <c r="C1022" t="s">
        <v>55</v>
      </c>
      <c r="D1022" s="4">
        <v>179</v>
      </c>
      <c r="E1022" s="4">
        <v>116</v>
      </c>
    </row>
    <row r="1023" spans="1:5" x14ac:dyDescent="0.4">
      <c r="A1023">
        <v>2022</v>
      </c>
      <c r="B1023">
        <v>8</v>
      </c>
      <c r="C1023" t="s">
        <v>56</v>
      </c>
      <c r="D1023" s="4">
        <v>113</v>
      </c>
      <c r="E1023" s="4">
        <v>73</v>
      </c>
    </row>
    <row r="1024" spans="1:5" x14ac:dyDescent="0.4">
      <c r="A1024">
        <v>2022</v>
      </c>
      <c r="B1024">
        <v>8</v>
      </c>
      <c r="C1024" t="s">
        <v>57</v>
      </c>
      <c r="D1024" s="4">
        <v>58</v>
      </c>
      <c r="E1024" s="4">
        <v>49</v>
      </c>
    </row>
    <row r="1025" spans="1:5" x14ac:dyDescent="0.4">
      <c r="A1025">
        <v>2022</v>
      </c>
      <c r="B1025">
        <v>8</v>
      </c>
      <c r="C1025" t="s">
        <v>58</v>
      </c>
      <c r="D1025" s="4">
        <v>41</v>
      </c>
      <c r="E1025" s="4">
        <v>40</v>
      </c>
    </row>
    <row r="1026" spans="1:5" x14ac:dyDescent="0.4">
      <c r="A1026">
        <v>2022</v>
      </c>
      <c r="B1026">
        <v>8</v>
      </c>
      <c r="C1026" t="s">
        <v>59</v>
      </c>
      <c r="D1026" s="4">
        <v>22</v>
      </c>
      <c r="E1026" s="4">
        <v>27</v>
      </c>
    </row>
    <row r="1027" spans="1:5" x14ac:dyDescent="0.4">
      <c r="A1027">
        <v>2022</v>
      </c>
      <c r="B1027">
        <v>8</v>
      </c>
      <c r="C1027" t="s">
        <v>60</v>
      </c>
      <c r="D1027" s="4">
        <v>37</v>
      </c>
      <c r="E1027" s="4">
        <v>50</v>
      </c>
    </row>
    <row r="1028" spans="1:5" x14ac:dyDescent="0.4">
      <c r="A1028">
        <v>2022</v>
      </c>
      <c r="B1028">
        <v>9</v>
      </c>
      <c r="C1028" t="s">
        <v>53</v>
      </c>
      <c r="D1028" s="4">
        <v>67</v>
      </c>
      <c r="E1028" s="4">
        <v>74</v>
      </c>
    </row>
    <row r="1029" spans="1:5" x14ac:dyDescent="0.4">
      <c r="A1029">
        <v>2022</v>
      </c>
      <c r="B1029">
        <v>9</v>
      </c>
      <c r="C1029" t="s">
        <v>54</v>
      </c>
      <c r="D1029" s="4">
        <v>92</v>
      </c>
      <c r="E1029" s="4">
        <v>51</v>
      </c>
    </row>
    <row r="1030" spans="1:5" x14ac:dyDescent="0.4">
      <c r="A1030">
        <v>2022</v>
      </c>
      <c r="B1030">
        <v>9</v>
      </c>
      <c r="C1030" t="s">
        <v>55</v>
      </c>
      <c r="D1030" s="4">
        <v>150</v>
      </c>
      <c r="E1030" s="4">
        <v>93</v>
      </c>
    </row>
    <row r="1031" spans="1:5" x14ac:dyDescent="0.4">
      <c r="A1031">
        <v>2022</v>
      </c>
      <c r="B1031">
        <v>9</v>
      </c>
      <c r="C1031" t="s">
        <v>56</v>
      </c>
      <c r="D1031" s="4">
        <v>87</v>
      </c>
      <c r="E1031" s="4">
        <v>84</v>
      </c>
    </row>
    <row r="1032" spans="1:5" x14ac:dyDescent="0.4">
      <c r="A1032">
        <v>2022</v>
      </c>
      <c r="B1032">
        <v>9</v>
      </c>
      <c r="C1032" t="s">
        <v>57</v>
      </c>
      <c r="D1032" s="4">
        <v>70</v>
      </c>
      <c r="E1032" s="4">
        <v>67</v>
      </c>
    </row>
    <row r="1033" spans="1:5" x14ac:dyDescent="0.4">
      <c r="A1033">
        <v>2022</v>
      </c>
      <c r="B1033">
        <v>9</v>
      </c>
      <c r="C1033" t="s">
        <v>58</v>
      </c>
      <c r="D1033" s="4">
        <v>39</v>
      </c>
      <c r="E1033" s="4">
        <v>52</v>
      </c>
    </row>
    <row r="1034" spans="1:5" x14ac:dyDescent="0.4">
      <c r="A1034">
        <v>2022</v>
      </c>
      <c r="B1034">
        <v>9</v>
      </c>
      <c r="C1034" t="s">
        <v>59</v>
      </c>
      <c r="D1034" s="4">
        <v>25</v>
      </c>
      <c r="E1034" s="4">
        <v>18</v>
      </c>
    </row>
    <row r="1035" spans="1:5" x14ac:dyDescent="0.4">
      <c r="A1035">
        <v>2022</v>
      </c>
      <c r="B1035">
        <v>9</v>
      </c>
      <c r="C1035" t="s">
        <v>60</v>
      </c>
      <c r="D1035" s="4">
        <v>37</v>
      </c>
      <c r="E1035" s="4">
        <v>57</v>
      </c>
    </row>
    <row r="1036" spans="1:5" x14ac:dyDescent="0.4">
      <c r="A1036">
        <v>2022</v>
      </c>
      <c r="B1036">
        <v>10</v>
      </c>
      <c r="C1036" t="s">
        <v>53</v>
      </c>
      <c r="D1036" s="4">
        <v>69</v>
      </c>
      <c r="E1036" s="4">
        <v>47</v>
      </c>
    </row>
    <row r="1037" spans="1:5" x14ac:dyDescent="0.4">
      <c r="A1037">
        <v>2022</v>
      </c>
      <c r="B1037">
        <v>10</v>
      </c>
      <c r="C1037" t="s">
        <v>54</v>
      </c>
      <c r="D1037" s="4">
        <v>57</v>
      </c>
      <c r="E1037" s="4">
        <v>58</v>
      </c>
    </row>
    <row r="1038" spans="1:5" x14ac:dyDescent="0.4">
      <c r="A1038">
        <v>2022</v>
      </c>
      <c r="B1038">
        <v>10</v>
      </c>
      <c r="C1038" t="s">
        <v>55</v>
      </c>
      <c r="D1038" s="4">
        <v>144</v>
      </c>
      <c r="E1038" s="4">
        <v>120</v>
      </c>
    </row>
    <row r="1039" spans="1:5" x14ac:dyDescent="0.4">
      <c r="A1039">
        <v>2022</v>
      </c>
      <c r="B1039">
        <v>10</v>
      </c>
      <c r="C1039" t="s">
        <v>56</v>
      </c>
      <c r="D1039" s="4">
        <v>83</v>
      </c>
      <c r="E1039" s="4">
        <v>82</v>
      </c>
    </row>
    <row r="1040" spans="1:5" x14ac:dyDescent="0.4">
      <c r="A1040">
        <v>2022</v>
      </c>
      <c r="B1040">
        <v>10</v>
      </c>
      <c r="C1040" t="s">
        <v>57</v>
      </c>
      <c r="D1040" s="4">
        <v>56</v>
      </c>
      <c r="E1040" s="4">
        <v>65</v>
      </c>
    </row>
    <row r="1041" spans="1:5" x14ac:dyDescent="0.4">
      <c r="A1041">
        <v>2022</v>
      </c>
      <c r="B1041">
        <v>10</v>
      </c>
      <c r="C1041" t="s">
        <v>58</v>
      </c>
      <c r="D1041" s="4">
        <v>41</v>
      </c>
      <c r="E1041" s="4">
        <v>41</v>
      </c>
    </row>
    <row r="1042" spans="1:5" x14ac:dyDescent="0.4">
      <c r="A1042">
        <v>2022</v>
      </c>
      <c r="B1042">
        <v>10</v>
      </c>
      <c r="C1042" t="s">
        <v>59</v>
      </c>
      <c r="D1042" s="4">
        <v>30</v>
      </c>
      <c r="E1042" s="4">
        <v>15</v>
      </c>
    </row>
    <row r="1043" spans="1:5" x14ac:dyDescent="0.4">
      <c r="A1043">
        <v>2022</v>
      </c>
      <c r="B1043">
        <v>10</v>
      </c>
      <c r="C1043" t="s">
        <v>60</v>
      </c>
      <c r="D1043" s="4">
        <v>48</v>
      </c>
      <c r="E1043" s="4">
        <v>71</v>
      </c>
    </row>
    <row r="1044" spans="1:5" x14ac:dyDescent="0.4">
      <c r="A1044">
        <v>2022</v>
      </c>
      <c r="B1044">
        <v>11</v>
      </c>
      <c r="C1044" t="s">
        <v>53</v>
      </c>
      <c r="D1044" s="4">
        <v>62</v>
      </c>
      <c r="E1044" s="4">
        <v>53</v>
      </c>
    </row>
    <row r="1045" spans="1:5" x14ac:dyDescent="0.4">
      <c r="A1045">
        <v>2022</v>
      </c>
      <c r="B1045">
        <v>11</v>
      </c>
      <c r="C1045" t="s">
        <v>54</v>
      </c>
      <c r="D1045" s="4">
        <v>41</v>
      </c>
      <c r="E1045" s="4">
        <v>34</v>
      </c>
    </row>
    <row r="1046" spans="1:5" x14ac:dyDescent="0.4">
      <c r="A1046">
        <v>2022</v>
      </c>
      <c r="B1046">
        <v>11</v>
      </c>
      <c r="C1046" t="s">
        <v>55</v>
      </c>
      <c r="D1046" s="4">
        <v>127</v>
      </c>
      <c r="E1046" s="4">
        <v>99</v>
      </c>
    </row>
    <row r="1047" spans="1:5" x14ac:dyDescent="0.4">
      <c r="A1047">
        <v>2022</v>
      </c>
      <c r="B1047">
        <v>11</v>
      </c>
      <c r="C1047" t="s">
        <v>56</v>
      </c>
      <c r="D1047" s="4">
        <v>87</v>
      </c>
      <c r="E1047" s="4">
        <v>78</v>
      </c>
    </row>
    <row r="1048" spans="1:5" x14ac:dyDescent="0.4">
      <c r="A1048">
        <v>2022</v>
      </c>
      <c r="B1048">
        <v>11</v>
      </c>
      <c r="C1048" t="s">
        <v>57</v>
      </c>
      <c r="D1048" s="4">
        <v>46</v>
      </c>
      <c r="E1048" s="4">
        <v>50</v>
      </c>
    </row>
    <row r="1049" spans="1:5" x14ac:dyDescent="0.4">
      <c r="A1049">
        <v>2022</v>
      </c>
      <c r="B1049">
        <v>11</v>
      </c>
      <c r="C1049" t="s">
        <v>58</v>
      </c>
      <c r="D1049" s="4">
        <v>51</v>
      </c>
      <c r="E1049" s="4">
        <v>48</v>
      </c>
    </row>
    <row r="1050" spans="1:5" x14ac:dyDescent="0.4">
      <c r="A1050">
        <v>2022</v>
      </c>
      <c r="B1050">
        <v>11</v>
      </c>
      <c r="C1050" t="s">
        <v>59</v>
      </c>
      <c r="D1050" s="4">
        <v>22</v>
      </c>
      <c r="E1050" s="4">
        <v>14</v>
      </c>
    </row>
    <row r="1051" spans="1:5" x14ac:dyDescent="0.4">
      <c r="A1051">
        <v>2022</v>
      </c>
      <c r="B1051">
        <v>11</v>
      </c>
      <c r="C1051" t="s">
        <v>60</v>
      </c>
      <c r="D1051" s="4">
        <v>33</v>
      </c>
      <c r="E1051" s="4">
        <v>57</v>
      </c>
    </row>
    <row r="1052" spans="1:5" x14ac:dyDescent="0.4">
      <c r="A1052">
        <v>2022</v>
      </c>
      <c r="B1052">
        <v>12</v>
      </c>
      <c r="C1052" t="s">
        <v>53</v>
      </c>
      <c r="D1052" s="4">
        <v>54</v>
      </c>
      <c r="E1052" s="4">
        <v>50</v>
      </c>
    </row>
    <row r="1053" spans="1:5" x14ac:dyDescent="0.4">
      <c r="A1053">
        <v>2022</v>
      </c>
      <c r="B1053">
        <v>12</v>
      </c>
      <c r="C1053" t="s">
        <v>54</v>
      </c>
      <c r="D1053" s="4">
        <v>47</v>
      </c>
      <c r="E1053" s="4">
        <v>30</v>
      </c>
    </row>
    <row r="1054" spans="1:5" x14ac:dyDescent="0.4">
      <c r="A1054">
        <v>2022</v>
      </c>
      <c r="B1054">
        <v>12</v>
      </c>
      <c r="C1054" t="s">
        <v>55</v>
      </c>
      <c r="D1054" s="4">
        <v>137</v>
      </c>
      <c r="E1054" s="4">
        <v>83</v>
      </c>
    </row>
    <row r="1055" spans="1:5" x14ac:dyDescent="0.4">
      <c r="A1055">
        <v>2022</v>
      </c>
      <c r="B1055">
        <v>12</v>
      </c>
      <c r="C1055" t="s">
        <v>56</v>
      </c>
      <c r="D1055" s="4">
        <v>73</v>
      </c>
      <c r="E1055" s="4">
        <v>70</v>
      </c>
    </row>
    <row r="1056" spans="1:5" x14ac:dyDescent="0.4">
      <c r="A1056">
        <v>2022</v>
      </c>
      <c r="B1056">
        <v>12</v>
      </c>
      <c r="C1056" t="s">
        <v>57</v>
      </c>
      <c r="D1056" s="4">
        <v>45</v>
      </c>
      <c r="E1056" s="4">
        <v>46</v>
      </c>
    </row>
    <row r="1057" spans="1:5" x14ac:dyDescent="0.4">
      <c r="A1057">
        <v>2022</v>
      </c>
      <c r="B1057">
        <v>12</v>
      </c>
      <c r="C1057" t="s">
        <v>58</v>
      </c>
      <c r="D1057" s="4">
        <v>41</v>
      </c>
      <c r="E1057" s="4">
        <v>30</v>
      </c>
    </row>
    <row r="1058" spans="1:5" x14ac:dyDescent="0.4">
      <c r="A1058">
        <v>2022</v>
      </c>
      <c r="B1058">
        <v>12</v>
      </c>
      <c r="C1058" t="s">
        <v>59</v>
      </c>
      <c r="D1058" s="4">
        <v>20</v>
      </c>
      <c r="E1058" s="4">
        <v>19</v>
      </c>
    </row>
    <row r="1059" spans="1:5" x14ac:dyDescent="0.4">
      <c r="A1059">
        <v>2022</v>
      </c>
      <c r="B1059">
        <v>12</v>
      </c>
      <c r="C1059" t="s">
        <v>60</v>
      </c>
      <c r="D1059" s="4">
        <v>29</v>
      </c>
      <c r="E1059" s="4">
        <v>65</v>
      </c>
    </row>
    <row r="1060" spans="1:5" x14ac:dyDescent="0.4">
      <c r="A1060">
        <v>2023</v>
      </c>
      <c r="B1060">
        <v>1</v>
      </c>
      <c r="C1060" t="s">
        <v>53</v>
      </c>
      <c r="D1060" s="4">
        <v>46</v>
      </c>
      <c r="E1060" s="4">
        <v>57</v>
      </c>
    </row>
    <row r="1061" spans="1:5" x14ac:dyDescent="0.4">
      <c r="A1061">
        <v>2023</v>
      </c>
      <c r="B1061">
        <v>1</v>
      </c>
      <c r="C1061" t="s">
        <v>54</v>
      </c>
      <c r="D1061" s="4">
        <v>28</v>
      </c>
      <c r="E1061" s="4">
        <v>32</v>
      </c>
    </row>
    <row r="1062" spans="1:5" x14ac:dyDescent="0.4">
      <c r="A1062">
        <v>2023</v>
      </c>
      <c r="B1062">
        <v>1</v>
      </c>
      <c r="C1062" t="s">
        <v>55</v>
      </c>
      <c r="D1062" s="4">
        <v>127</v>
      </c>
      <c r="E1062" s="4">
        <v>89</v>
      </c>
    </row>
    <row r="1063" spans="1:5" x14ac:dyDescent="0.4">
      <c r="A1063">
        <v>2023</v>
      </c>
      <c r="B1063">
        <v>1</v>
      </c>
      <c r="C1063" t="s">
        <v>56</v>
      </c>
      <c r="D1063" s="4">
        <v>79</v>
      </c>
      <c r="E1063" s="4">
        <v>58</v>
      </c>
    </row>
    <row r="1064" spans="1:5" x14ac:dyDescent="0.4">
      <c r="A1064">
        <v>2023</v>
      </c>
      <c r="B1064">
        <v>1</v>
      </c>
      <c r="C1064" t="s">
        <v>57</v>
      </c>
      <c r="D1064" s="4">
        <v>49</v>
      </c>
      <c r="E1064" s="4">
        <v>48</v>
      </c>
    </row>
    <row r="1065" spans="1:5" x14ac:dyDescent="0.4">
      <c r="A1065">
        <v>2023</v>
      </c>
      <c r="B1065">
        <v>1</v>
      </c>
      <c r="C1065" t="s">
        <v>58</v>
      </c>
      <c r="D1065" s="4">
        <v>41</v>
      </c>
      <c r="E1065" s="4">
        <v>35</v>
      </c>
    </row>
    <row r="1066" spans="1:5" x14ac:dyDescent="0.4">
      <c r="A1066">
        <v>2023</v>
      </c>
      <c r="B1066">
        <v>1</v>
      </c>
      <c r="C1066" t="s">
        <v>59</v>
      </c>
      <c r="D1066" s="4">
        <v>21</v>
      </c>
      <c r="E1066" s="4">
        <v>15</v>
      </c>
    </row>
    <row r="1067" spans="1:5" x14ac:dyDescent="0.4">
      <c r="A1067">
        <v>2023</v>
      </c>
      <c r="B1067">
        <v>1</v>
      </c>
      <c r="C1067" t="s">
        <v>60</v>
      </c>
      <c r="D1067" s="4">
        <v>32</v>
      </c>
      <c r="E1067" s="4">
        <v>53</v>
      </c>
    </row>
    <row r="1068" spans="1:5" x14ac:dyDescent="0.4">
      <c r="A1068">
        <v>2023</v>
      </c>
      <c r="B1068">
        <v>2</v>
      </c>
      <c r="C1068" t="s">
        <v>53</v>
      </c>
      <c r="D1068" s="4">
        <v>70</v>
      </c>
      <c r="E1068" s="4">
        <v>57</v>
      </c>
    </row>
    <row r="1069" spans="1:5" x14ac:dyDescent="0.4">
      <c r="A1069">
        <v>2023</v>
      </c>
      <c r="B1069">
        <v>2</v>
      </c>
      <c r="C1069" t="s">
        <v>54</v>
      </c>
      <c r="D1069" s="4">
        <v>23</v>
      </c>
      <c r="E1069" s="4">
        <v>39</v>
      </c>
    </row>
    <row r="1070" spans="1:5" x14ac:dyDescent="0.4">
      <c r="A1070">
        <v>2023</v>
      </c>
      <c r="B1070">
        <v>2</v>
      </c>
      <c r="C1070" t="s">
        <v>55</v>
      </c>
      <c r="D1070" s="4">
        <v>140</v>
      </c>
      <c r="E1070" s="4">
        <v>86</v>
      </c>
    </row>
    <row r="1071" spans="1:5" x14ac:dyDescent="0.4">
      <c r="A1071">
        <v>2023</v>
      </c>
      <c r="B1071">
        <v>2</v>
      </c>
      <c r="C1071" t="s">
        <v>56</v>
      </c>
      <c r="D1071" s="4">
        <v>108</v>
      </c>
      <c r="E1071" s="4">
        <v>78</v>
      </c>
    </row>
    <row r="1072" spans="1:5" x14ac:dyDescent="0.4">
      <c r="A1072">
        <v>2023</v>
      </c>
      <c r="B1072">
        <v>2</v>
      </c>
      <c r="C1072" t="s">
        <v>57</v>
      </c>
      <c r="D1072" s="4">
        <v>49</v>
      </c>
      <c r="E1072" s="4">
        <v>43</v>
      </c>
    </row>
    <row r="1073" spans="1:5" x14ac:dyDescent="0.4">
      <c r="A1073">
        <v>2023</v>
      </c>
      <c r="B1073">
        <v>2</v>
      </c>
      <c r="C1073" t="s">
        <v>58</v>
      </c>
      <c r="D1073" s="4">
        <v>34</v>
      </c>
      <c r="E1073" s="4">
        <v>38</v>
      </c>
    </row>
    <row r="1074" spans="1:5" x14ac:dyDescent="0.4">
      <c r="A1074">
        <v>2023</v>
      </c>
      <c r="B1074">
        <v>2</v>
      </c>
      <c r="C1074" t="s">
        <v>59</v>
      </c>
      <c r="D1074" s="4">
        <v>20</v>
      </c>
      <c r="E1074" s="4">
        <v>18</v>
      </c>
    </row>
    <row r="1075" spans="1:5" x14ac:dyDescent="0.4">
      <c r="A1075">
        <v>2023</v>
      </c>
      <c r="B1075">
        <v>2</v>
      </c>
      <c r="C1075" t="s">
        <v>60</v>
      </c>
      <c r="D1075" s="4">
        <v>32</v>
      </c>
      <c r="E1075" s="4">
        <v>55</v>
      </c>
    </row>
    <row r="1076" spans="1:5" x14ac:dyDescent="0.4">
      <c r="A1076">
        <v>2023</v>
      </c>
      <c r="B1076">
        <v>3</v>
      </c>
      <c r="C1076" t="s">
        <v>53</v>
      </c>
      <c r="D1076" s="4">
        <v>97</v>
      </c>
      <c r="E1076" s="4">
        <v>89</v>
      </c>
    </row>
    <row r="1077" spans="1:5" x14ac:dyDescent="0.4">
      <c r="A1077">
        <v>2023</v>
      </c>
      <c r="B1077">
        <v>3</v>
      </c>
      <c r="C1077" t="s">
        <v>54</v>
      </c>
      <c r="D1077" s="4">
        <v>52</v>
      </c>
      <c r="E1077" s="4">
        <v>49</v>
      </c>
    </row>
    <row r="1078" spans="1:5" x14ac:dyDescent="0.4">
      <c r="A1078">
        <v>2023</v>
      </c>
      <c r="B1078">
        <v>3</v>
      </c>
      <c r="C1078" t="s">
        <v>55</v>
      </c>
      <c r="D1078" s="4">
        <v>203</v>
      </c>
      <c r="E1078" s="4">
        <v>136</v>
      </c>
    </row>
    <row r="1079" spans="1:5" x14ac:dyDescent="0.4">
      <c r="A1079">
        <v>2023</v>
      </c>
      <c r="B1079">
        <v>3</v>
      </c>
      <c r="C1079" t="s">
        <v>56</v>
      </c>
      <c r="D1079" s="4">
        <v>147</v>
      </c>
      <c r="E1079" s="4">
        <v>116</v>
      </c>
    </row>
    <row r="1080" spans="1:5" x14ac:dyDescent="0.4">
      <c r="A1080">
        <v>2023</v>
      </c>
      <c r="B1080">
        <v>3</v>
      </c>
      <c r="C1080" t="s">
        <v>57</v>
      </c>
      <c r="D1080" s="4">
        <v>82</v>
      </c>
      <c r="E1080" s="4">
        <v>65</v>
      </c>
    </row>
    <row r="1081" spans="1:5" x14ac:dyDescent="0.4">
      <c r="A1081">
        <v>2023</v>
      </c>
      <c r="B1081">
        <v>3</v>
      </c>
      <c r="C1081" t="s">
        <v>58</v>
      </c>
      <c r="D1081" s="4">
        <v>52</v>
      </c>
      <c r="E1081" s="4">
        <v>62</v>
      </c>
    </row>
    <row r="1082" spans="1:5" x14ac:dyDescent="0.4">
      <c r="A1082">
        <v>2023</v>
      </c>
      <c r="B1082">
        <v>3</v>
      </c>
      <c r="C1082" t="s">
        <v>59</v>
      </c>
      <c r="D1082" s="4">
        <v>34</v>
      </c>
      <c r="E1082" s="4">
        <v>33</v>
      </c>
    </row>
    <row r="1083" spans="1:5" x14ac:dyDescent="0.4">
      <c r="A1083">
        <v>2023</v>
      </c>
      <c r="B1083">
        <v>3</v>
      </c>
      <c r="C1083" t="s">
        <v>60</v>
      </c>
      <c r="D1083" s="4">
        <v>50</v>
      </c>
      <c r="E1083" s="4">
        <v>82</v>
      </c>
    </row>
    <row r="1084" spans="1:5" x14ac:dyDescent="0.4">
      <c r="A1084">
        <v>2023</v>
      </c>
      <c r="B1084">
        <v>4</v>
      </c>
      <c r="C1084" t="s">
        <v>53</v>
      </c>
      <c r="D1084" s="4">
        <v>77</v>
      </c>
      <c r="E1084" s="4">
        <v>69</v>
      </c>
    </row>
    <row r="1085" spans="1:5" x14ac:dyDescent="0.4">
      <c r="A1085">
        <v>2023</v>
      </c>
      <c r="B1085">
        <v>4</v>
      </c>
      <c r="C1085" t="s">
        <v>54</v>
      </c>
      <c r="D1085" s="4">
        <v>77</v>
      </c>
      <c r="E1085" s="4">
        <v>52</v>
      </c>
    </row>
    <row r="1086" spans="1:5" x14ac:dyDescent="0.4">
      <c r="A1086">
        <v>2023</v>
      </c>
      <c r="B1086">
        <v>4</v>
      </c>
      <c r="C1086" t="s">
        <v>55</v>
      </c>
      <c r="D1086" s="4">
        <v>169</v>
      </c>
      <c r="E1086" s="4">
        <v>128</v>
      </c>
    </row>
    <row r="1087" spans="1:5" x14ac:dyDescent="0.4">
      <c r="A1087">
        <v>2023</v>
      </c>
      <c r="B1087">
        <v>4</v>
      </c>
      <c r="C1087" t="s">
        <v>56</v>
      </c>
      <c r="D1087" s="4">
        <v>115</v>
      </c>
      <c r="E1087" s="4">
        <v>86</v>
      </c>
    </row>
    <row r="1088" spans="1:5" x14ac:dyDescent="0.4">
      <c r="A1088">
        <v>2023</v>
      </c>
      <c r="B1088">
        <v>4</v>
      </c>
      <c r="C1088" t="s">
        <v>57</v>
      </c>
      <c r="D1088" s="4">
        <v>52</v>
      </c>
      <c r="E1088" s="4">
        <v>73</v>
      </c>
    </row>
    <row r="1089" spans="1:5" x14ac:dyDescent="0.4">
      <c r="A1089">
        <v>2023</v>
      </c>
      <c r="B1089">
        <v>4</v>
      </c>
      <c r="C1089" t="s">
        <v>58</v>
      </c>
      <c r="D1089" s="4">
        <v>50</v>
      </c>
      <c r="E1089" s="4">
        <v>40</v>
      </c>
    </row>
    <row r="1090" spans="1:5" x14ac:dyDescent="0.4">
      <c r="A1090">
        <v>2023</v>
      </c>
      <c r="B1090">
        <v>4</v>
      </c>
      <c r="C1090" t="s">
        <v>59</v>
      </c>
      <c r="D1090" s="4">
        <v>32</v>
      </c>
      <c r="E1090" s="4">
        <v>28</v>
      </c>
    </row>
    <row r="1091" spans="1:5" x14ac:dyDescent="0.4">
      <c r="A1091">
        <v>2023</v>
      </c>
      <c r="B1091">
        <v>4</v>
      </c>
      <c r="C1091" t="s">
        <v>60</v>
      </c>
      <c r="D1091" s="4">
        <v>55</v>
      </c>
      <c r="E1091" s="4">
        <v>90</v>
      </c>
    </row>
    <row r="1092" spans="1:5" x14ac:dyDescent="0.4">
      <c r="A1092">
        <v>2023</v>
      </c>
      <c r="B1092">
        <v>5</v>
      </c>
      <c r="C1092" t="s">
        <v>53</v>
      </c>
      <c r="D1092" s="4">
        <v>62</v>
      </c>
      <c r="E1092" s="4">
        <v>59</v>
      </c>
    </row>
    <row r="1093" spans="1:5" x14ac:dyDescent="0.4">
      <c r="A1093">
        <v>2023</v>
      </c>
      <c r="B1093">
        <v>5</v>
      </c>
      <c r="C1093" t="s">
        <v>54</v>
      </c>
      <c r="D1093" s="4">
        <v>49</v>
      </c>
      <c r="E1093" s="4">
        <v>27</v>
      </c>
    </row>
    <row r="1094" spans="1:5" x14ac:dyDescent="0.4">
      <c r="A1094">
        <v>2023</v>
      </c>
      <c r="B1094">
        <v>5</v>
      </c>
      <c r="C1094" t="s">
        <v>55</v>
      </c>
      <c r="D1094" s="4">
        <v>125</v>
      </c>
      <c r="E1094" s="4">
        <v>111</v>
      </c>
    </row>
    <row r="1095" spans="1:5" x14ac:dyDescent="0.4">
      <c r="A1095">
        <v>2023</v>
      </c>
      <c r="B1095">
        <v>5</v>
      </c>
      <c r="C1095" t="s">
        <v>56</v>
      </c>
      <c r="D1095" s="4">
        <v>97</v>
      </c>
      <c r="E1095" s="4">
        <v>79</v>
      </c>
    </row>
    <row r="1096" spans="1:5" x14ac:dyDescent="0.4">
      <c r="A1096">
        <v>2023</v>
      </c>
      <c r="B1096">
        <v>5</v>
      </c>
      <c r="C1096" t="s">
        <v>57</v>
      </c>
      <c r="D1096" s="4">
        <v>59</v>
      </c>
      <c r="E1096" s="4">
        <v>52</v>
      </c>
    </row>
    <row r="1097" spans="1:5" x14ac:dyDescent="0.4">
      <c r="A1097">
        <v>2023</v>
      </c>
      <c r="B1097">
        <v>5</v>
      </c>
      <c r="C1097" t="s">
        <v>58</v>
      </c>
      <c r="D1097" s="4">
        <v>35</v>
      </c>
      <c r="E1097" s="4">
        <v>52</v>
      </c>
    </row>
    <row r="1098" spans="1:5" x14ac:dyDescent="0.4">
      <c r="A1098">
        <v>2023</v>
      </c>
      <c r="B1098">
        <v>5</v>
      </c>
      <c r="C1098" t="s">
        <v>59</v>
      </c>
      <c r="D1098" s="4">
        <v>27</v>
      </c>
      <c r="E1098" s="4">
        <v>29</v>
      </c>
    </row>
    <row r="1099" spans="1:5" x14ac:dyDescent="0.4">
      <c r="A1099">
        <v>2023</v>
      </c>
      <c r="B1099">
        <v>5</v>
      </c>
      <c r="C1099" t="s">
        <v>60</v>
      </c>
      <c r="D1099" s="4">
        <v>40</v>
      </c>
      <c r="E1099" s="4">
        <v>86</v>
      </c>
    </row>
    <row r="1100" spans="1:5" x14ac:dyDescent="0.4">
      <c r="A1100">
        <v>2023</v>
      </c>
      <c r="B1100">
        <v>6</v>
      </c>
      <c r="C1100" t="s">
        <v>53</v>
      </c>
      <c r="D1100" s="4">
        <v>61</v>
      </c>
      <c r="E1100" s="4">
        <v>56</v>
      </c>
    </row>
    <row r="1101" spans="1:5" x14ac:dyDescent="0.4">
      <c r="A1101">
        <v>2023</v>
      </c>
      <c r="B1101">
        <v>6</v>
      </c>
      <c r="C1101" t="s">
        <v>54</v>
      </c>
      <c r="D1101" s="4">
        <v>51</v>
      </c>
      <c r="E1101" s="4">
        <v>48</v>
      </c>
    </row>
    <row r="1102" spans="1:5" x14ac:dyDescent="0.4">
      <c r="A1102">
        <v>2023</v>
      </c>
      <c r="B1102">
        <v>6</v>
      </c>
      <c r="C1102" t="s">
        <v>55</v>
      </c>
      <c r="D1102" s="4">
        <v>165</v>
      </c>
      <c r="E1102" s="4">
        <v>101</v>
      </c>
    </row>
    <row r="1103" spans="1:5" x14ac:dyDescent="0.4">
      <c r="A1103">
        <v>2023</v>
      </c>
      <c r="B1103">
        <v>6</v>
      </c>
      <c r="C1103" t="s">
        <v>56</v>
      </c>
      <c r="D1103" s="4">
        <v>113</v>
      </c>
      <c r="E1103" s="4">
        <v>71</v>
      </c>
    </row>
    <row r="1104" spans="1:5" x14ac:dyDescent="0.4">
      <c r="A1104">
        <v>2023</v>
      </c>
      <c r="B1104">
        <v>6</v>
      </c>
      <c r="C1104" t="s">
        <v>57</v>
      </c>
      <c r="D1104" s="4">
        <v>50</v>
      </c>
      <c r="E1104" s="4">
        <v>62</v>
      </c>
    </row>
    <row r="1105" spans="1:5" x14ac:dyDescent="0.4">
      <c r="A1105">
        <v>2023</v>
      </c>
      <c r="B1105">
        <v>6</v>
      </c>
      <c r="C1105" t="s">
        <v>58</v>
      </c>
      <c r="D1105" s="4">
        <v>61</v>
      </c>
      <c r="E1105" s="4">
        <v>56</v>
      </c>
    </row>
    <row r="1106" spans="1:5" x14ac:dyDescent="0.4">
      <c r="A1106">
        <v>2023</v>
      </c>
      <c r="B1106">
        <v>6</v>
      </c>
      <c r="C1106" t="s">
        <v>59</v>
      </c>
      <c r="D1106" s="4">
        <v>30</v>
      </c>
      <c r="E1106" s="4">
        <v>22</v>
      </c>
    </row>
    <row r="1107" spans="1:5" x14ac:dyDescent="0.4">
      <c r="A1107">
        <v>2023</v>
      </c>
      <c r="B1107">
        <v>6</v>
      </c>
      <c r="C1107" t="s">
        <v>60</v>
      </c>
      <c r="D1107" s="4">
        <v>41</v>
      </c>
      <c r="E1107" s="4">
        <v>70</v>
      </c>
    </row>
    <row r="1108" spans="1:5" x14ac:dyDescent="0.4">
      <c r="A1108">
        <v>2023</v>
      </c>
      <c r="B1108">
        <v>7</v>
      </c>
      <c r="C1108" t="s">
        <v>53</v>
      </c>
      <c r="D1108" s="4">
        <v>54</v>
      </c>
      <c r="E1108" s="4">
        <v>54</v>
      </c>
    </row>
    <row r="1109" spans="1:5" x14ac:dyDescent="0.4">
      <c r="A1109">
        <v>2023</v>
      </c>
      <c r="B1109">
        <v>7</v>
      </c>
      <c r="C1109" t="s">
        <v>54</v>
      </c>
      <c r="D1109" s="4">
        <v>49</v>
      </c>
      <c r="E1109" s="4">
        <v>48</v>
      </c>
    </row>
    <row r="1110" spans="1:5" x14ac:dyDescent="0.4">
      <c r="A1110">
        <v>2023</v>
      </c>
      <c r="B1110">
        <v>7</v>
      </c>
      <c r="C1110" t="s">
        <v>55</v>
      </c>
      <c r="D1110" s="4">
        <v>118</v>
      </c>
      <c r="E1110" s="4">
        <v>94</v>
      </c>
    </row>
    <row r="1111" spans="1:5" x14ac:dyDescent="0.4">
      <c r="A1111">
        <v>2023</v>
      </c>
      <c r="B1111">
        <v>7</v>
      </c>
      <c r="C1111" t="s">
        <v>56</v>
      </c>
      <c r="D1111" s="4">
        <v>92</v>
      </c>
      <c r="E1111" s="4">
        <v>84</v>
      </c>
    </row>
    <row r="1112" spans="1:5" x14ac:dyDescent="0.4">
      <c r="A1112">
        <v>2023</v>
      </c>
      <c r="B1112">
        <v>7</v>
      </c>
      <c r="C1112" t="s">
        <v>57</v>
      </c>
      <c r="D1112" s="4">
        <v>56</v>
      </c>
      <c r="E1112" s="4">
        <v>43</v>
      </c>
    </row>
    <row r="1113" spans="1:5" x14ac:dyDescent="0.4">
      <c r="A1113">
        <v>2023</v>
      </c>
      <c r="B1113">
        <v>7</v>
      </c>
      <c r="C1113" t="s">
        <v>58</v>
      </c>
      <c r="D1113" s="4">
        <v>49</v>
      </c>
      <c r="E1113" s="4">
        <v>42</v>
      </c>
    </row>
    <row r="1114" spans="1:5" x14ac:dyDescent="0.4">
      <c r="A1114">
        <v>2023</v>
      </c>
      <c r="B1114">
        <v>7</v>
      </c>
      <c r="C1114" t="s">
        <v>59</v>
      </c>
      <c r="D1114" s="4">
        <v>22</v>
      </c>
      <c r="E1114" s="4">
        <v>24</v>
      </c>
    </row>
    <row r="1115" spans="1:5" x14ac:dyDescent="0.4">
      <c r="A1115">
        <v>2023</v>
      </c>
      <c r="B1115">
        <v>7</v>
      </c>
      <c r="C1115" t="s">
        <v>60</v>
      </c>
      <c r="D1115" s="4">
        <v>37</v>
      </c>
      <c r="E1115" s="4">
        <v>58</v>
      </c>
    </row>
    <row r="1116" spans="1:5" x14ac:dyDescent="0.4">
      <c r="A1116">
        <v>2023</v>
      </c>
      <c r="B1116">
        <v>8</v>
      </c>
      <c r="C1116" t="s">
        <v>53</v>
      </c>
      <c r="D1116" s="4">
        <v>50</v>
      </c>
      <c r="E1116" s="4">
        <v>80</v>
      </c>
    </row>
    <row r="1117" spans="1:5" x14ac:dyDescent="0.4">
      <c r="A1117">
        <v>2023</v>
      </c>
      <c r="B1117">
        <v>8</v>
      </c>
      <c r="C1117" t="s">
        <v>54</v>
      </c>
      <c r="D1117" s="4">
        <v>86</v>
      </c>
      <c r="E1117" s="4">
        <v>52</v>
      </c>
    </row>
    <row r="1118" spans="1:5" x14ac:dyDescent="0.4">
      <c r="A1118">
        <v>2023</v>
      </c>
      <c r="B1118">
        <v>8</v>
      </c>
      <c r="C1118" t="s">
        <v>55</v>
      </c>
      <c r="D1118" s="4">
        <v>196</v>
      </c>
      <c r="E1118" s="4">
        <v>111</v>
      </c>
    </row>
    <row r="1119" spans="1:5" x14ac:dyDescent="0.4">
      <c r="A1119">
        <v>2023</v>
      </c>
      <c r="B1119">
        <v>8</v>
      </c>
      <c r="C1119" t="s">
        <v>56</v>
      </c>
      <c r="D1119" s="4">
        <v>101</v>
      </c>
      <c r="E1119" s="4">
        <v>72</v>
      </c>
    </row>
    <row r="1120" spans="1:5" x14ac:dyDescent="0.4">
      <c r="A1120">
        <v>2023</v>
      </c>
      <c r="B1120">
        <v>8</v>
      </c>
      <c r="C1120" t="s">
        <v>57</v>
      </c>
      <c r="D1120" s="4">
        <v>51</v>
      </c>
      <c r="E1120" s="4">
        <v>59</v>
      </c>
    </row>
    <row r="1121" spans="1:5" x14ac:dyDescent="0.4">
      <c r="A1121">
        <v>2023</v>
      </c>
      <c r="B1121">
        <v>8</v>
      </c>
      <c r="C1121" t="s">
        <v>58</v>
      </c>
      <c r="D1121" s="4">
        <v>34</v>
      </c>
      <c r="E1121" s="4">
        <v>31</v>
      </c>
    </row>
    <row r="1122" spans="1:5" x14ac:dyDescent="0.4">
      <c r="A1122">
        <v>2023</v>
      </c>
      <c r="B1122">
        <v>8</v>
      </c>
      <c r="C1122" t="s">
        <v>59</v>
      </c>
      <c r="D1122" s="4">
        <v>20</v>
      </c>
      <c r="E1122" s="4">
        <v>18</v>
      </c>
    </row>
    <row r="1123" spans="1:5" x14ac:dyDescent="0.4">
      <c r="A1123">
        <v>2023</v>
      </c>
      <c r="B1123">
        <v>8</v>
      </c>
      <c r="C1123" t="s">
        <v>60</v>
      </c>
      <c r="D1123" s="4">
        <v>22</v>
      </c>
      <c r="E1123" s="4">
        <v>52</v>
      </c>
    </row>
    <row r="1124" spans="1:5" x14ac:dyDescent="0.4">
      <c r="A1124">
        <v>2023</v>
      </c>
      <c r="B1124">
        <v>9</v>
      </c>
      <c r="C1124" t="s">
        <v>53</v>
      </c>
      <c r="D1124" s="4">
        <v>49</v>
      </c>
      <c r="E1124" s="4">
        <v>41</v>
      </c>
    </row>
    <row r="1125" spans="1:5" x14ac:dyDescent="0.4">
      <c r="A1125">
        <v>2023</v>
      </c>
      <c r="B1125">
        <v>9</v>
      </c>
      <c r="C1125" t="s">
        <v>54</v>
      </c>
      <c r="D1125" s="4">
        <v>65</v>
      </c>
      <c r="E1125" s="4">
        <v>43</v>
      </c>
    </row>
    <row r="1126" spans="1:5" x14ac:dyDescent="0.4">
      <c r="A1126">
        <v>2023</v>
      </c>
      <c r="B1126">
        <v>9</v>
      </c>
      <c r="C1126" t="s">
        <v>55</v>
      </c>
      <c r="D1126" s="4">
        <v>109</v>
      </c>
      <c r="E1126" s="4">
        <v>99</v>
      </c>
    </row>
    <row r="1127" spans="1:5" x14ac:dyDescent="0.4">
      <c r="A1127">
        <v>2023</v>
      </c>
      <c r="B1127">
        <v>9</v>
      </c>
      <c r="C1127" t="s">
        <v>56</v>
      </c>
      <c r="D1127" s="4">
        <v>67</v>
      </c>
      <c r="E1127" s="4">
        <v>54</v>
      </c>
    </row>
    <row r="1128" spans="1:5" x14ac:dyDescent="0.4">
      <c r="A1128">
        <v>2023</v>
      </c>
      <c r="B1128">
        <v>9</v>
      </c>
      <c r="C1128" t="s">
        <v>57</v>
      </c>
      <c r="D1128" s="4">
        <v>53</v>
      </c>
      <c r="E1128" s="4">
        <v>47</v>
      </c>
    </row>
    <row r="1129" spans="1:5" x14ac:dyDescent="0.4">
      <c r="A1129">
        <v>2023</v>
      </c>
      <c r="B1129">
        <v>9</v>
      </c>
      <c r="C1129" t="s">
        <v>58</v>
      </c>
      <c r="D1129" s="4">
        <v>40</v>
      </c>
      <c r="E1129" s="4">
        <v>44</v>
      </c>
    </row>
    <row r="1130" spans="1:5" x14ac:dyDescent="0.4">
      <c r="A1130">
        <v>2023</v>
      </c>
      <c r="B1130">
        <v>9</v>
      </c>
      <c r="C1130" t="s">
        <v>59</v>
      </c>
      <c r="D1130" s="4">
        <v>21</v>
      </c>
      <c r="E1130" s="4">
        <v>25</v>
      </c>
    </row>
    <row r="1131" spans="1:5" x14ac:dyDescent="0.4">
      <c r="A1131">
        <v>2023</v>
      </c>
      <c r="B1131">
        <v>9</v>
      </c>
      <c r="C1131" t="s">
        <v>60</v>
      </c>
      <c r="D1131" s="4">
        <v>31</v>
      </c>
      <c r="E1131" s="4">
        <v>58</v>
      </c>
    </row>
    <row r="1132" spans="1:5" x14ac:dyDescent="0.4">
      <c r="A1132">
        <v>2023</v>
      </c>
      <c r="B1132">
        <v>10</v>
      </c>
      <c r="C1132" t="s">
        <v>53</v>
      </c>
      <c r="D1132" s="4">
        <v>56</v>
      </c>
      <c r="E1132" s="4">
        <v>56</v>
      </c>
    </row>
    <row r="1133" spans="1:5" x14ac:dyDescent="0.4">
      <c r="A1133">
        <v>2023</v>
      </c>
      <c r="B1133">
        <v>10</v>
      </c>
      <c r="C1133" t="s">
        <v>54</v>
      </c>
      <c r="D1133" s="4">
        <v>61</v>
      </c>
      <c r="E1133" s="4">
        <v>35</v>
      </c>
    </row>
    <row r="1134" spans="1:5" x14ac:dyDescent="0.4">
      <c r="A1134">
        <v>2023</v>
      </c>
      <c r="B1134">
        <v>10</v>
      </c>
      <c r="C1134" t="s">
        <v>55</v>
      </c>
      <c r="D1134" s="4">
        <v>155</v>
      </c>
      <c r="E1134" s="4">
        <v>108</v>
      </c>
    </row>
    <row r="1135" spans="1:5" x14ac:dyDescent="0.4">
      <c r="A1135">
        <v>2023</v>
      </c>
      <c r="B1135">
        <v>10</v>
      </c>
      <c r="C1135" t="s">
        <v>56</v>
      </c>
      <c r="D1135" s="4">
        <v>90</v>
      </c>
      <c r="E1135" s="4">
        <v>69</v>
      </c>
    </row>
    <row r="1136" spans="1:5" x14ac:dyDescent="0.4">
      <c r="A1136">
        <v>2023</v>
      </c>
      <c r="B1136">
        <v>10</v>
      </c>
      <c r="C1136" t="s">
        <v>57</v>
      </c>
      <c r="D1136" s="4">
        <v>57</v>
      </c>
      <c r="E1136" s="4">
        <v>44</v>
      </c>
    </row>
    <row r="1137" spans="1:5" x14ac:dyDescent="0.4">
      <c r="A1137">
        <v>2023</v>
      </c>
      <c r="B1137">
        <v>10</v>
      </c>
      <c r="C1137" t="s">
        <v>58</v>
      </c>
      <c r="D1137" s="4">
        <v>38</v>
      </c>
      <c r="E1137" s="4">
        <v>54</v>
      </c>
    </row>
    <row r="1138" spans="1:5" x14ac:dyDescent="0.4">
      <c r="A1138">
        <v>2023</v>
      </c>
      <c r="B1138">
        <v>10</v>
      </c>
      <c r="C1138" t="s">
        <v>59</v>
      </c>
      <c r="D1138" s="4">
        <v>32</v>
      </c>
      <c r="E1138" s="4">
        <v>22</v>
      </c>
    </row>
    <row r="1139" spans="1:5" x14ac:dyDescent="0.4">
      <c r="A1139">
        <v>2023</v>
      </c>
      <c r="B1139">
        <v>10</v>
      </c>
      <c r="C1139" t="s">
        <v>60</v>
      </c>
      <c r="D1139" s="4">
        <v>50</v>
      </c>
      <c r="E1139" s="4">
        <v>76</v>
      </c>
    </row>
    <row r="1140" spans="1:5" x14ac:dyDescent="0.4">
      <c r="A1140">
        <v>2023</v>
      </c>
      <c r="B1140">
        <v>11</v>
      </c>
      <c r="C1140" t="s">
        <v>53</v>
      </c>
      <c r="D1140" s="4">
        <v>53</v>
      </c>
      <c r="E1140" s="4">
        <v>65</v>
      </c>
    </row>
    <row r="1141" spans="1:5" x14ac:dyDescent="0.4">
      <c r="A1141">
        <v>2023</v>
      </c>
      <c r="B1141">
        <v>11</v>
      </c>
      <c r="C1141" t="s">
        <v>54</v>
      </c>
      <c r="D1141" s="4">
        <v>46</v>
      </c>
      <c r="E1141" s="4">
        <v>42</v>
      </c>
    </row>
    <row r="1142" spans="1:5" x14ac:dyDescent="0.4">
      <c r="A1142">
        <v>2023</v>
      </c>
      <c r="B1142">
        <v>11</v>
      </c>
      <c r="C1142" t="s">
        <v>55</v>
      </c>
      <c r="D1142" s="4">
        <v>118</v>
      </c>
      <c r="E1142" s="4">
        <v>95</v>
      </c>
    </row>
    <row r="1143" spans="1:5" x14ac:dyDescent="0.4">
      <c r="A1143">
        <v>2023</v>
      </c>
      <c r="B1143">
        <v>11</v>
      </c>
      <c r="C1143" t="s">
        <v>56</v>
      </c>
      <c r="D1143" s="4">
        <v>93</v>
      </c>
      <c r="E1143" s="4">
        <v>82</v>
      </c>
    </row>
    <row r="1144" spans="1:5" x14ac:dyDescent="0.4">
      <c r="A1144">
        <v>2023</v>
      </c>
      <c r="B1144">
        <v>11</v>
      </c>
      <c r="C1144" t="s">
        <v>57</v>
      </c>
      <c r="D1144" s="4">
        <v>53</v>
      </c>
      <c r="E1144" s="4">
        <v>61</v>
      </c>
    </row>
    <row r="1145" spans="1:5" x14ac:dyDescent="0.4">
      <c r="A1145">
        <v>2023</v>
      </c>
      <c r="B1145">
        <v>11</v>
      </c>
      <c r="C1145" t="s">
        <v>58</v>
      </c>
      <c r="D1145" s="4">
        <v>35</v>
      </c>
      <c r="E1145" s="4">
        <v>37</v>
      </c>
    </row>
    <row r="1146" spans="1:5" x14ac:dyDescent="0.4">
      <c r="A1146">
        <v>2023</v>
      </c>
      <c r="B1146">
        <v>11</v>
      </c>
      <c r="C1146" t="s">
        <v>59</v>
      </c>
      <c r="D1146" s="4">
        <v>28</v>
      </c>
      <c r="E1146" s="4">
        <v>31</v>
      </c>
    </row>
    <row r="1147" spans="1:5" x14ac:dyDescent="0.4">
      <c r="A1147">
        <v>2023</v>
      </c>
      <c r="B1147">
        <v>11</v>
      </c>
      <c r="C1147" t="s">
        <v>60</v>
      </c>
      <c r="D1147" s="4">
        <v>42</v>
      </c>
      <c r="E1147" s="4">
        <v>66</v>
      </c>
    </row>
    <row r="1148" spans="1:5" x14ac:dyDescent="0.4">
      <c r="A1148">
        <v>2023</v>
      </c>
      <c r="B1148">
        <v>12</v>
      </c>
      <c r="C1148" t="s">
        <v>53</v>
      </c>
      <c r="D1148" s="4">
        <v>60</v>
      </c>
      <c r="E1148" s="4">
        <v>60</v>
      </c>
    </row>
    <row r="1149" spans="1:5" x14ac:dyDescent="0.4">
      <c r="A1149">
        <v>2023</v>
      </c>
      <c r="B1149">
        <v>12</v>
      </c>
      <c r="C1149" t="s">
        <v>54</v>
      </c>
      <c r="D1149" s="4">
        <v>57</v>
      </c>
      <c r="E1149" s="4">
        <v>46</v>
      </c>
    </row>
    <row r="1150" spans="1:5" x14ac:dyDescent="0.4">
      <c r="A1150">
        <v>2023</v>
      </c>
      <c r="B1150">
        <v>12</v>
      </c>
      <c r="C1150" t="s">
        <v>55</v>
      </c>
      <c r="D1150" s="4">
        <v>159</v>
      </c>
      <c r="E1150" s="4">
        <v>102</v>
      </c>
    </row>
    <row r="1151" spans="1:5" x14ac:dyDescent="0.4">
      <c r="A1151">
        <v>2023</v>
      </c>
      <c r="B1151">
        <v>12</v>
      </c>
      <c r="C1151" t="s">
        <v>56</v>
      </c>
      <c r="D1151" s="4">
        <v>87</v>
      </c>
      <c r="E1151" s="4">
        <v>78</v>
      </c>
    </row>
    <row r="1152" spans="1:5" x14ac:dyDescent="0.4">
      <c r="A1152">
        <v>2023</v>
      </c>
      <c r="B1152">
        <v>12</v>
      </c>
      <c r="C1152" t="s">
        <v>57</v>
      </c>
      <c r="D1152" s="4">
        <v>58</v>
      </c>
      <c r="E1152" s="4">
        <v>55</v>
      </c>
    </row>
    <row r="1153" spans="1:5" x14ac:dyDescent="0.4">
      <c r="A1153">
        <v>2023</v>
      </c>
      <c r="B1153">
        <v>12</v>
      </c>
      <c r="C1153" t="s">
        <v>58</v>
      </c>
      <c r="D1153" s="4">
        <v>53</v>
      </c>
      <c r="E1153" s="4">
        <v>48</v>
      </c>
    </row>
    <row r="1154" spans="1:5" x14ac:dyDescent="0.4">
      <c r="A1154">
        <v>2023</v>
      </c>
      <c r="B1154">
        <v>12</v>
      </c>
      <c r="C1154" t="s">
        <v>59</v>
      </c>
      <c r="D1154" s="4">
        <v>32</v>
      </c>
      <c r="E1154" s="4">
        <v>22</v>
      </c>
    </row>
    <row r="1155" spans="1:5" x14ac:dyDescent="0.4">
      <c r="A1155">
        <v>2023</v>
      </c>
      <c r="B1155">
        <v>12</v>
      </c>
      <c r="C1155" t="s">
        <v>60</v>
      </c>
      <c r="D1155" s="4">
        <v>26</v>
      </c>
      <c r="E1155" s="4">
        <v>55</v>
      </c>
    </row>
    <row r="1156" spans="1:5" x14ac:dyDescent="0.4">
      <c r="A1156">
        <v>2024</v>
      </c>
      <c r="B1156">
        <v>1</v>
      </c>
      <c r="C1156" t="s">
        <v>53</v>
      </c>
      <c r="D1156" s="4">
        <v>37</v>
      </c>
      <c r="E1156" s="4">
        <v>59</v>
      </c>
    </row>
    <row r="1157" spans="1:5" x14ac:dyDescent="0.4">
      <c r="A1157">
        <v>2024</v>
      </c>
      <c r="B1157">
        <v>1</v>
      </c>
      <c r="C1157" t="s">
        <v>54</v>
      </c>
      <c r="D1157" s="4">
        <v>42</v>
      </c>
      <c r="E1157" s="4">
        <v>38</v>
      </c>
    </row>
    <row r="1158" spans="1:5" x14ac:dyDescent="0.4">
      <c r="A1158">
        <v>2024</v>
      </c>
      <c r="B1158">
        <v>1</v>
      </c>
      <c r="C1158" t="s">
        <v>55</v>
      </c>
      <c r="D1158" s="4">
        <v>109</v>
      </c>
      <c r="E1158" s="4">
        <v>76</v>
      </c>
    </row>
    <row r="1159" spans="1:5" x14ac:dyDescent="0.4">
      <c r="A1159">
        <v>2024</v>
      </c>
      <c r="B1159">
        <v>1</v>
      </c>
      <c r="C1159" t="s">
        <v>56</v>
      </c>
      <c r="D1159" s="4">
        <v>75</v>
      </c>
      <c r="E1159" s="4">
        <v>60</v>
      </c>
    </row>
    <row r="1160" spans="1:5" x14ac:dyDescent="0.4">
      <c r="A1160">
        <v>2024</v>
      </c>
      <c r="B1160">
        <v>1</v>
      </c>
      <c r="C1160" t="s">
        <v>57</v>
      </c>
      <c r="D1160" s="4">
        <v>50</v>
      </c>
      <c r="E1160" s="4">
        <v>53</v>
      </c>
    </row>
    <row r="1161" spans="1:5" x14ac:dyDescent="0.4">
      <c r="A1161">
        <v>2024</v>
      </c>
      <c r="B1161">
        <v>1</v>
      </c>
      <c r="C1161" t="s">
        <v>58</v>
      </c>
      <c r="D1161" s="4">
        <v>35</v>
      </c>
      <c r="E1161" s="4">
        <v>40</v>
      </c>
    </row>
    <row r="1162" spans="1:5" x14ac:dyDescent="0.4">
      <c r="A1162">
        <v>2024</v>
      </c>
      <c r="B1162">
        <v>1</v>
      </c>
      <c r="C1162" t="s">
        <v>59</v>
      </c>
      <c r="D1162" s="4">
        <v>18</v>
      </c>
      <c r="E1162" s="4">
        <v>24</v>
      </c>
    </row>
    <row r="1163" spans="1:5" x14ac:dyDescent="0.4">
      <c r="A1163">
        <v>2024</v>
      </c>
      <c r="B1163">
        <v>1</v>
      </c>
      <c r="C1163" t="s">
        <v>60</v>
      </c>
      <c r="D1163" s="4">
        <v>30</v>
      </c>
      <c r="E1163" s="4">
        <v>51</v>
      </c>
    </row>
    <row r="1164" spans="1:5" x14ac:dyDescent="0.4">
      <c r="A1164">
        <v>2024</v>
      </c>
      <c r="B1164">
        <v>2</v>
      </c>
      <c r="C1164" t="s">
        <v>53</v>
      </c>
      <c r="D1164" s="4">
        <v>64</v>
      </c>
      <c r="E1164" s="4">
        <v>61</v>
      </c>
    </row>
    <row r="1165" spans="1:5" x14ac:dyDescent="0.4">
      <c r="A1165">
        <v>2024</v>
      </c>
      <c r="B1165">
        <v>2</v>
      </c>
      <c r="C1165" t="s">
        <v>54</v>
      </c>
      <c r="D1165" s="4">
        <v>26</v>
      </c>
      <c r="E1165" s="4">
        <v>36</v>
      </c>
    </row>
    <row r="1166" spans="1:5" x14ac:dyDescent="0.4">
      <c r="A1166">
        <v>2024</v>
      </c>
      <c r="B1166">
        <v>2</v>
      </c>
      <c r="C1166" t="s">
        <v>55</v>
      </c>
      <c r="D1166" s="4">
        <v>132</v>
      </c>
      <c r="E1166" s="4">
        <v>108</v>
      </c>
    </row>
    <row r="1167" spans="1:5" x14ac:dyDescent="0.4">
      <c r="A1167">
        <v>2024</v>
      </c>
      <c r="B1167">
        <v>2</v>
      </c>
      <c r="C1167" t="s">
        <v>56</v>
      </c>
      <c r="D1167" s="4">
        <v>108</v>
      </c>
      <c r="E1167" s="4">
        <v>78</v>
      </c>
    </row>
    <row r="1168" spans="1:5" x14ac:dyDescent="0.4">
      <c r="A1168">
        <v>2024</v>
      </c>
      <c r="B1168">
        <v>2</v>
      </c>
      <c r="C1168" t="s">
        <v>57</v>
      </c>
      <c r="D1168" s="4">
        <v>60</v>
      </c>
      <c r="E1168" s="4">
        <v>64</v>
      </c>
    </row>
    <row r="1169" spans="1:5" x14ac:dyDescent="0.4">
      <c r="A1169">
        <v>2024</v>
      </c>
      <c r="B1169">
        <v>2</v>
      </c>
      <c r="C1169" t="s">
        <v>58</v>
      </c>
      <c r="D1169" s="4">
        <v>38</v>
      </c>
      <c r="E1169" s="4">
        <v>49</v>
      </c>
    </row>
    <row r="1170" spans="1:5" x14ac:dyDescent="0.4">
      <c r="A1170">
        <v>2024</v>
      </c>
      <c r="B1170">
        <v>2</v>
      </c>
      <c r="C1170" t="s">
        <v>59</v>
      </c>
      <c r="D1170" s="4">
        <v>25</v>
      </c>
      <c r="E1170" s="4">
        <v>25</v>
      </c>
    </row>
    <row r="1171" spans="1:5" x14ac:dyDescent="0.4">
      <c r="A1171">
        <v>2024</v>
      </c>
      <c r="B1171">
        <v>2</v>
      </c>
      <c r="C1171" t="s">
        <v>60</v>
      </c>
      <c r="D1171" s="4">
        <v>32</v>
      </c>
      <c r="E1171" s="4">
        <v>56</v>
      </c>
    </row>
    <row r="1172" spans="1:5" x14ac:dyDescent="0.4">
      <c r="A1172">
        <v>2024</v>
      </c>
      <c r="B1172">
        <v>3</v>
      </c>
      <c r="C1172" t="s">
        <v>53</v>
      </c>
      <c r="D1172" s="4">
        <v>101</v>
      </c>
      <c r="E1172" s="4">
        <v>75</v>
      </c>
    </row>
    <row r="1173" spans="1:5" x14ac:dyDescent="0.4">
      <c r="A1173">
        <v>2024</v>
      </c>
      <c r="B1173">
        <v>3</v>
      </c>
      <c r="C1173" t="s">
        <v>54</v>
      </c>
      <c r="D1173" s="4">
        <v>46</v>
      </c>
      <c r="E1173" s="4">
        <v>48</v>
      </c>
    </row>
    <row r="1174" spans="1:5" x14ac:dyDescent="0.4">
      <c r="A1174">
        <v>2024</v>
      </c>
      <c r="B1174">
        <v>3</v>
      </c>
      <c r="C1174" t="s">
        <v>55</v>
      </c>
      <c r="D1174" s="4">
        <v>148</v>
      </c>
      <c r="E1174" s="4">
        <v>135</v>
      </c>
    </row>
    <row r="1175" spans="1:5" x14ac:dyDescent="0.4">
      <c r="A1175">
        <v>2024</v>
      </c>
      <c r="B1175">
        <v>3</v>
      </c>
      <c r="C1175" t="s">
        <v>56</v>
      </c>
      <c r="D1175" s="4">
        <v>127</v>
      </c>
      <c r="E1175" s="4">
        <v>107</v>
      </c>
    </row>
    <row r="1176" spans="1:5" x14ac:dyDescent="0.4">
      <c r="A1176">
        <v>2024</v>
      </c>
      <c r="B1176">
        <v>3</v>
      </c>
      <c r="C1176" t="s">
        <v>57</v>
      </c>
      <c r="D1176" s="4">
        <v>60</v>
      </c>
      <c r="E1176" s="4">
        <v>75</v>
      </c>
    </row>
    <row r="1177" spans="1:5" x14ac:dyDescent="0.4">
      <c r="A1177">
        <v>2024</v>
      </c>
      <c r="B1177">
        <v>3</v>
      </c>
      <c r="C1177" t="s">
        <v>58</v>
      </c>
      <c r="D1177" s="4">
        <v>44</v>
      </c>
      <c r="E1177" s="4">
        <v>46</v>
      </c>
    </row>
    <row r="1178" spans="1:5" x14ac:dyDescent="0.4">
      <c r="A1178">
        <v>2024</v>
      </c>
      <c r="B1178">
        <v>3</v>
      </c>
      <c r="C1178" t="s">
        <v>59</v>
      </c>
      <c r="D1178" s="4">
        <v>30</v>
      </c>
      <c r="E1178" s="4">
        <v>25</v>
      </c>
    </row>
    <row r="1179" spans="1:5" x14ac:dyDescent="0.4">
      <c r="A1179">
        <v>2024</v>
      </c>
      <c r="B1179">
        <v>3</v>
      </c>
      <c r="C1179" t="s">
        <v>60</v>
      </c>
      <c r="D1179" s="4">
        <v>34</v>
      </c>
      <c r="E1179" s="4">
        <v>59</v>
      </c>
    </row>
    <row r="1180" spans="1:5" x14ac:dyDescent="0.4">
      <c r="A1180">
        <v>2024</v>
      </c>
      <c r="B1180">
        <v>4</v>
      </c>
      <c r="C1180" t="s">
        <v>53</v>
      </c>
      <c r="D1180" s="4">
        <v>68</v>
      </c>
      <c r="E1180" s="4">
        <v>86</v>
      </c>
    </row>
    <row r="1181" spans="1:5" x14ac:dyDescent="0.4">
      <c r="A1181">
        <v>2024</v>
      </c>
      <c r="B1181">
        <v>4</v>
      </c>
      <c r="C1181" t="s">
        <v>54</v>
      </c>
      <c r="D1181" s="4">
        <v>94</v>
      </c>
      <c r="E1181" s="4">
        <v>52</v>
      </c>
    </row>
    <row r="1182" spans="1:5" x14ac:dyDescent="0.4">
      <c r="A1182">
        <v>2024</v>
      </c>
      <c r="B1182">
        <v>4</v>
      </c>
      <c r="C1182" t="s">
        <v>55</v>
      </c>
      <c r="D1182" s="4">
        <v>167</v>
      </c>
      <c r="E1182" s="4">
        <v>100</v>
      </c>
    </row>
    <row r="1183" spans="1:5" x14ac:dyDescent="0.4">
      <c r="A1183">
        <v>2024</v>
      </c>
      <c r="B1183">
        <v>4</v>
      </c>
      <c r="C1183" t="s">
        <v>56</v>
      </c>
      <c r="D1183" s="4">
        <v>110</v>
      </c>
      <c r="E1183" s="4">
        <v>88</v>
      </c>
    </row>
    <row r="1184" spans="1:5" x14ac:dyDescent="0.4">
      <c r="A1184">
        <v>2024</v>
      </c>
      <c r="B1184">
        <v>4</v>
      </c>
      <c r="C1184" t="s">
        <v>57</v>
      </c>
      <c r="D1184" s="4">
        <v>64</v>
      </c>
      <c r="E1184" s="4">
        <v>66</v>
      </c>
    </row>
    <row r="1185" spans="1:5" x14ac:dyDescent="0.4">
      <c r="A1185">
        <v>2024</v>
      </c>
      <c r="B1185">
        <v>4</v>
      </c>
      <c r="C1185" t="s">
        <v>58</v>
      </c>
      <c r="D1185" s="4">
        <v>47</v>
      </c>
      <c r="E1185" s="4">
        <v>58</v>
      </c>
    </row>
    <row r="1186" spans="1:5" x14ac:dyDescent="0.4">
      <c r="A1186">
        <v>2024</v>
      </c>
      <c r="B1186">
        <v>4</v>
      </c>
      <c r="C1186" t="s">
        <v>59</v>
      </c>
      <c r="D1186" s="4">
        <v>35</v>
      </c>
      <c r="E1186" s="4">
        <v>33</v>
      </c>
    </row>
    <row r="1187" spans="1:5" x14ac:dyDescent="0.4">
      <c r="A1187">
        <v>2024</v>
      </c>
      <c r="B1187">
        <v>4</v>
      </c>
      <c r="C1187" t="s">
        <v>60</v>
      </c>
      <c r="D1187" s="4">
        <v>53</v>
      </c>
      <c r="E1187" s="4">
        <v>79</v>
      </c>
    </row>
    <row r="1188" spans="1:5" x14ac:dyDescent="0.4">
      <c r="A1188">
        <v>2024</v>
      </c>
      <c r="B1188">
        <v>5</v>
      </c>
      <c r="C1188" t="s">
        <v>53</v>
      </c>
      <c r="D1188" s="4">
        <v>63</v>
      </c>
      <c r="E1188" s="4">
        <v>55</v>
      </c>
    </row>
    <row r="1189" spans="1:5" x14ac:dyDescent="0.4">
      <c r="A1189">
        <v>2024</v>
      </c>
      <c r="B1189">
        <v>5</v>
      </c>
      <c r="C1189" t="s">
        <v>54</v>
      </c>
      <c r="D1189" s="4">
        <v>51</v>
      </c>
      <c r="E1189" s="4">
        <v>48</v>
      </c>
    </row>
    <row r="1190" spans="1:5" x14ac:dyDescent="0.4">
      <c r="A1190">
        <v>2024</v>
      </c>
      <c r="B1190">
        <v>5</v>
      </c>
      <c r="C1190" t="s">
        <v>55</v>
      </c>
      <c r="D1190" s="4">
        <v>141</v>
      </c>
      <c r="E1190" s="4">
        <v>90</v>
      </c>
    </row>
    <row r="1191" spans="1:5" x14ac:dyDescent="0.4">
      <c r="A1191">
        <v>2024</v>
      </c>
      <c r="B1191">
        <v>5</v>
      </c>
      <c r="C1191" t="s">
        <v>56</v>
      </c>
      <c r="D1191" s="4">
        <v>102</v>
      </c>
      <c r="E1191" s="4">
        <v>84</v>
      </c>
    </row>
    <row r="1192" spans="1:5" x14ac:dyDescent="0.4">
      <c r="A1192">
        <v>2024</v>
      </c>
      <c r="B1192">
        <v>5</v>
      </c>
      <c r="C1192" t="s">
        <v>57</v>
      </c>
      <c r="D1192" s="4">
        <v>63</v>
      </c>
      <c r="E1192" s="4">
        <v>55</v>
      </c>
    </row>
    <row r="1193" spans="1:5" x14ac:dyDescent="0.4">
      <c r="A1193">
        <v>2024</v>
      </c>
      <c r="B1193">
        <v>5</v>
      </c>
      <c r="C1193" t="s">
        <v>58</v>
      </c>
      <c r="D1193" s="4">
        <v>51</v>
      </c>
      <c r="E1193" s="4">
        <v>52</v>
      </c>
    </row>
    <row r="1194" spans="1:5" x14ac:dyDescent="0.4">
      <c r="A1194">
        <v>2024</v>
      </c>
      <c r="B1194">
        <v>5</v>
      </c>
      <c r="C1194" t="s">
        <v>59</v>
      </c>
      <c r="D1194" s="4">
        <v>23</v>
      </c>
      <c r="E1194" s="4">
        <v>25</v>
      </c>
    </row>
    <row r="1195" spans="1:5" x14ac:dyDescent="0.4">
      <c r="A1195">
        <v>2024</v>
      </c>
      <c r="B1195">
        <v>5</v>
      </c>
      <c r="C1195" t="s">
        <v>60</v>
      </c>
      <c r="D1195" s="4">
        <v>47</v>
      </c>
      <c r="E1195" s="4">
        <v>68</v>
      </c>
    </row>
    <row r="1196" spans="1:5" x14ac:dyDescent="0.4">
      <c r="A1196">
        <v>2024</v>
      </c>
      <c r="B1196">
        <v>6</v>
      </c>
      <c r="C1196" t="s">
        <v>53</v>
      </c>
      <c r="D1196" s="4">
        <v>50</v>
      </c>
      <c r="E1196" s="4">
        <v>46</v>
      </c>
    </row>
    <row r="1197" spans="1:5" x14ac:dyDescent="0.4">
      <c r="A1197">
        <v>2024</v>
      </c>
      <c r="B1197">
        <v>6</v>
      </c>
      <c r="C1197" t="s">
        <v>54</v>
      </c>
      <c r="D1197" s="4">
        <v>26</v>
      </c>
      <c r="E1197" s="4">
        <v>42</v>
      </c>
    </row>
    <row r="1198" spans="1:5" x14ac:dyDescent="0.4">
      <c r="A1198">
        <v>2024</v>
      </c>
      <c r="B1198">
        <v>6</v>
      </c>
      <c r="C1198" t="s">
        <v>55</v>
      </c>
      <c r="D1198" s="4">
        <v>134</v>
      </c>
      <c r="E1198" s="4">
        <v>75</v>
      </c>
    </row>
    <row r="1199" spans="1:5" x14ac:dyDescent="0.4">
      <c r="A1199">
        <v>2024</v>
      </c>
      <c r="B1199">
        <v>6</v>
      </c>
      <c r="C1199" t="s">
        <v>56</v>
      </c>
      <c r="D1199" s="4">
        <v>90</v>
      </c>
      <c r="E1199" s="4">
        <v>68</v>
      </c>
    </row>
    <row r="1200" spans="1:5" x14ac:dyDescent="0.4">
      <c r="A1200">
        <v>2024</v>
      </c>
      <c r="B1200">
        <v>6</v>
      </c>
      <c r="C1200" t="s">
        <v>57</v>
      </c>
      <c r="D1200" s="4">
        <v>41</v>
      </c>
      <c r="E1200" s="4">
        <v>50</v>
      </c>
    </row>
    <row r="1201" spans="1:5" x14ac:dyDescent="0.4">
      <c r="A1201">
        <v>2024</v>
      </c>
      <c r="B1201">
        <v>6</v>
      </c>
      <c r="C1201" t="s">
        <v>58</v>
      </c>
      <c r="D1201" s="4">
        <v>32</v>
      </c>
      <c r="E1201" s="4">
        <v>35</v>
      </c>
    </row>
    <row r="1202" spans="1:5" x14ac:dyDescent="0.4">
      <c r="A1202">
        <v>2024</v>
      </c>
      <c r="B1202">
        <v>6</v>
      </c>
      <c r="C1202" t="s">
        <v>59</v>
      </c>
      <c r="D1202" s="4">
        <v>34</v>
      </c>
      <c r="E1202" s="4">
        <v>21</v>
      </c>
    </row>
    <row r="1203" spans="1:5" x14ac:dyDescent="0.4">
      <c r="A1203">
        <v>2024</v>
      </c>
      <c r="B1203">
        <v>6</v>
      </c>
      <c r="C1203" t="s">
        <v>60</v>
      </c>
      <c r="D1203" s="4">
        <v>27</v>
      </c>
      <c r="E1203" s="4">
        <v>58</v>
      </c>
    </row>
    <row r="1204" spans="1:5" x14ac:dyDescent="0.4">
      <c r="A1204">
        <v>2024</v>
      </c>
      <c r="B1204">
        <v>7</v>
      </c>
      <c r="C1204" t="s">
        <v>53</v>
      </c>
      <c r="D1204" s="4">
        <v>49</v>
      </c>
      <c r="E1204" s="4">
        <v>68</v>
      </c>
    </row>
    <row r="1205" spans="1:5" x14ac:dyDescent="0.4">
      <c r="A1205">
        <v>2024</v>
      </c>
      <c r="B1205">
        <v>7</v>
      </c>
      <c r="C1205" t="s">
        <v>54</v>
      </c>
      <c r="D1205" s="4">
        <v>35</v>
      </c>
      <c r="E1205" s="4">
        <v>34</v>
      </c>
    </row>
    <row r="1206" spans="1:5" x14ac:dyDescent="0.4">
      <c r="A1206">
        <v>2024</v>
      </c>
      <c r="B1206">
        <v>7</v>
      </c>
      <c r="C1206" t="s">
        <v>55</v>
      </c>
      <c r="D1206" s="4">
        <v>176</v>
      </c>
      <c r="E1206" s="4">
        <v>92</v>
      </c>
    </row>
    <row r="1207" spans="1:5" x14ac:dyDescent="0.4">
      <c r="A1207">
        <v>2024</v>
      </c>
      <c r="B1207">
        <v>7</v>
      </c>
      <c r="C1207" t="s">
        <v>56</v>
      </c>
      <c r="D1207" s="4">
        <v>119</v>
      </c>
      <c r="E1207" s="4">
        <v>94</v>
      </c>
    </row>
    <row r="1208" spans="1:5" x14ac:dyDescent="0.4">
      <c r="A1208">
        <v>2024</v>
      </c>
      <c r="B1208">
        <v>7</v>
      </c>
      <c r="C1208" t="s">
        <v>57</v>
      </c>
      <c r="D1208" s="4">
        <v>52</v>
      </c>
      <c r="E1208" s="4">
        <v>52</v>
      </c>
    </row>
    <row r="1209" spans="1:5" x14ac:dyDescent="0.4">
      <c r="A1209">
        <v>2024</v>
      </c>
      <c r="B1209">
        <v>7</v>
      </c>
      <c r="C1209" t="s">
        <v>58</v>
      </c>
      <c r="D1209" s="4">
        <v>44</v>
      </c>
      <c r="E1209" s="4">
        <v>40</v>
      </c>
    </row>
    <row r="1210" spans="1:5" x14ac:dyDescent="0.4">
      <c r="A1210">
        <v>2024</v>
      </c>
      <c r="B1210">
        <v>7</v>
      </c>
      <c r="C1210" t="s">
        <v>59</v>
      </c>
      <c r="D1210" s="4">
        <v>22</v>
      </c>
      <c r="E1210" s="4">
        <v>20</v>
      </c>
    </row>
    <row r="1211" spans="1:5" x14ac:dyDescent="0.4">
      <c r="A1211">
        <v>2024</v>
      </c>
      <c r="B1211">
        <v>7</v>
      </c>
      <c r="C1211" t="s">
        <v>60</v>
      </c>
      <c r="D1211" s="4">
        <v>31</v>
      </c>
      <c r="E1211" s="4">
        <v>55</v>
      </c>
    </row>
    <row r="1212" spans="1:5" x14ac:dyDescent="0.4">
      <c r="A1212">
        <v>2024</v>
      </c>
      <c r="B1212">
        <v>8</v>
      </c>
      <c r="C1212" t="s">
        <v>53</v>
      </c>
      <c r="D1212" s="4">
        <v>67</v>
      </c>
      <c r="E1212" s="4">
        <v>43</v>
      </c>
    </row>
    <row r="1213" spans="1:5" x14ac:dyDescent="0.4">
      <c r="A1213">
        <v>2024</v>
      </c>
      <c r="B1213">
        <v>8</v>
      </c>
      <c r="C1213" t="s">
        <v>54</v>
      </c>
      <c r="D1213" s="4">
        <v>76</v>
      </c>
      <c r="E1213" s="4">
        <v>39</v>
      </c>
    </row>
    <row r="1214" spans="1:5" x14ac:dyDescent="0.4">
      <c r="A1214">
        <v>2024</v>
      </c>
      <c r="B1214">
        <v>8</v>
      </c>
      <c r="C1214" t="s">
        <v>55</v>
      </c>
      <c r="D1214" s="4">
        <v>194</v>
      </c>
      <c r="E1214" s="4">
        <v>115</v>
      </c>
    </row>
    <row r="1215" spans="1:5" x14ac:dyDescent="0.4">
      <c r="A1215">
        <v>2024</v>
      </c>
      <c r="B1215">
        <v>8</v>
      </c>
      <c r="C1215" t="s">
        <v>56</v>
      </c>
      <c r="D1215" s="4">
        <v>108</v>
      </c>
      <c r="E1215" s="4">
        <v>82</v>
      </c>
    </row>
    <row r="1216" spans="1:5" x14ac:dyDescent="0.4">
      <c r="A1216">
        <v>2024</v>
      </c>
      <c r="B1216">
        <v>8</v>
      </c>
      <c r="C1216" t="s">
        <v>57</v>
      </c>
      <c r="D1216" s="4">
        <v>54</v>
      </c>
      <c r="E1216" s="4">
        <v>45</v>
      </c>
    </row>
    <row r="1217" spans="1:5" x14ac:dyDescent="0.4">
      <c r="A1217">
        <v>2024</v>
      </c>
      <c r="B1217">
        <v>8</v>
      </c>
      <c r="C1217" t="s">
        <v>58</v>
      </c>
      <c r="D1217" s="4">
        <v>52</v>
      </c>
      <c r="E1217" s="4">
        <v>40</v>
      </c>
    </row>
    <row r="1218" spans="1:5" x14ac:dyDescent="0.4">
      <c r="A1218">
        <v>2024</v>
      </c>
      <c r="B1218">
        <v>8</v>
      </c>
      <c r="C1218" t="s">
        <v>59</v>
      </c>
      <c r="D1218" s="4">
        <v>26</v>
      </c>
      <c r="E1218" s="4">
        <v>24</v>
      </c>
    </row>
    <row r="1219" spans="1:5" x14ac:dyDescent="0.4">
      <c r="A1219">
        <v>2024</v>
      </c>
      <c r="B1219">
        <v>8</v>
      </c>
      <c r="C1219" t="s">
        <v>60</v>
      </c>
      <c r="D1219" s="4">
        <v>30</v>
      </c>
      <c r="E1219" s="4">
        <v>51</v>
      </c>
    </row>
    <row r="1220" spans="1:5" x14ac:dyDescent="0.4">
      <c r="A1220">
        <v>2024</v>
      </c>
      <c r="B1220">
        <v>9</v>
      </c>
      <c r="C1220" t="s">
        <v>53</v>
      </c>
      <c r="D1220" s="4">
        <v>44</v>
      </c>
      <c r="E1220" s="4">
        <v>50</v>
      </c>
    </row>
    <row r="1221" spans="1:5" x14ac:dyDescent="0.4">
      <c r="A1221">
        <v>2024</v>
      </c>
      <c r="B1221">
        <v>9</v>
      </c>
      <c r="C1221" t="s">
        <v>54</v>
      </c>
      <c r="D1221" s="4">
        <v>61</v>
      </c>
      <c r="E1221" s="4">
        <v>31</v>
      </c>
    </row>
    <row r="1222" spans="1:5" x14ac:dyDescent="0.4">
      <c r="A1222">
        <v>2024</v>
      </c>
      <c r="B1222">
        <v>9</v>
      </c>
      <c r="C1222" t="s">
        <v>55</v>
      </c>
      <c r="D1222" s="4">
        <v>138</v>
      </c>
      <c r="E1222" s="4">
        <v>93</v>
      </c>
    </row>
    <row r="1223" spans="1:5" x14ac:dyDescent="0.4">
      <c r="A1223">
        <v>2024</v>
      </c>
      <c r="B1223">
        <v>9</v>
      </c>
      <c r="C1223" t="s">
        <v>56</v>
      </c>
      <c r="D1223" s="4">
        <v>94</v>
      </c>
      <c r="E1223" s="4">
        <v>75</v>
      </c>
    </row>
    <row r="1224" spans="1:5" x14ac:dyDescent="0.4">
      <c r="A1224">
        <v>2024</v>
      </c>
      <c r="B1224">
        <v>9</v>
      </c>
      <c r="C1224" t="s">
        <v>57</v>
      </c>
      <c r="D1224" s="4">
        <v>50</v>
      </c>
      <c r="E1224" s="4">
        <v>48</v>
      </c>
    </row>
    <row r="1225" spans="1:5" x14ac:dyDescent="0.4">
      <c r="A1225">
        <v>2024</v>
      </c>
      <c r="B1225">
        <v>9</v>
      </c>
      <c r="C1225" t="s">
        <v>58</v>
      </c>
      <c r="D1225" s="4">
        <v>30</v>
      </c>
      <c r="E1225" s="4">
        <v>46</v>
      </c>
    </row>
    <row r="1226" spans="1:5" x14ac:dyDescent="0.4">
      <c r="A1226">
        <v>2024</v>
      </c>
      <c r="B1226">
        <v>9</v>
      </c>
      <c r="C1226" t="s">
        <v>59</v>
      </c>
      <c r="D1226" s="4">
        <v>23</v>
      </c>
      <c r="E1226" s="4">
        <v>14</v>
      </c>
    </row>
    <row r="1227" spans="1:5" x14ac:dyDescent="0.4">
      <c r="A1227">
        <v>2024</v>
      </c>
      <c r="B1227">
        <v>9</v>
      </c>
      <c r="C1227" t="s">
        <v>60</v>
      </c>
      <c r="D1227" s="4">
        <v>24</v>
      </c>
      <c r="E1227" s="4">
        <v>43</v>
      </c>
    </row>
    <row r="1228" spans="1:5" x14ac:dyDescent="0.4">
      <c r="A1228">
        <v>2024</v>
      </c>
      <c r="B1228">
        <v>10</v>
      </c>
      <c r="C1228" t="s">
        <v>53</v>
      </c>
      <c r="D1228" s="4">
        <v>69</v>
      </c>
      <c r="E1228" s="4">
        <v>71</v>
      </c>
    </row>
    <row r="1229" spans="1:5" x14ac:dyDescent="0.4">
      <c r="A1229">
        <v>2024</v>
      </c>
      <c r="B1229">
        <v>10</v>
      </c>
      <c r="C1229" t="s">
        <v>54</v>
      </c>
      <c r="D1229" s="4">
        <v>55</v>
      </c>
      <c r="E1229" s="4">
        <v>46</v>
      </c>
    </row>
    <row r="1230" spans="1:5" x14ac:dyDescent="0.4">
      <c r="A1230">
        <v>2024</v>
      </c>
      <c r="B1230">
        <v>10</v>
      </c>
      <c r="C1230" t="s">
        <v>55</v>
      </c>
      <c r="D1230" s="4">
        <v>142</v>
      </c>
      <c r="E1230" s="4">
        <v>118</v>
      </c>
    </row>
    <row r="1231" spans="1:5" x14ac:dyDescent="0.4">
      <c r="A1231">
        <v>2024</v>
      </c>
      <c r="B1231">
        <v>10</v>
      </c>
      <c r="C1231" t="s">
        <v>56</v>
      </c>
      <c r="D1231" s="4">
        <v>105</v>
      </c>
      <c r="E1231" s="4">
        <v>78</v>
      </c>
    </row>
    <row r="1232" spans="1:5" x14ac:dyDescent="0.4">
      <c r="A1232">
        <v>2024</v>
      </c>
      <c r="B1232">
        <v>10</v>
      </c>
      <c r="C1232" t="s">
        <v>57</v>
      </c>
      <c r="D1232" s="4">
        <v>63</v>
      </c>
      <c r="E1232" s="4">
        <v>55</v>
      </c>
    </row>
    <row r="1233" spans="1:5" x14ac:dyDescent="0.4">
      <c r="A1233">
        <v>2024</v>
      </c>
      <c r="B1233">
        <v>10</v>
      </c>
      <c r="C1233" t="s">
        <v>58</v>
      </c>
      <c r="D1233" s="4">
        <v>41</v>
      </c>
      <c r="E1233" s="4">
        <v>54</v>
      </c>
    </row>
    <row r="1234" spans="1:5" x14ac:dyDescent="0.4">
      <c r="A1234">
        <v>2024</v>
      </c>
      <c r="B1234">
        <v>10</v>
      </c>
      <c r="C1234" t="s">
        <v>59</v>
      </c>
      <c r="D1234" s="4">
        <v>28</v>
      </c>
      <c r="E1234" s="4">
        <v>35</v>
      </c>
    </row>
    <row r="1235" spans="1:5" x14ac:dyDescent="0.4">
      <c r="A1235">
        <v>2024</v>
      </c>
      <c r="B1235">
        <v>10</v>
      </c>
      <c r="C1235" t="s">
        <v>60</v>
      </c>
      <c r="D1235" s="4">
        <v>37</v>
      </c>
      <c r="E1235" s="4">
        <v>73</v>
      </c>
    </row>
    <row r="1236" spans="1:5" x14ac:dyDescent="0.4">
      <c r="A1236">
        <v>2024</v>
      </c>
      <c r="B1236">
        <v>11</v>
      </c>
      <c r="C1236" t="s">
        <v>53</v>
      </c>
      <c r="D1236" s="4">
        <v>59</v>
      </c>
      <c r="E1236" s="4">
        <v>64</v>
      </c>
    </row>
    <row r="1237" spans="1:5" x14ac:dyDescent="0.4">
      <c r="A1237">
        <v>2024</v>
      </c>
      <c r="B1237">
        <v>11</v>
      </c>
      <c r="C1237" t="s">
        <v>54</v>
      </c>
      <c r="D1237" s="4">
        <v>26</v>
      </c>
      <c r="E1237" s="4">
        <v>36</v>
      </c>
    </row>
    <row r="1238" spans="1:5" x14ac:dyDescent="0.4">
      <c r="A1238">
        <v>2024</v>
      </c>
      <c r="B1238">
        <v>11</v>
      </c>
      <c r="C1238" t="s">
        <v>55</v>
      </c>
      <c r="D1238" s="4">
        <v>144</v>
      </c>
      <c r="E1238" s="4">
        <v>114</v>
      </c>
    </row>
    <row r="1239" spans="1:5" x14ac:dyDescent="0.4">
      <c r="A1239">
        <v>2024</v>
      </c>
      <c r="B1239">
        <v>11</v>
      </c>
      <c r="C1239" t="s">
        <v>56</v>
      </c>
      <c r="D1239" s="4">
        <v>97</v>
      </c>
      <c r="E1239" s="4">
        <v>58</v>
      </c>
    </row>
    <row r="1240" spans="1:5" x14ac:dyDescent="0.4">
      <c r="A1240">
        <v>2024</v>
      </c>
      <c r="B1240">
        <v>11</v>
      </c>
      <c r="C1240" t="s">
        <v>57</v>
      </c>
      <c r="D1240" s="4">
        <v>50</v>
      </c>
      <c r="E1240" s="4">
        <v>48</v>
      </c>
    </row>
    <row r="1241" spans="1:5" x14ac:dyDescent="0.4">
      <c r="A1241">
        <v>2024</v>
      </c>
      <c r="B1241">
        <v>11</v>
      </c>
      <c r="C1241" t="s">
        <v>58</v>
      </c>
      <c r="D1241" s="4">
        <v>46</v>
      </c>
      <c r="E1241" s="4">
        <v>52</v>
      </c>
    </row>
    <row r="1242" spans="1:5" x14ac:dyDescent="0.4">
      <c r="A1242">
        <v>2024</v>
      </c>
      <c r="B1242">
        <v>11</v>
      </c>
      <c r="C1242" t="s">
        <v>59</v>
      </c>
      <c r="D1242" s="4">
        <v>28</v>
      </c>
      <c r="E1242" s="4">
        <v>27</v>
      </c>
    </row>
    <row r="1243" spans="1:5" x14ac:dyDescent="0.4">
      <c r="A1243">
        <v>2024</v>
      </c>
      <c r="B1243">
        <v>11</v>
      </c>
      <c r="C1243" t="s">
        <v>60</v>
      </c>
      <c r="D1243" s="4">
        <v>42</v>
      </c>
      <c r="E1243" s="4">
        <v>49</v>
      </c>
    </row>
    <row r="1244" spans="1:5" x14ac:dyDescent="0.4">
      <c r="A1244">
        <v>2024</v>
      </c>
      <c r="B1244">
        <v>12</v>
      </c>
      <c r="C1244" t="s">
        <v>53</v>
      </c>
      <c r="D1244" s="4">
        <v>68</v>
      </c>
      <c r="E1244" s="4">
        <v>63</v>
      </c>
    </row>
    <row r="1245" spans="1:5" x14ac:dyDescent="0.4">
      <c r="A1245">
        <v>2024</v>
      </c>
      <c r="B1245">
        <v>12</v>
      </c>
      <c r="C1245" t="s">
        <v>54</v>
      </c>
      <c r="D1245" s="4">
        <v>30</v>
      </c>
      <c r="E1245" s="4">
        <v>29</v>
      </c>
    </row>
    <row r="1246" spans="1:5" x14ac:dyDescent="0.4">
      <c r="A1246">
        <v>2024</v>
      </c>
      <c r="B1246">
        <v>12</v>
      </c>
      <c r="C1246" t="s">
        <v>55</v>
      </c>
      <c r="D1246" s="4">
        <v>160</v>
      </c>
      <c r="E1246" s="4">
        <v>116</v>
      </c>
    </row>
    <row r="1247" spans="1:5" x14ac:dyDescent="0.4">
      <c r="A1247">
        <v>2024</v>
      </c>
      <c r="B1247">
        <v>12</v>
      </c>
      <c r="C1247" t="s">
        <v>56</v>
      </c>
      <c r="D1247" s="4">
        <v>94</v>
      </c>
      <c r="E1247" s="4">
        <v>80</v>
      </c>
    </row>
    <row r="1248" spans="1:5" x14ac:dyDescent="0.4">
      <c r="A1248">
        <v>2024</v>
      </c>
      <c r="B1248">
        <v>12</v>
      </c>
      <c r="C1248" t="s">
        <v>57</v>
      </c>
      <c r="D1248" s="4">
        <v>55</v>
      </c>
      <c r="E1248" s="4">
        <v>40</v>
      </c>
    </row>
    <row r="1249" spans="1:5" x14ac:dyDescent="0.4">
      <c r="A1249">
        <v>2024</v>
      </c>
      <c r="B1249">
        <v>12</v>
      </c>
      <c r="C1249" t="s">
        <v>58</v>
      </c>
      <c r="D1249" s="4">
        <v>52</v>
      </c>
      <c r="E1249" s="4">
        <v>38</v>
      </c>
    </row>
    <row r="1250" spans="1:5" x14ac:dyDescent="0.4">
      <c r="A1250">
        <v>2024</v>
      </c>
      <c r="B1250">
        <v>12</v>
      </c>
      <c r="C1250" t="s">
        <v>59</v>
      </c>
      <c r="D1250" s="4">
        <v>27</v>
      </c>
      <c r="E1250" s="4">
        <v>20</v>
      </c>
    </row>
    <row r="1251" spans="1:5" x14ac:dyDescent="0.4">
      <c r="A1251">
        <v>2024</v>
      </c>
      <c r="B1251">
        <v>12</v>
      </c>
      <c r="C1251" t="s">
        <v>60</v>
      </c>
      <c r="D1251" s="4">
        <v>27</v>
      </c>
      <c r="E1251" s="4">
        <v>44</v>
      </c>
    </row>
    <row r="1252" spans="1:5" x14ac:dyDescent="0.4">
      <c r="A1252">
        <v>2025</v>
      </c>
      <c r="B1252">
        <v>1</v>
      </c>
      <c r="C1252" t="s">
        <v>53</v>
      </c>
      <c r="D1252" s="4">
        <v>63</v>
      </c>
      <c r="E1252" s="4">
        <v>64</v>
      </c>
    </row>
    <row r="1253" spans="1:5" x14ac:dyDescent="0.4">
      <c r="A1253">
        <v>2025</v>
      </c>
      <c r="B1253">
        <v>1</v>
      </c>
      <c r="C1253" t="s">
        <v>54</v>
      </c>
      <c r="D1253" s="4">
        <v>30</v>
      </c>
      <c r="E1253" s="4">
        <v>29</v>
      </c>
    </row>
    <row r="1254" spans="1:5" x14ac:dyDescent="0.4">
      <c r="A1254">
        <v>2025</v>
      </c>
      <c r="B1254">
        <v>1</v>
      </c>
      <c r="C1254" t="s">
        <v>55</v>
      </c>
      <c r="D1254" s="4">
        <v>143</v>
      </c>
      <c r="E1254" s="4">
        <v>97</v>
      </c>
    </row>
    <row r="1255" spans="1:5" x14ac:dyDescent="0.4">
      <c r="A1255">
        <v>2025</v>
      </c>
      <c r="B1255">
        <v>1</v>
      </c>
      <c r="C1255" t="s">
        <v>56</v>
      </c>
      <c r="D1255" s="4">
        <v>94</v>
      </c>
      <c r="E1255" s="4">
        <v>73</v>
      </c>
    </row>
    <row r="1256" spans="1:5" x14ac:dyDescent="0.4">
      <c r="A1256">
        <v>2025</v>
      </c>
      <c r="B1256">
        <v>1</v>
      </c>
      <c r="C1256" t="s">
        <v>57</v>
      </c>
      <c r="D1256" s="4">
        <v>40</v>
      </c>
      <c r="E1256" s="4">
        <v>40</v>
      </c>
    </row>
    <row r="1257" spans="1:5" x14ac:dyDescent="0.4">
      <c r="A1257">
        <v>2025</v>
      </c>
      <c r="B1257">
        <v>1</v>
      </c>
      <c r="C1257" t="s">
        <v>58</v>
      </c>
      <c r="D1257" s="4">
        <v>38</v>
      </c>
      <c r="E1257" s="4">
        <v>36</v>
      </c>
    </row>
    <row r="1258" spans="1:5" x14ac:dyDescent="0.4">
      <c r="A1258">
        <v>2025</v>
      </c>
      <c r="B1258">
        <v>1</v>
      </c>
      <c r="C1258" t="s">
        <v>59</v>
      </c>
      <c r="D1258" s="4">
        <v>14</v>
      </c>
      <c r="E1258" s="4">
        <v>27</v>
      </c>
    </row>
    <row r="1259" spans="1:5" x14ac:dyDescent="0.4">
      <c r="A1259">
        <v>2025</v>
      </c>
      <c r="B1259">
        <v>1</v>
      </c>
      <c r="C1259" t="s">
        <v>60</v>
      </c>
      <c r="D1259" s="4">
        <v>41</v>
      </c>
      <c r="E1259" s="4">
        <v>54</v>
      </c>
    </row>
    <row r="1260" spans="1:5" x14ac:dyDescent="0.4">
      <c r="A1260">
        <v>2025</v>
      </c>
      <c r="B1260">
        <v>2</v>
      </c>
      <c r="C1260" t="s">
        <v>53</v>
      </c>
      <c r="D1260" s="4">
        <v>60</v>
      </c>
      <c r="E1260" s="4">
        <v>47</v>
      </c>
    </row>
    <row r="1261" spans="1:5" x14ac:dyDescent="0.4">
      <c r="A1261">
        <v>2025</v>
      </c>
      <c r="B1261">
        <v>2</v>
      </c>
      <c r="C1261" t="s">
        <v>54</v>
      </c>
      <c r="D1261" s="4">
        <v>43</v>
      </c>
      <c r="E1261" s="4">
        <v>32</v>
      </c>
    </row>
    <row r="1262" spans="1:5" x14ac:dyDescent="0.4">
      <c r="A1262">
        <v>2025</v>
      </c>
      <c r="B1262">
        <v>2</v>
      </c>
      <c r="C1262" t="s">
        <v>55</v>
      </c>
      <c r="D1262" s="4">
        <v>132</v>
      </c>
      <c r="E1262" s="4">
        <v>116</v>
      </c>
    </row>
    <row r="1263" spans="1:5" x14ac:dyDescent="0.4">
      <c r="A1263">
        <v>2025</v>
      </c>
      <c r="B1263">
        <v>2</v>
      </c>
      <c r="C1263" t="s">
        <v>56</v>
      </c>
      <c r="D1263" s="4">
        <v>74</v>
      </c>
      <c r="E1263" s="4">
        <v>79</v>
      </c>
    </row>
    <row r="1264" spans="1:5" x14ac:dyDescent="0.4">
      <c r="A1264">
        <v>2025</v>
      </c>
      <c r="B1264">
        <v>2</v>
      </c>
      <c r="C1264" t="s">
        <v>57</v>
      </c>
      <c r="D1264" s="4">
        <v>50</v>
      </c>
      <c r="E1264" s="4">
        <v>53</v>
      </c>
    </row>
    <row r="1265" spans="1:5" x14ac:dyDescent="0.4">
      <c r="A1265">
        <v>2025</v>
      </c>
      <c r="B1265">
        <v>2</v>
      </c>
      <c r="C1265" t="s">
        <v>58</v>
      </c>
      <c r="D1265" s="4">
        <v>37</v>
      </c>
      <c r="E1265" s="4">
        <v>38</v>
      </c>
    </row>
    <row r="1266" spans="1:5" x14ac:dyDescent="0.4">
      <c r="A1266">
        <v>2025</v>
      </c>
      <c r="B1266">
        <v>2</v>
      </c>
      <c r="C1266" t="s">
        <v>59</v>
      </c>
      <c r="D1266" s="4">
        <v>16</v>
      </c>
      <c r="E1266" s="4">
        <v>17</v>
      </c>
    </row>
    <row r="1267" spans="1:5" x14ac:dyDescent="0.4">
      <c r="A1267">
        <v>2025</v>
      </c>
      <c r="B1267">
        <v>2</v>
      </c>
      <c r="C1267" t="s">
        <v>60</v>
      </c>
      <c r="D1267" s="4">
        <v>34</v>
      </c>
      <c r="E1267" s="4">
        <v>62</v>
      </c>
    </row>
    <row r="1268" spans="1:5" x14ac:dyDescent="0.4">
      <c r="A1268">
        <v>2025</v>
      </c>
      <c r="B1268">
        <v>3</v>
      </c>
      <c r="C1268" t="s">
        <v>53</v>
      </c>
      <c r="D1268" s="4">
        <v>73</v>
      </c>
      <c r="E1268" s="4">
        <v>75</v>
      </c>
    </row>
    <row r="1269" spans="1:5" x14ac:dyDescent="0.4">
      <c r="A1269">
        <v>2025</v>
      </c>
      <c r="B1269">
        <v>3</v>
      </c>
      <c r="C1269" t="s">
        <v>54</v>
      </c>
      <c r="D1269" s="4">
        <v>50</v>
      </c>
      <c r="E1269" s="4">
        <v>46</v>
      </c>
    </row>
    <row r="1270" spans="1:5" x14ac:dyDescent="0.4">
      <c r="A1270">
        <v>2025</v>
      </c>
      <c r="B1270">
        <v>3</v>
      </c>
      <c r="C1270" t="s">
        <v>55</v>
      </c>
      <c r="D1270" s="4">
        <v>154</v>
      </c>
      <c r="E1270" s="4">
        <v>130</v>
      </c>
    </row>
    <row r="1271" spans="1:5" x14ac:dyDescent="0.4">
      <c r="A1271">
        <v>2025</v>
      </c>
      <c r="B1271">
        <v>3</v>
      </c>
      <c r="C1271" t="s">
        <v>56</v>
      </c>
      <c r="D1271" s="4">
        <v>132</v>
      </c>
      <c r="E1271" s="4">
        <v>89</v>
      </c>
    </row>
    <row r="1272" spans="1:5" x14ac:dyDescent="0.4">
      <c r="A1272">
        <v>2025</v>
      </c>
      <c r="B1272">
        <v>3</v>
      </c>
      <c r="C1272" t="s">
        <v>57</v>
      </c>
      <c r="D1272" s="4">
        <v>60</v>
      </c>
      <c r="E1272" s="4">
        <v>72</v>
      </c>
    </row>
    <row r="1273" spans="1:5" x14ac:dyDescent="0.4">
      <c r="A1273">
        <v>2025</v>
      </c>
      <c r="B1273">
        <v>3</v>
      </c>
      <c r="C1273" t="s">
        <v>58</v>
      </c>
      <c r="D1273" s="4">
        <v>47</v>
      </c>
      <c r="E1273" s="4">
        <v>56</v>
      </c>
    </row>
    <row r="1274" spans="1:5" x14ac:dyDescent="0.4">
      <c r="A1274">
        <v>2025</v>
      </c>
      <c r="B1274">
        <v>3</v>
      </c>
      <c r="C1274" t="s">
        <v>59</v>
      </c>
      <c r="D1274" s="4">
        <v>31</v>
      </c>
      <c r="E1274" s="4">
        <v>32</v>
      </c>
    </row>
    <row r="1275" spans="1:5" x14ac:dyDescent="0.4">
      <c r="A1275">
        <v>2025</v>
      </c>
      <c r="B1275">
        <v>3</v>
      </c>
      <c r="C1275" t="s">
        <v>60</v>
      </c>
      <c r="D1275" s="4">
        <v>29</v>
      </c>
      <c r="E1275" s="4">
        <v>66</v>
      </c>
    </row>
    <row r="1276" spans="1:5" x14ac:dyDescent="0.4">
      <c r="A1276">
        <v>2025</v>
      </c>
      <c r="B1276">
        <v>4</v>
      </c>
      <c r="C1276" t="s">
        <v>53</v>
      </c>
      <c r="D1276" s="4">
        <v>42</v>
      </c>
      <c r="E1276" s="4">
        <v>51</v>
      </c>
    </row>
    <row r="1277" spans="1:5" x14ac:dyDescent="0.4">
      <c r="A1277">
        <v>2025</v>
      </c>
      <c r="B1277">
        <v>4</v>
      </c>
      <c r="C1277" t="s">
        <v>54</v>
      </c>
      <c r="D1277" s="4">
        <v>78</v>
      </c>
      <c r="E1277" s="4">
        <v>55</v>
      </c>
    </row>
    <row r="1278" spans="1:5" x14ac:dyDescent="0.4">
      <c r="A1278">
        <v>2025</v>
      </c>
      <c r="B1278">
        <v>4</v>
      </c>
      <c r="C1278" t="s">
        <v>55</v>
      </c>
      <c r="D1278" s="4">
        <v>167</v>
      </c>
      <c r="E1278" s="4">
        <v>112</v>
      </c>
    </row>
    <row r="1279" spans="1:5" x14ac:dyDescent="0.4">
      <c r="A1279">
        <v>2025</v>
      </c>
      <c r="B1279">
        <v>4</v>
      </c>
      <c r="C1279" t="s">
        <v>56</v>
      </c>
      <c r="D1279" s="4">
        <v>90</v>
      </c>
      <c r="E1279" s="4">
        <v>74</v>
      </c>
    </row>
    <row r="1280" spans="1:5" x14ac:dyDescent="0.4">
      <c r="A1280">
        <v>2025</v>
      </c>
      <c r="B1280">
        <v>4</v>
      </c>
      <c r="C1280" t="s">
        <v>57</v>
      </c>
      <c r="D1280" s="4">
        <v>57</v>
      </c>
      <c r="E1280" s="4">
        <v>69</v>
      </c>
    </row>
    <row r="1281" spans="1:5" x14ac:dyDescent="0.4">
      <c r="A1281">
        <v>2025</v>
      </c>
      <c r="B1281">
        <v>4</v>
      </c>
      <c r="C1281" t="s">
        <v>58</v>
      </c>
      <c r="D1281" s="4">
        <v>54</v>
      </c>
      <c r="E1281" s="4">
        <v>48</v>
      </c>
    </row>
    <row r="1282" spans="1:5" x14ac:dyDescent="0.4">
      <c r="A1282">
        <v>2025</v>
      </c>
      <c r="B1282">
        <v>4</v>
      </c>
      <c r="C1282" t="s">
        <v>59</v>
      </c>
      <c r="D1282" s="4">
        <v>40</v>
      </c>
      <c r="E1282" s="4">
        <v>41</v>
      </c>
    </row>
    <row r="1283" spans="1:5" x14ac:dyDescent="0.4">
      <c r="A1283">
        <v>2025</v>
      </c>
      <c r="B1283">
        <v>4</v>
      </c>
      <c r="C1283" t="s">
        <v>60</v>
      </c>
      <c r="D1283" s="4">
        <v>53</v>
      </c>
      <c r="E1283" s="4">
        <v>83</v>
      </c>
    </row>
    <row r="1284" spans="1:5" x14ac:dyDescent="0.4">
      <c r="A1284">
        <v>2025</v>
      </c>
      <c r="B1284">
        <v>5</v>
      </c>
      <c r="C1284" t="s">
        <v>53</v>
      </c>
      <c r="D1284" s="4"/>
      <c r="E1284" s="4"/>
    </row>
    <row r="1285" spans="1:5" x14ac:dyDescent="0.4">
      <c r="A1285">
        <v>2025</v>
      </c>
      <c r="B1285">
        <v>5</v>
      </c>
      <c r="C1285" t="s">
        <v>54</v>
      </c>
      <c r="D1285" s="4"/>
      <c r="E1285" s="4"/>
    </row>
    <row r="1286" spans="1:5" x14ac:dyDescent="0.4">
      <c r="A1286">
        <v>2025</v>
      </c>
      <c r="B1286">
        <v>5</v>
      </c>
      <c r="C1286" t="s">
        <v>55</v>
      </c>
      <c r="D1286" s="4"/>
      <c r="E1286" s="4"/>
    </row>
    <row r="1287" spans="1:5" x14ac:dyDescent="0.4">
      <c r="A1287">
        <v>2025</v>
      </c>
      <c r="B1287">
        <v>5</v>
      </c>
      <c r="C1287" t="s">
        <v>56</v>
      </c>
      <c r="D1287" s="4"/>
      <c r="E1287" s="4"/>
    </row>
    <row r="1288" spans="1:5" x14ac:dyDescent="0.4">
      <c r="A1288">
        <v>2025</v>
      </c>
      <c r="B1288">
        <v>5</v>
      </c>
      <c r="C1288" t="s">
        <v>57</v>
      </c>
      <c r="D1288" s="4"/>
      <c r="E1288" s="4"/>
    </row>
    <row r="1289" spans="1:5" x14ac:dyDescent="0.4">
      <c r="A1289">
        <v>2025</v>
      </c>
      <c r="B1289">
        <v>5</v>
      </c>
      <c r="C1289" t="s">
        <v>58</v>
      </c>
      <c r="D1289" s="4"/>
      <c r="E1289" s="4"/>
    </row>
    <row r="1290" spans="1:5" x14ac:dyDescent="0.4">
      <c r="A1290">
        <v>2025</v>
      </c>
      <c r="B1290">
        <v>5</v>
      </c>
      <c r="C1290" t="s">
        <v>59</v>
      </c>
      <c r="D1290" s="4"/>
      <c r="E1290" s="4"/>
    </row>
    <row r="1291" spans="1:5" x14ac:dyDescent="0.4">
      <c r="A1291">
        <v>2025</v>
      </c>
      <c r="B1291">
        <v>5</v>
      </c>
      <c r="C1291" t="s">
        <v>60</v>
      </c>
      <c r="D1291" s="4"/>
      <c r="E1291" s="4"/>
    </row>
    <row r="1292" spans="1:5" x14ac:dyDescent="0.4">
      <c r="A1292">
        <v>2025</v>
      </c>
      <c r="B1292">
        <v>6</v>
      </c>
      <c r="C1292" t="s">
        <v>53</v>
      </c>
      <c r="D1292" s="4"/>
      <c r="E1292" s="4"/>
    </row>
    <row r="1293" spans="1:5" x14ac:dyDescent="0.4">
      <c r="A1293">
        <v>2025</v>
      </c>
      <c r="B1293">
        <v>6</v>
      </c>
      <c r="C1293" t="s">
        <v>54</v>
      </c>
      <c r="D1293" s="4"/>
      <c r="E1293" s="4"/>
    </row>
    <row r="1294" spans="1:5" x14ac:dyDescent="0.4">
      <c r="A1294">
        <v>2025</v>
      </c>
      <c r="B1294">
        <v>6</v>
      </c>
      <c r="C1294" t="s">
        <v>55</v>
      </c>
      <c r="D1294" s="4"/>
      <c r="E1294" s="4"/>
    </row>
    <row r="1295" spans="1:5" x14ac:dyDescent="0.4">
      <c r="A1295">
        <v>2025</v>
      </c>
      <c r="B1295">
        <v>6</v>
      </c>
      <c r="C1295" t="s">
        <v>56</v>
      </c>
      <c r="D1295" s="4"/>
      <c r="E1295" s="4"/>
    </row>
    <row r="1296" spans="1:5" x14ac:dyDescent="0.4">
      <c r="A1296">
        <v>2025</v>
      </c>
      <c r="B1296">
        <v>6</v>
      </c>
      <c r="C1296" t="s">
        <v>57</v>
      </c>
      <c r="D1296" s="4"/>
      <c r="E1296" s="4"/>
    </row>
    <row r="1297" spans="1:5" x14ac:dyDescent="0.4">
      <c r="A1297">
        <v>2025</v>
      </c>
      <c r="B1297">
        <v>6</v>
      </c>
      <c r="C1297" t="s">
        <v>58</v>
      </c>
      <c r="D1297" s="4"/>
      <c r="E1297" s="4"/>
    </row>
    <row r="1298" spans="1:5" x14ac:dyDescent="0.4">
      <c r="A1298">
        <v>2025</v>
      </c>
      <c r="B1298">
        <v>6</v>
      </c>
      <c r="C1298" t="s">
        <v>59</v>
      </c>
      <c r="D1298" s="4"/>
      <c r="E1298" s="4"/>
    </row>
    <row r="1299" spans="1:5" x14ac:dyDescent="0.4">
      <c r="A1299">
        <v>2025</v>
      </c>
      <c r="B1299">
        <v>6</v>
      </c>
      <c r="C1299" t="s">
        <v>60</v>
      </c>
      <c r="D1299" s="4"/>
      <c r="E1299" s="4"/>
    </row>
    <row r="1300" spans="1:5" x14ac:dyDescent="0.4">
      <c r="A1300">
        <v>2025</v>
      </c>
      <c r="B1300">
        <v>7</v>
      </c>
      <c r="C1300" t="s">
        <v>53</v>
      </c>
      <c r="D1300" s="4"/>
      <c r="E1300" s="4"/>
    </row>
    <row r="1301" spans="1:5" x14ac:dyDescent="0.4">
      <c r="A1301">
        <v>2025</v>
      </c>
      <c r="B1301">
        <v>7</v>
      </c>
      <c r="C1301" t="s">
        <v>54</v>
      </c>
      <c r="D1301" s="4"/>
      <c r="E1301" s="4"/>
    </row>
    <row r="1302" spans="1:5" x14ac:dyDescent="0.4">
      <c r="A1302">
        <v>2025</v>
      </c>
      <c r="B1302">
        <v>7</v>
      </c>
      <c r="C1302" t="s">
        <v>55</v>
      </c>
      <c r="D1302" s="4"/>
      <c r="E1302" s="4"/>
    </row>
    <row r="1303" spans="1:5" x14ac:dyDescent="0.4">
      <c r="A1303">
        <v>2025</v>
      </c>
      <c r="B1303">
        <v>7</v>
      </c>
      <c r="C1303" t="s">
        <v>56</v>
      </c>
      <c r="D1303" s="4"/>
      <c r="E1303" s="4"/>
    </row>
    <row r="1304" spans="1:5" x14ac:dyDescent="0.4">
      <c r="A1304">
        <v>2025</v>
      </c>
      <c r="B1304">
        <v>7</v>
      </c>
      <c r="C1304" t="s">
        <v>57</v>
      </c>
      <c r="D1304" s="4"/>
      <c r="E1304" s="4"/>
    </row>
    <row r="1305" spans="1:5" x14ac:dyDescent="0.4">
      <c r="A1305">
        <v>2025</v>
      </c>
      <c r="B1305">
        <v>7</v>
      </c>
      <c r="C1305" t="s">
        <v>58</v>
      </c>
      <c r="D1305" s="4"/>
      <c r="E1305" s="4"/>
    </row>
    <row r="1306" spans="1:5" x14ac:dyDescent="0.4">
      <c r="A1306">
        <v>2025</v>
      </c>
      <c r="B1306">
        <v>7</v>
      </c>
      <c r="C1306" t="s">
        <v>59</v>
      </c>
      <c r="D1306" s="4"/>
      <c r="E1306" s="4"/>
    </row>
    <row r="1307" spans="1:5" x14ac:dyDescent="0.4">
      <c r="A1307">
        <v>2025</v>
      </c>
      <c r="B1307">
        <v>7</v>
      </c>
      <c r="C1307" t="s">
        <v>60</v>
      </c>
      <c r="D1307" s="4"/>
      <c r="E1307" s="4"/>
    </row>
    <row r="1308" spans="1:5" x14ac:dyDescent="0.4">
      <c r="A1308">
        <v>2025</v>
      </c>
      <c r="B1308">
        <v>8</v>
      </c>
      <c r="C1308" t="s">
        <v>53</v>
      </c>
      <c r="D1308" s="4"/>
      <c r="E1308" s="4"/>
    </row>
    <row r="1309" spans="1:5" x14ac:dyDescent="0.4">
      <c r="A1309">
        <v>2025</v>
      </c>
      <c r="B1309">
        <v>8</v>
      </c>
      <c r="C1309" t="s">
        <v>54</v>
      </c>
      <c r="D1309" s="4"/>
      <c r="E1309" s="4"/>
    </row>
    <row r="1310" spans="1:5" x14ac:dyDescent="0.4">
      <c r="A1310">
        <v>2025</v>
      </c>
      <c r="B1310">
        <v>8</v>
      </c>
      <c r="C1310" t="s">
        <v>55</v>
      </c>
      <c r="D1310" s="4"/>
      <c r="E1310" s="4"/>
    </row>
    <row r="1311" spans="1:5" x14ac:dyDescent="0.4">
      <c r="A1311">
        <v>2025</v>
      </c>
      <c r="B1311">
        <v>8</v>
      </c>
      <c r="C1311" t="s">
        <v>56</v>
      </c>
      <c r="D1311" s="4"/>
      <c r="E1311" s="4"/>
    </row>
    <row r="1312" spans="1:5" x14ac:dyDescent="0.4">
      <c r="A1312">
        <v>2025</v>
      </c>
      <c r="B1312">
        <v>8</v>
      </c>
      <c r="C1312" t="s">
        <v>57</v>
      </c>
      <c r="D1312" s="4"/>
      <c r="E1312" s="4"/>
    </row>
    <row r="1313" spans="1:5" x14ac:dyDescent="0.4">
      <c r="A1313">
        <v>2025</v>
      </c>
      <c r="B1313">
        <v>8</v>
      </c>
      <c r="C1313" t="s">
        <v>58</v>
      </c>
      <c r="D1313" s="4"/>
      <c r="E1313" s="4"/>
    </row>
    <row r="1314" spans="1:5" x14ac:dyDescent="0.4">
      <c r="A1314">
        <v>2025</v>
      </c>
      <c r="B1314">
        <v>8</v>
      </c>
      <c r="C1314" t="s">
        <v>59</v>
      </c>
      <c r="D1314" s="4"/>
      <c r="E1314" s="4"/>
    </row>
    <row r="1315" spans="1:5" x14ac:dyDescent="0.4">
      <c r="A1315">
        <v>2025</v>
      </c>
      <c r="B1315">
        <v>8</v>
      </c>
      <c r="C1315" t="s">
        <v>60</v>
      </c>
      <c r="D1315" s="4"/>
      <c r="E1315" s="4"/>
    </row>
    <row r="1316" spans="1:5" x14ac:dyDescent="0.4">
      <c r="A1316">
        <v>2025</v>
      </c>
      <c r="B1316">
        <v>9</v>
      </c>
      <c r="C1316" t="s">
        <v>53</v>
      </c>
      <c r="D1316" s="4"/>
      <c r="E1316" s="4"/>
    </row>
    <row r="1317" spans="1:5" x14ac:dyDescent="0.4">
      <c r="A1317">
        <v>2025</v>
      </c>
      <c r="B1317">
        <v>9</v>
      </c>
      <c r="C1317" t="s">
        <v>54</v>
      </c>
      <c r="D1317" s="4"/>
      <c r="E1317" s="4"/>
    </row>
    <row r="1318" spans="1:5" x14ac:dyDescent="0.4">
      <c r="A1318">
        <v>2025</v>
      </c>
      <c r="B1318">
        <v>9</v>
      </c>
      <c r="C1318" t="s">
        <v>55</v>
      </c>
      <c r="D1318" s="4"/>
      <c r="E1318" s="4"/>
    </row>
    <row r="1319" spans="1:5" x14ac:dyDescent="0.4">
      <c r="A1319">
        <v>2025</v>
      </c>
      <c r="B1319">
        <v>9</v>
      </c>
      <c r="C1319" t="s">
        <v>56</v>
      </c>
      <c r="D1319" s="4"/>
      <c r="E1319" s="4"/>
    </row>
    <row r="1320" spans="1:5" x14ac:dyDescent="0.4">
      <c r="A1320">
        <v>2025</v>
      </c>
      <c r="B1320">
        <v>9</v>
      </c>
      <c r="C1320" t="s">
        <v>57</v>
      </c>
      <c r="D1320" s="4"/>
      <c r="E1320" s="4"/>
    </row>
    <row r="1321" spans="1:5" x14ac:dyDescent="0.4">
      <c r="A1321">
        <v>2025</v>
      </c>
      <c r="B1321">
        <v>9</v>
      </c>
      <c r="C1321" t="s">
        <v>58</v>
      </c>
      <c r="D1321" s="4"/>
      <c r="E1321" s="4"/>
    </row>
    <row r="1322" spans="1:5" x14ac:dyDescent="0.4">
      <c r="A1322">
        <v>2025</v>
      </c>
      <c r="B1322">
        <v>9</v>
      </c>
      <c r="C1322" t="s">
        <v>59</v>
      </c>
      <c r="D1322" s="4"/>
      <c r="E1322" s="4"/>
    </row>
    <row r="1323" spans="1:5" x14ac:dyDescent="0.4">
      <c r="A1323">
        <v>2025</v>
      </c>
      <c r="B1323">
        <v>9</v>
      </c>
      <c r="C1323" t="s">
        <v>60</v>
      </c>
      <c r="D1323" s="4"/>
      <c r="E1323" s="4"/>
    </row>
    <row r="1324" spans="1:5" x14ac:dyDescent="0.4">
      <c r="A1324">
        <v>2025</v>
      </c>
      <c r="B1324">
        <v>10</v>
      </c>
      <c r="C1324" t="s">
        <v>53</v>
      </c>
      <c r="D1324" s="4"/>
      <c r="E1324" s="4"/>
    </row>
    <row r="1325" spans="1:5" x14ac:dyDescent="0.4">
      <c r="A1325">
        <v>2025</v>
      </c>
      <c r="B1325">
        <v>10</v>
      </c>
      <c r="C1325" t="s">
        <v>54</v>
      </c>
      <c r="D1325" s="4"/>
      <c r="E1325" s="4"/>
    </row>
    <row r="1326" spans="1:5" x14ac:dyDescent="0.4">
      <c r="A1326">
        <v>2025</v>
      </c>
      <c r="B1326">
        <v>10</v>
      </c>
      <c r="C1326" t="s">
        <v>55</v>
      </c>
      <c r="D1326" s="4"/>
      <c r="E1326" s="4"/>
    </row>
    <row r="1327" spans="1:5" x14ac:dyDescent="0.4">
      <c r="A1327">
        <v>2025</v>
      </c>
      <c r="B1327">
        <v>10</v>
      </c>
      <c r="C1327" t="s">
        <v>56</v>
      </c>
      <c r="D1327" s="4"/>
      <c r="E1327" s="4"/>
    </row>
    <row r="1328" spans="1:5" x14ac:dyDescent="0.4">
      <c r="A1328">
        <v>2025</v>
      </c>
      <c r="B1328">
        <v>10</v>
      </c>
      <c r="C1328" t="s">
        <v>57</v>
      </c>
      <c r="D1328" s="4"/>
      <c r="E1328" s="4"/>
    </row>
    <row r="1329" spans="1:5" x14ac:dyDescent="0.4">
      <c r="A1329">
        <v>2025</v>
      </c>
      <c r="B1329">
        <v>10</v>
      </c>
      <c r="C1329" t="s">
        <v>58</v>
      </c>
      <c r="D1329" s="4"/>
      <c r="E1329" s="4"/>
    </row>
    <row r="1330" spans="1:5" x14ac:dyDescent="0.4">
      <c r="A1330">
        <v>2025</v>
      </c>
      <c r="B1330">
        <v>10</v>
      </c>
      <c r="C1330" t="s">
        <v>59</v>
      </c>
      <c r="D1330" s="4"/>
      <c r="E1330" s="4"/>
    </row>
    <row r="1331" spans="1:5" x14ac:dyDescent="0.4">
      <c r="A1331">
        <v>2025</v>
      </c>
      <c r="B1331">
        <v>10</v>
      </c>
      <c r="C1331" t="s">
        <v>60</v>
      </c>
      <c r="D1331" s="4"/>
      <c r="E1331" s="4"/>
    </row>
    <row r="1332" spans="1:5" x14ac:dyDescent="0.4">
      <c r="A1332">
        <v>2025</v>
      </c>
      <c r="B1332">
        <v>11</v>
      </c>
      <c r="C1332" t="s">
        <v>53</v>
      </c>
      <c r="D1332" s="4"/>
      <c r="E1332" s="4"/>
    </row>
    <row r="1333" spans="1:5" x14ac:dyDescent="0.4">
      <c r="A1333">
        <v>2025</v>
      </c>
      <c r="B1333">
        <v>11</v>
      </c>
      <c r="C1333" t="s">
        <v>54</v>
      </c>
      <c r="D1333" s="4"/>
      <c r="E1333" s="4"/>
    </row>
    <row r="1334" spans="1:5" x14ac:dyDescent="0.4">
      <c r="A1334">
        <v>2025</v>
      </c>
      <c r="B1334">
        <v>11</v>
      </c>
      <c r="C1334" t="s">
        <v>55</v>
      </c>
      <c r="D1334" s="4"/>
      <c r="E1334" s="4"/>
    </row>
    <row r="1335" spans="1:5" x14ac:dyDescent="0.4">
      <c r="A1335">
        <v>2025</v>
      </c>
      <c r="B1335">
        <v>11</v>
      </c>
      <c r="C1335" t="s">
        <v>56</v>
      </c>
      <c r="D1335" s="4"/>
      <c r="E1335" s="4"/>
    </row>
    <row r="1336" spans="1:5" x14ac:dyDescent="0.4">
      <c r="A1336">
        <v>2025</v>
      </c>
      <c r="B1336">
        <v>11</v>
      </c>
      <c r="C1336" t="s">
        <v>57</v>
      </c>
      <c r="D1336" s="4"/>
      <c r="E1336" s="4"/>
    </row>
    <row r="1337" spans="1:5" x14ac:dyDescent="0.4">
      <c r="A1337">
        <v>2025</v>
      </c>
      <c r="B1337">
        <v>11</v>
      </c>
      <c r="C1337" t="s">
        <v>58</v>
      </c>
      <c r="D1337" s="4"/>
      <c r="E1337" s="4"/>
    </row>
    <row r="1338" spans="1:5" x14ac:dyDescent="0.4">
      <c r="A1338">
        <v>2025</v>
      </c>
      <c r="B1338">
        <v>11</v>
      </c>
      <c r="C1338" t="s">
        <v>59</v>
      </c>
      <c r="D1338" s="4"/>
      <c r="E1338" s="4"/>
    </row>
    <row r="1339" spans="1:5" x14ac:dyDescent="0.4">
      <c r="A1339">
        <v>2025</v>
      </c>
      <c r="B1339">
        <v>11</v>
      </c>
      <c r="C1339" t="s">
        <v>60</v>
      </c>
      <c r="D1339" s="4"/>
      <c r="E1339" s="4"/>
    </row>
    <row r="1340" spans="1:5" x14ac:dyDescent="0.4">
      <c r="A1340">
        <v>2025</v>
      </c>
      <c r="B1340">
        <v>12</v>
      </c>
      <c r="C1340" t="s">
        <v>53</v>
      </c>
      <c r="D1340" s="4"/>
      <c r="E1340" s="4"/>
    </row>
    <row r="1341" spans="1:5" x14ac:dyDescent="0.4">
      <c r="A1341">
        <v>2025</v>
      </c>
      <c r="B1341">
        <v>12</v>
      </c>
      <c r="C1341" t="s">
        <v>54</v>
      </c>
      <c r="D1341" s="4"/>
      <c r="E1341" s="4"/>
    </row>
    <row r="1342" spans="1:5" x14ac:dyDescent="0.4">
      <c r="A1342">
        <v>2025</v>
      </c>
      <c r="B1342">
        <v>12</v>
      </c>
      <c r="C1342" t="s">
        <v>55</v>
      </c>
      <c r="D1342" s="4"/>
      <c r="E1342" s="4"/>
    </row>
    <row r="1343" spans="1:5" x14ac:dyDescent="0.4">
      <c r="A1343">
        <v>2025</v>
      </c>
      <c r="B1343">
        <v>12</v>
      </c>
      <c r="C1343" t="s">
        <v>56</v>
      </c>
      <c r="D1343" s="4"/>
      <c r="E1343" s="4"/>
    </row>
    <row r="1344" spans="1:5" x14ac:dyDescent="0.4">
      <c r="A1344">
        <v>2025</v>
      </c>
      <c r="B1344">
        <v>12</v>
      </c>
      <c r="C1344" t="s">
        <v>57</v>
      </c>
      <c r="D1344" s="4"/>
      <c r="E1344" s="4"/>
    </row>
    <row r="1345" spans="1:5" x14ac:dyDescent="0.4">
      <c r="A1345">
        <v>2025</v>
      </c>
      <c r="B1345">
        <v>12</v>
      </c>
      <c r="C1345" t="s">
        <v>58</v>
      </c>
      <c r="D1345" s="4"/>
      <c r="E1345" s="4"/>
    </row>
    <row r="1346" spans="1:5" x14ac:dyDescent="0.4">
      <c r="A1346">
        <v>2025</v>
      </c>
      <c r="B1346">
        <v>12</v>
      </c>
      <c r="C1346" t="s">
        <v>59</v>
      </c>
      <c r="D1346" s="4"/>
      <c r="E1346" s="4"/>
    </row>
    <row r="1347" spans="1:5" x14ac:dyDescent="0.4">
      <c r="A1347">
        <v>2025</v>
      </c>
      <c r="B1347">
        <v>12</v>
      </c>
      <c r="C1347" t="s">
        <v>60</v>
      </c>
      <c r="D1347" s="4"/>
      <c r="E1347" s="4"/>
    </row>
  </sheetData>
  <phoneticPr fontId="1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97E1DA-53D3-480C-A9AE-F44426A37D00}">
  <dimension ref="A1:A3"/>
  <sheetViews>
    <sheetView workbookViewId="0"/>
  </sheetViews>
  <sheetFormatPr defaultRowHeight="18.75" x14ac:dyDescent="0.4"/>
  <cols>
    <col min="1" max="1" width="9.5" bestFit="1" customWidth="1"/>
  </cols>
  <sheetData>
    <row r="1" spans="1:1" x14ac:dyDescent="0.4">
      <c r="A1" s="1" t="s">
        <v>0</v>
      </c>
    </row>
    <row r="2" spans="1:1" x14ac:dyDescent="0.4">
      <c r="A2" t="s">
        <v>1</v>
      </c>
    </row>
    <row r="3" spans="1:1" x14ac:dyDescent="0.4">
      <c r="A3" t="s">
        <v>2</v>
      </c>
    </row>
  </sheetData>
  <phoneticPr fontId="1"/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F59E6E-8CFA-4272-AB02-D2290CA387F1}">
  <dimension ref="A1:A3"/>
  <sheetViews>
    <sheetView workbookViewId="0"/>
  </sheetViews>
  <sheetFormatPr defaultRowHeight="18.75" x14ac:dyDescent="0.4"/>
  <cols>
    <col min="1" max="1" width="9.5" bestFit="1" customWidth="1"/>
  </cols>
  <sheetData>
    <row r="1" spans="1:1" x14ac:dyDescent="0.4">
      <c r="A1" s="1" t="s">
        <v>0</v>
      </c>
    </row>
    <row r="2" spans="1:1" x14ac:dyDescent="0.4">
      <c r="A2" t="s">
        <v>1</v>
      </c>
    </row>
    <row r="3" spans="1:1" x14ac:dyDescent="0.4">
      <c r="A3" t="s">
        <v>2</v>
      </c>
    </row>
  </sheetData>
  <phoneticPr fontId="1"/>
  <pageMargins left="0.7" right="0.7" top="0.75" bottom="0.75" header="0.3" footer="0.3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9F8F79-664B-4679-8FA9-DB9CB0CB40E0}">
  <dimension ref="A1:A11"/>
  <sheetViews>
    <sheetView workbookViewId="0"/>
  </sheetViews>
  <sheetFormatPr defaultRowHeight="18.75" x14ac:dyDescent="0.4"/>
  <cols>
    <col min="1" max="1" width="19.375" bestFit="1" customWidth="1"/>
  </cols>
  <sheetData>
    <row r="1" spans="1:1" x14ac:dyDescent="0.4">
      <c r="A1" s="1" t="s">
        <v>13</v>
      </c>
    </row>
    <row r="2" spans="1:1" x14ac:dyDescent="0.4">
      <c r="A2" t="s">
        <v>3</v>
      </c>
    </row>
    <row r="3" spans="1:1" x14ac:dyDescent="0.4">
      <c r="A3" t="s">
        <v>4</v>
      </c>
    </row>
    <row r="4" spans="1:1" x14ac:dyDescent="0.4">
      <c r="A4" t="s">
        <v>5</v>
      </c>
    </row>
    <row r="5" spans="1:1" x14ac:dyDescent="0.4">
      <c r="A5" t="s">
        <v>6</v>
      </c>
    </row>
    <row r="6" spans="1:1" x14ac:dyDescent="0.4">
      <c r="A6" t="s">
        <v>7</v>
      </c>
    </row>
    <row r="7" spans="1:1" x14ac:dyDescent="0.4">
      <c r="A7" t="s">
        <v>8</v>
      </c>
    </row>
    <row r="8" spans="1:1" x14ac:dyDescent="0.4">
      <c r="A8" t="s">
        <v>9</v>
      </c>
    </row>
    <row r="9" spans="1:1" x14ac:dyDescent="0.4">
      <c r="A9" t="s">
        <v>10</v>
      </c>
    </row>
    <row r="10" spans="1:1" x14ac:dyDescent="0.4">
      <c r="A10" t="s">
        <v>11</v>
      </c>
    </row>
    <row r="11" spans="1:1" x14ac:dyDescent="0.4">
      <c r="A11" t="s">
        <v>12</v>
      </c>
    </row>
  </sheetData>
  <phoneticPr fontId="1"/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e 0 8 2 f d 8 8 - b 6 a c - 4 f e 4 - a f 8 7 - f 0 3 c 5 5 6 5 b 7 6 c "   x m l n s = " h t t p : / / s c h e m a s . m i c r o s o f t . c o m / D a t a M a s h u p " > A A A A A F g Q A A B Q S w M E F A A C A A g A E W C 7 W t 1 I Z y W n A A A A + A A A A B I A H A B D b 2 5 m a W c v U G F j a 2 F n Z S 5 4 b W w g o h g A K K A U A A A A A A A A A A A A A A A A A A A A A A A A A A A A h Y 8 x D o I w G E a v Q r r T F s R A y E 8 Z 3 I w k J C b G t a k V q l A M L Z a 7 O X g k r y C J o m 6 O 3 8 s b 3 v e 4 3 S E f 2 8 a 7 y t 6 o T m c o w B R 5 U o v u o H S V o c E e / Q T l D E o u z r y S 3 i R r k 4 7 m k K H a 2 k t K i H M O u w X u + o q E l A Z k X 2 y 2 o p Y t R x 9 Z / Z d 9 p Y 3 l W k j E Y P e K Y S G O E 7 y M I 4 q j J A A y Y y i U / i r h V I w p k B 8 I q 6 G x Q y / Z i f v r E s g 8 g b x f s C d Q S w M E F A A C A A g A E W C 7 W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B F g u 1 r a v d 4 h T w 0 A A E 3 b A Q A T A B w A R m 9 y b X V s Y X M v U 2 V j d G l v b j E u b S C i G A A o o B Q A A A A A A A A A A A A A A A A A A A A A A A A A A A D t 3 d 2 L V e c V x / F 7 w f / h M L 1 R G O T s 5 3 X v B i + K a W n o T U F L L x w J o 5 4 S y c y c M n M E i w h m D j Y j W q Q Q b a A h S V / 1 w g v F l C R q 8 I / Z c 0 Z 7 l X + h + x y d v Q 4 x e 6 0 p M 2 v W z S 8 3 W d m + n M e t 3 + e J e T 6 Y j c G F 0 a X h W u / 0 6 7 8 X 7 x w 9 c v T I x g f L 6 4 O L v Z 8 s u H 7 h + u V C 7 2 R v Z T A 6 e q T X / F V v f l e P n 9 e b 3 z Y P f 3 7 l w m D l x G + H 6 x + e H w 4 / P P a L S y u D E 6 e G a 6 P B 2 m j j 2 M K p n y 7 9 Z m O w v r H 0 8 j + P X z 3 Y 2 n 6 x u f T u 8 M L l 1 e m X L m 1 / d 2 f n 0 Z 8 n X z z d + e z h 5 M 6 j y T d P 6 u u 3 X / 3 7 V v 3 R V r 1 5 a 3 L 7 X r 3 5 d f M h 9 f i P 9 f j L + v q f / u 9 v 8 P 3 z r e 1 v r r / a e j i 5 8 f C / 9 2 6 9 / O T B 9 8 9 v L v X D + 6 + e / X 3 y + M b L r x 8 s T e 5 s v r x x v x 5 / P P s B v V h 6 9 b f b O 5 + 8 q D e f 1 e M n z T 8 3 T 0 9 c W d m 4 s n B 8 s b d 2 e W V l s T d a v z w 4 v v j 6 P e y + n P d P f z A Y j K a v q H 0 z V 8 + + N x q s n t x 9 e 4 u / u r R 2 8 e T C 6 6 9 3 7 t r Z d 5 d H y + f e f C 8 7 n 3 6 8 8 + X z + q O 7 9 e b t + q M v 6 v G n 9 X h c j 6 8 3 3 9 H O 3 U f N d 3 p m + X z z U n + 9 P l w d j g a / H C x f b F 7 o s R 9 8 9 m L v 7 J u v 8 L O V l d M X l l e W 1 z d O T t d 6 b n e x k 3 / e 3 P n r V + 3 H T D 6 / 1 X 7 X Z 9 a X 1 z Z + N 1 x f P T V c u b y 6 d u Y P v x 9 s H O O X t X j 1 6 s L k 2 6 + a z x 0 1 X 7 s 3 G l w Z X V v s X V 3 Y + W z r r W c v 7 z 6 a 3 L q 7 / b T 5 C X h c b z 6 Z v q D x z b e / 5 b 1 H r 1 / + 5 P b T t 7 / w L / e Z L 7 x + f 7 L 1 r 7 c e N 8 v b f v a P t x 5 v P 3 3 a r L 9 5 / N 7 a K I U T 0 x / s t W v H j x 6 5 t N b 1 n n 6 k h w o 9 d P d Q S T 1 U e j 1 U 6 M G g h 6 K P H j p 7 K P p C D 8 3 b 0 + q h / W z 0 c K g 9 F O i h u 4 d C 6 q H Q 6 6 F A D x Y 9 O P T Q 3 Y O T e n B 6 P T j 0 c P g 9 + D 7 O h 8 4 e m p f D 9 z B 9 e 0 o 9 0 G e j h 0 P t A e c D 0 4 N w P k z f n l o P O B 9 M e v D o o b s H L / X g 9 X r w 6 M G i h 4 A e u n s I U g 9 B r 4 e A H i x 6 i O i h u 4 c o 9 R D 1 e o j o w a K H h B 6 6 e 0 h S D 0 m v h 4 Q e L H r I 6 K G 7 h y z 1 k P V 6 y O j B o g f 4 J a Y H w S 9 5 P b / k 4 Z d s e o B f Y n o Q / J L X 8 0 s e f s m k B / g l p g f J L 3 k 9 v + T h l 2 x 6 w P 0 0 0 4 N 0 P 6 3 n l z z 8 k k 0 P u J 9 m e p D u p / X 8 k o d f s u g h w C 9 1 9 x A k v x T 0 / F K A X 7 L p A e c D 0 4 N w P g Q 9 v x T g l 2 x 6 g F 9 i e h D 8 U t D z S w F + y a Y H + C W m B 8 E v B T 2 / F O C X b H q A X 2 J 6 E P x S 0 P N L A X 7 J p g f 4 J a Y H w S 8 F P b 8 U 4 J d s e o B f Y n o Q / F L Q 8 0 s B f s m m B / g l p g f B L w U 9 v x T g l 2 x 6 g F 9 i e h D 8 U t D z S w F + y a Q H + C W m B 8 k v B T 2 / F O C X b H r A / T T T g 3 Q / r e e X A v y S T Q + 4 n 2 Z 6 k O 6 n 9 f x S g F + y 6 C H C L 3 X 3 E C W / F P X 8 U o R f s u k B 5 w P T g 3 A + R D 2 / F O G X b H q A X 2 J 6 E P x S 1 P N L E X 7 J p g f 4 J a Y H w S 9 F P b 8 U 4 Z d s e o B f Y n o Q / F L U 8 0 s R f s m m B / g l p g f B L 0 U 9 v x T h l 2 x 6 g F 9 i e h D 8 U t T z S x F + y a Y H + C W m B 8 E v R T 2 / F O G X b H q A X 2 J 6 E P x S 1 P N L E X 7 J p A f 4 J a Y H y S 9 F P b 8 U 4 Z d s e s D 9 N N O D d D + t 5 5 c i / J J N D 7 i f Z n q Q 7 q f 1 / F K E X 7 L o I c E v d f e Q J L + U 9 P x S g l + y 6 Q H n A 9 O D c D 4 k P b + U 4 J d s e o B f Y n o Q / F L S 8 0 s J f s m m B / g l p g f B L y U 9 v 5 T g l 2 x 6 g F 9 i e h D 8 U t L z S w l + y a Y H + C W m B 8 E v J T 2 / l O C X b H q A X 2 J 6 E P x S 0 v N L C X 7 J p g f 4 J a Y H w S 8 l P b + U 4 J d s e o B f Y n o Q / F L S 8 0 s J f s m k B / g l p g f J L y U 9 v 5 T g l 2 x 6 w P 0 0 0 4 N 0 P 6 3 n l x L 8 k k 0 P u J 9 m e p D u p / X 8 U o J f s u g h w y 9 1 9 5 A l v 5 T 1 / F K G X 7 L p A e c D 0 4 N w P m Q 9 v 5 T h l 2 x 6 g F 9 i e h D 8 U t b z S x l + y a Y H + C W m B 8 E v Z T 2 / l O G X b H q A X 2 J 6 E P x S 1 v N L G X 7 J p g f 4 J a Y H w S 9 l P b + U 4 Z d s e o B f Y n o Q / F L W 8 0 s Z f s m m B / g l p g f B L 2 U 9 v 5 T h l 2 x 6 g F 9 i e h D 8 U t b z S x l + y a Q H + C W m B 8 k v Z T 2 / l O G X b H r A / T T T g 3 Q / r e e X M v y S T Q + 4 n 2 Z 6 k O 6 n 9 f x S h l + y 6 K G E X + r u o Z T 8 U q n n l 0 r 4 J Z s e c D 4 w P Q j n Q 6 n n l 0 r 4 J Z s e 4 J e Y H g S / V O r 5 p R J + y a Y H + C W m B 8 E v l X p + q Y R f s u k B f o n p Q f B L p Z 5 f K u G X b H q A X 2 J 6 E P x S q e e X S v g l m x 7 g l 5 g e B L 9 U 6 v m l E n 7 J p g f 4 J a Y H w S + V e n 6 p h F + y 6 Q F + i e l B 8 E u l n l 8 q 4 Z d M e o B f Y n q Q / F K p 5 5 d K + C W b H n A / z f Q g 3 U / r + a U S f s m m B 9 x P M z 1 I 9 9 N 6 f q m E X 7 L o o Y J f 6 u 6 h k v x S p e e X K v g l m x 5 w P j A 9 C O d D p e e X K v g l m x 7 g l 5 g e B L 9 U 6 f m l C n 7 J p g f 4 J a Y H w S 9 V e n 6 p g l + y 6 Q F + i e l B 8 E u V n l + q 4 J d s e o B f Y n o Q / F K l 5 5 c q + C W b H u C X m B 4 E v 1 T p + a U K f s m m B / g l p g f B L 1 V 6 f q m C X 7 L p A X 6 J 6 U H w S 5 W e X 6 r g l 0 x 6 g F 9 i e p D 8 U q X n l y r 4 J Z s e c D / N 9 C D d T + v 5 p Q p + y a Y H 3 E 8 z P U j 3 0 3 p + q Y J f M u j B 9 e G X O n u Y v h y 2 h 9 n b 0 + l h 7 r P R w 6 H 2 g P O B 6 Y E / H 2 Z v T 6 0 H n A 8 m P c A v M T 3 w f m n 2 9 t R 6 g F 8 y 6 Q F + i e m B 9 0 u z t 6 f W A / y S S Q / w S 0 w P v F + a v T 2 1 H u C X T H q A X 2 J 6 4 P 3 S 7 O 2 p 9 Q C / Z N I D / B L T A + + X Z m 9 P r Q f 4 J Z M e 4 J e Y H n i / N H t 7 a j 3 A L 5 n 0 A L / E 9 M D 7 p d n b U + s B f s m i B / g l p g f B L 8 3 e n l Y P 8 E s 2 P e B + m u l B u p 9 W 8 0 t z n 4 0 e D r U H 3 E 8 z P U j 3 0 2 p + a e 6 z 0 c M h 9 l D A L 3 X 3 U E h + q d D z S w X 8 k k 0 P O B + Y H o T z o d D z S w X 8 k k 0 P 8 E t M D 4 J f K v T 8 U g G / Z N M D / B L T g + C X C j 2 / V M A v 2 f Q A v 8 T 0 I P i l Q s 8 v F f B L N j 3 A L z E 9 C H 6 p 0 P N L B f y S T Q / w S 0 w P g l 8 q 9 P x S A b 9 k 0 w P 8 E t O D 4 J c K P b 9 U w C / Z 9 A C / x P Q g + K V C z y 8 V 8 E s m P c A v M T 1 I f q n Q 8 0 s F / J J N D 7 i f Z n q Q 7 q f 1 / F I B v 2 T T A + 6 n m R 6 k + 2 k 9 v 1 T A L 1 n 0 4 O C X u n t w k l 9 y e n 7 J w S / Z 9 I D z g e l B O B + c n l 9 y 8 E s 2 P c A v M T 0 I f s n p + S U H v 2 T T A / w S 0 4 P g l 5 y e X 3 L w S z Y 9 w C 8 x P Q h + y e n 5 J Q e / Z N M D / B L T g + C X n J 5 f c v B L N j 3 A L z E 9 C H 7 J 6 f k l B 7 9 k 0 w P 8 E t O D 4 J e c n l 9 y 8 E s 2 P c A v M T 0 I f s n p + S U H v 2 T S A / w S 0 4 P k l 5 y e X 3 L w S z Y 9 4 H 6 a 6 U G 6 n 9 b z S w 5 + y a Y H 3 E 8 z P U j 3 0 3 p + y c E v W f T g 4 Z e 6 e / C S X / J 6 f s n D L 9 n 0 g P O B 6 U E 4 H 7 y e X / L w S z Y 9 w C 8 x P Q h + y e v 5 J Q + / Z N M D / B L T g + C X v J 5 f 8 v B L N j 3 A L z E 9 C H 7 J 6 / k l D 7 9 k 0 w P 8 E t O D 4 J e 8 n l / y 8 E s 2 P c A v M T 0 I f s n r + S U P v 2 T T A / w S 0 4 P g l 7 y e X / L w S z Y 9 w C 8 x P Q h + y e v 5 J Q + / Z N I D / B L T g + S X v J 5 f 8 v B L N j 3 s 3 k 8 j h 1 k O 8 z V I t 9 O d e m n / M e z l c h o t i C 0 0 K e y 9 B N x M M y e D d D O t J 5 c 8 5 J L F y R A g l 7 p 7 C J J c C n p y K U A u 2 f S A 8 4 H p Q T g f g p 5 c C p B L N j 1 A L j E 9 C H I p 6 M m l A L l k 0 0 P A 7 6 R / / H f S Q X J L o d M t 7 T + G v b A l t H C Q v 5 M O M E v c y S C Y p a B n l g L M k s 3 J k H A y d J 0 M g l g K n W J p / z H s B S y h h Y M 9 G T J K 6 C p B s E q h 0 y r t v 4 S 9 U C W U c L A l l C i h q w R B K Y V O p b T / E v a C l F D C w Z Z Q o Y S u E g S f F D p 9 0 v 5 L 2 A t P Q g k H W k J r k 1 D C D 0 u Q Z F L o l E n 7 L m F P M A k l H G w J U E m d J U g 3 z 2 o q K U A l G Z T g U E J X C d K d c 6 d J 2 n 8 J e 7 l y R g k H W U L s 4 0 z o K C F K G i l 2 a q T 9 l h D 3 h J F Q w s G W g D O h s w T h T I i d D m n / J e B M O P w S Y J A 6 b 5 q j Z J C i n k G K M E g W N 8 0 R f 3 o S 1 4 O g k K L e n 5 4 U 8 a c n H X I P 9 f j z 6 a + w 2 a + M 9 l d N V x u v 3 + 6 p 4 e r 5 S 2 u D Y 1 e n P 2 X F 7 P / l 0 X s z V u 0 4 / e + M u 2 N B o 9 s d Z 3 9 k 6 e 4 4 9 9 T T G G i M N C Y a M 4 0 l j e 0 a P K 3 B 0 x o 8 r S H Q G k J / 7 q m n M d A Y a U w 0 Z h p L G t s 1 B F p D o D U E W k O k N c T + 3 F N P Y 6 A x 0 p h o z D S W N L Z r i L S G S G u I t I Z E a 0 j 9 u a e e x k B j p D H R m G k s a W z X k G g N i d a Q a A 2 Z 1 p D 7 c 0 8 9 j Y H G S G O i M d N Y 0 t i u I d M a M q 0 h 0 x p K W k P Z n 3 v q a Q w 0 R h o T j Z n G k s Z 2 D S W t o a Q 1 l L S G i t Z Q 9 e e e e h o D j Z H G R G O m s a S x X U N F a 6 h o D V W 7 B t d v 1 9 C M c 0 8 9 j Y H G S G O i M d N Y 0 l i 1 Y 7 u G Z q R P o z U U t I a i P / f U 0 x h o j D Q m G j O N J Y 3 t G g p a Q 0 F r K G g N j t b g + n N P P Y 2 B x m Y N R 9 6 M i Z 5 m G k s a 2 z X Q P u l o n 3 S 0 T z r a J x 3 t k 4 7 2 S U f 7 p K N 9 0 t E + 6 W i f d L R P O t o n H e 2 T j v Z J R / u k o 3 3 S 0 T 7 p a J 9 0 t E 8 6 2 i c d 7 Z O O 9 k l H + 6 S j f d L R P u l o n 3 S 0 T z r a J x 3 t k 4 7 2 y d m / l c w f e + 2 5 9 c 7 / A F B L A Q I t A B Q A A g A I A B F g u 1 r d S G c l p w A A A P g A A A A S A A A A A A A A A A A A A A A A A A A A A A B D b 2 5 m a W c v U G F j a 2 F n Z S 5 4 b W x Q S w E C L Q A U A A I A C A A R Y L t a D 8 r p q 6 Q A A A D p A A A A E w A A A A A A A A A A A A A A A A D z A A A A W 0 N v b n R l b n R f V H l w Z X N d L n h t b F B L A Q I t A B Q A A g A I A B F g u 1 r a v d 4 h T w 0 A A E 3 b A Q A T A A A A A A A A A A A A A A A A A O Q B A A B G b 3 J t d W x h c y 9 T Z W N 0 a W 9 u M S 5 t U E s F B g A A A A A D A A M A w g A A A I A P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q Z a A w A A A A A A h F o D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z I w M T I w O D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4 4 O K 4 4 O T 4 4 K y 4 4 O 8 4 4 K 3 4 4 O n 4 4 O z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Z W R D b 2 1 w b G V 0 Z V J l c 3 V s d F R v V 2 9 y a 3 N o Z W V 0 I i B W Y W x 1 Z T 0 i b D A i I C 8 + P E V u d H J 5 I F R 5 c G U 9 I k Z p b G x F c n J v c k N v Z G U i I F Z h b H V l P S J z V W 5 r b m 9 3 b i I g L z 4 8 R W 5 0 c n k g V H l w Z T 0 i Q W R k Z W R U b 0 R h d G F N b 2 R l b C I g V m F s d W U 9 I m w w I i A v P j x F b n R y e S B U e X B l P S J G a W x s T G F z d F V w Z G F 0 Z W Q i I F Z h b H V l P S J k M j A y M i 0 w M y 0 x N V Q w M j o w N j o y M i 4 1 M z k z N z c z W i I g L z 4 8 R W 5 0 c n k g V H l w Z T 0 i R m l s b F N 0 Y X R 1 c y I g V m F s d W U 9 I n N D b 2 1 w b G V 0 Z S I g L z 4 8 L 1 N 0 Y W J s Z U V u d H J p Z X M + P C 9 J d G V t P j x J d G V t P j x J d G V t T G 9 j Y X R p b 2 4 + P E l 0 Z W 1 U e X B l P k Z v c m 1 1 b G E 8 L 0 l 0 Z W 1 U e X B l P j x J d G V t U G F 0 a D 5 T Z W N 0 a W 9 u M S 8 y M D E y M D g v J U U z J T g y J U J E J U U z J T g z J U J D J U U z J T g y J U I 5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x M j A 4 L z I w M T I w O F 9 T a G V l d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w M T I w O C 8 l R T Y l O T g l O D c l R T Y l Q T A l Q k M l R T M l O D E l O T U l R T M l O D I l O E M l R T M l O D E l O U Y l R T M l O D M l O T g l R T M l O D M l O D M l R T M l O D M l O D A l R T M l O D M l Q k M l R T Y l O T U l Q j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E y M D g v J U U 1 J U E 0 J T g 5 J U U 2 J T l C J U I 0 J U U z J T g x J T k 1 J U U z J T g y J T h D J U U z J T g x J T l G J U U 1 J T l F J T h C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x M j A 5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d m l n Y X R p b 2 5 T d G V w T m F t Z S I g V m F s d W U 9 I n P j g 4 r j g 5 P j g r L j g 7 z j g r f j g 6 f j g 7 M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l Z E N v b X B s Z X R l U m V z d W x 0 V G 9 X b 3 J r c 2 h l Z X Q i I F Z h b H V l P S J s M C I g L z 4 8 R W 5 0 c n k g V H l w Z T 0 i R m l s b E V y c m 9 y Q 2 9 k Z S I g V m F s d W U 9 I n N V b m t u b 3 d u I i A v P j x F b n R y e S B U e X B l P S J B Z G R l Z F R v R G F 0 Y U 1 v Z G V s I i B W Y W x 1 Z T 0 i b D A i I C 8 + P E V u d H J 5 I F R 5 c G U 9 I k Z p b G x M Y X N 0 V X B k Y X R l Z C I g V m F s d W U 9 I m Q y M D I y L T A z L T E 1 V D A y O j A 2 O j I y L j Y 0 O D c y O T F a I i A v P j x F b n R y e S B U e X B l P S J G a W x s U 3 R h d H V z I i B W Y W x 1 Z T 0 i c 0 N v b X B s Z X R l I i A v P j w v U 3 R h Y m x l R W 5 0 c m l l c z 4 8 L 0 l 0 Z W 0 + P E l 0 Z W 0 + P E l 0 Z W 1 M b 2 N h d G l v b j 4 8 S X R l b V R 5 c G U + R m 9 y b X V s Y T w v S X R l b V R 5 c G U + P E l 0 Z W 1 Q Y X R o P l N l Y 3 R p b 2 4 x L z I w M T I w O S 8 l R T M l O D I l Q k Q l R T M l O D M l Q k M l R T M l O D I l Q j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E y M D k v M j A x M j A 5 X 1 N o Z W V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x M j E w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d m l n Y X R p b 2 5 T d G V w T m F t Z S I g V m F s d W U 9 I n P j g 4 r j g 5 P j g r L j g 7 z j g r f j g 6 f j g 7 M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l Z E N v b X B s Z X R l U m V z d W x 0 V G 9 X b 3 J r c 2 h l Z X Q i I F Z h b H V l P S J s M C I g L z 4 8 R W 5 0 c n k g V H l w Z T 0 i R m l s b E V y c m 9 y Q 2 9 k Z S I g V m F s d W U 9 I n N V b m t u b 3 d u I i A v P j x F b n R y e S B U e X B l P S J B Z G R l Z F R v R G F 0 Y U 1 v Z G V s I i B W Y W x 1 Z T 0 i b D A i I C 8 + P E V u d H J 5 I F R 5 c G U 9 I k Z p b G x M Y X N 0 V X B k Y X R l Z C I g V m F s d W U 9 I m Q y M D I y L T A z L T E 1 V D A y O j A 2 O j I y L j c x M T I 1 M z B a I i A v P j x F b n R y e S B U e X B l P S J G a W x s U 3 R h d H V z I i B W Y W x 1 Z T 0 i c 0 N v b X B s Z X R l I i A v P j w v U 3 R h Y m x l R W 5 0 c m l l c z 4 8 L 0 l 0 Z W 0 + P E l 0 Z W 0 + P E l 0 Z W 1 M b 2 N h d G l v b j 4 8 S X R l b V R 5 c G U + R m 9 y b X V s Y T w v S X R l b V R 5 c G U + P E l 0 Z W 1 Q Y X R o P l N l Y 3 R p b 2 4 x L z I w M T I x M C 8 l R T M l O D I l Q k Q l R T M l O D M l Q k M l R T M l O D I l Q j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E y M T A v M j A x M j E w X 1 N o Z W V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x M j E x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d m l n Y X R p b 2 5 T d G V w T m F t Z S I g V m F s d W U 9 I n P j g 4 r j g 5 P j g r L j g 7 z j g r f j g 6 f j g 7 M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l Z E N v b X B s Z X R l U m V z d W x 0 V G 9 X b 3 J r c 2 h l Z X Q i I F Z h b H V l P S J s M C I g L z 4 8 R W 5 0 c n k g V H l w Z T 0 i R m l s b E V y c m 9 y Q 2 9 k Z S I g V m F s d W U 9 I n N V b m t u b 3 d u I i A v P j x F b n R y e S B U e X B l P S J B Z G R l Z F R v R G F 0 Y U 1 v Z G V s I i B W Y W x 1 Z T 0 i b D A i I C 8 + P E V u d H J 5 I F R 5 c G U 9 I k Z p b G x M Y X N 0 V X B k Y X R l Z C I g V m F s d W U 9 I m Q y M D I y L T A z L T E 1 V D A y O j A 2 O j I y L j c 4 O T M 2 M z J a I i A v P j x F b n R y e S B U e X B l P S J G a W x s U 3 R h d H V z I i B W Y W x 1 Z T 0 i c 0 N v b X B s Z X R l I i A v P j w v U 3 R h Y m x l R W 5 0 c m l l c z 4 8 L 0 l 0 Z W 0 + P E l 0 Z W 0 + P E l 0 Z W 1 M b 2 N h d G l v b j 4 8 S X R l b V R 5 c G U + R m 9 y b X V s Y T w v S X R l b V R 5 c G U + P E l 0 Z W 1 Q Y X R o P l N l Y 3 R p b 2 4 x L z I w M T I x M S 8 l R T M l O D I l Q k Q l R T M l O D M l Q k M l R T M l O D I l Q j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E y M T E v M j A x M j E x X 1 N o Z W V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x M j E y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d m l n Y X R p b 2 5 T d G V w T m F t Z S I g V m F s d W U 9 I n P j g 4 r j g 5 P j g r L j g 7 z j g r f j g 6 f j g 7 M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l Z E N v b X B s Z X R l U m V z d W x 0 V G 9 X b 3 J r c 2 h l Z X Q i I F Z h b H V l P S J s M C I g L z 4 8 R W 5 0 c n k g V H l w Z T 0 i R m l s b E V y c m 9 y Q 2 9 k Z S I g V m F s d W U 9 I n N V b m t u b 3 d u I i A v P j x F b n R y e S B U e X B l P S J B Z G R l Z F R v R G F 0 Y U 1 v Z G V s I i B W Y W x 1 Z T 0 i b D A i I C 8 + P E V u d H J 5 I F R 5 c G U 9 I k Z p b G x M Y X N 0 V X B k Y X R l Z C I g V m F s d W U 9 I m Q y M D I y L T A z L T E 1 V D A y O j A 2 O j I y L j g 1 M T g 0 M T l a I i A v P j x F b n R y e S B U e X B l P S J G a W x s U 3 R h d H V z I i B W Y W x 1 Z T 0 i c 0 N v b X B s Z X R l I i A v P j w v U 3 R h Y m x l R W 5 0 c m l l c z 4 8 L 0 l 0 Z W 0 + P E l 0 Z W 0 + P E l 0 Z W 1 M b 2 N h d G l v b j 4 8 S X R l b V R 5 c G U + R m 9 y b X V s Y T w v S X R l b V R 5 c G U + P E l 0 Z W 1 Q Y X R o P l N l Y 3 R p b 2 4 x L z I w M T I x M i 8 l R T M l O D I l Q k Q l R T M l O D M l Q k M l R T M l O D I l Q j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E y M T I v M j A x M j E y X 1 N o Z W V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x M z A x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d m l n Y X R p b 2 5 T d G V w T m F t Z S I g V m F s d W U 9 I n P j g 4 r j g 5 P j g r L j g 7 z j g r f j g 6 f j g 7 M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l Z E N v b X B s Z X R l U m V z d W x 0 V G 9 X b 3 J r c 2 h l Z X Q i I F Z h b H V l P S J s M C I g L z 4 8 R W 5 0 c n k g V H l w Z T 0 i R m l s b E V y c m 9 y Q 2 9 k Z S I g V m F s d W U 9 I n N V b m t u b 3 d u I i A v P j x F b n R y e S B U e X B l P S J B Z G R l Z F R v R G F 0 Y U 1 v Z G V s I i B W Y W x 1 Z T 0 i b D A i I C 8 + P E V u d H J 5 I F R 5 c G U 9 I k Z p b G x M Y X N 0 V X B k Y X R l Z C I g V m F s d W U 9 I m Q y M D I y L T A z L T E 1 V D A y O j A 2 O j I y L j k 0 N T U 2 N z F a I i A v P j x F b n R y e S B U e X B l P S J G a W x s U 3 R h d H V z I i B W Y W x 1 Z T 0 i c 0 N v b X B s Z X R l I i A v P j w v U 3 R h Y m x l R W 5 0 c m l l c z 4 8 L 0 l 0 Z W 0 + P E l 0 Z W 0 + P E l 0 Z W 1 M b 2 N h d G l v b j 4 8 S X R l b V R 5 c G U + R m 9 y b X V s Y T w v S X R l b V R 5 c G U + P E l 0 Z W 1 Q Y X R o P l N l Y 3 R p b 2 4 x L z I w M T M w M S 8 l R T M l O D I l Q k Q l R T M l O D M l Q k M l R T M l O D I l Q j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E z M D E v M j A x M z A x X 1 N o Z W V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x M z A y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d m l n Y X R p b 2 5 T d G V w T m F t Z S I g V m F s d W U 9 I n P j g 4 r j g 5 P j g r L j g 7 z j g r f j g 6 f j g 7 M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l Z E N v b X B s Z X R l U m V z d W x 0 V G 9 X b 3 J r c 2 h l Z X Q i I F Z h b H V l P S J s M C I g L z 4 8 R W 5 0 c n k g V H l w Z T 0 i R m l s b E V y c m 9 y Q 2 9 k Z S I g V m F s d W U 9 I n N V b m t u b 3 d u I i A v P j x F b n R y e S B U e X B l P S J B Z G R l Z F R v R G F 0 Y U 1 v Z G V s I i B W Y W x 1 Z T 0 i b D A i I C 8 + P E V u d H J 5 I F R 5 c G U 9 I k Z p b G x M Y X N 0 V X B k Y X R l Z C I g V m F s d W U 9 I m Q y M D I y L T A z L T E 1 V D A y O j A 2 O j I z L j A w O D A y M D l a I i A v P j x F b n R y e S B U e X B l P S J G a W x s U 3 R h d H V z I i B W Y W x 1 Z T 0 i c 0 N v b X B s Z X R l I i A v P j w v U 3 R h Y m x l R W 5 0 c m l l c z 4 8 L 0 l 0 Z W 0 + P E l 0 Z W 0 + P E l 0 Z W 1 M b 2 N h d G l v b j 4 8 S X R l b V R 5 c G U + R m 9 y b X V s Y T w v S X R l b V R 5 c G U + P E l 0 Z W 1 Q Y X R o P l N l Y 3 R p b 2 4 x L z I w M T M w M i 8 l R T M l O D I l Q k Q l R T M l O D M l Q k M l R T M l O D I l Q j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E z M D I v M j A x M z A y X 1 N o Z W V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x M z A z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d m l n Y X R p b 2 5 T d G V w T m F t Z S I g V m F s d W U 9 I n P j g 4 r j g 5 P j g r L j g 7 z j g r f j g 6 f j g 7 M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l Z E N v b X B s Z X R l U m V z d W x 0 V G 9 X b 3 J r c 2 h l Z X Q i I F Z h b H V l P S J s M C I g L z 4 8 R W 5 0 c n k g V H l w Z T 0 i R m l s b E V y c m 9 y Q 2 9 k Z S I g V m F s d W U 9 I n N V b m t u b 3 d u I i A v P j x F b n R y e S B U e X B l P S J B Z G R l Z F R v R G F 0 Y U 1 v Z G V s I i B W Y W x 1 Z T 0 i b D A i I C 8 + P E V u d H J 5 I F R 5 c G U 9 I k Z p b G x M Y X N 0 V X B k Y X R l Z C I g V m F s d W U 9 I m Q y M D I y L T A z L T E 1 V D A y O j A 2 O j I z L j A 4 N j E z N D J a I i A v P j x F b n R y e S B U e X B l P S J G a W x s U 3 R h d H V z I i B W Y W x 1 Z T 0 i c 0 N v b X B s Z X R l I i A v P j w v U 3 R h Y m x l R W 5 0 c m l l c z 4 8 L 0 l 0 Z W 0 + P E l 0 Z W 0 + P E l 0 Z W 1 M b 2 N h d G l v b j 4 8 S X R l b V R 5 c G U + R m 9 y b X V s Y T w v S X R l b V R 5 c G U + P E l 0 Z W 1 Q Y X R o P l N l Y 3 R p b 2 4 x L z I w M T M w M y 8 l R T M l O D I l Q k Q l R T M l O D M l Q k M l R T M l O D I l Q j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E z M D M v M j A x M z A z X 1 N o Z W V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x M z A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d m l n Y X R p b 2 5 T d G V w T m F t Z S I g V m F s d W U 9 I n P j g 4 r j g 5 P j g r L j g 7 z j g r f j g 6 f j g 7 M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l Z E N v b X B s Z X R l U m V z d W x 0 V G 9 X b 3 J r c 2 h l Z X Q i I F Z h b H V l P S J s M C I g L z 4 8 R W 5 0 c n k g V H l w Z T 0 i R m l s b E V y c m 9 y Q 2 9 k Z S I g V m F s d W U 9 I n N V b m t u b 3 d u I i A v P j x F b n R y e S B U e X B l P S J B Z G R l Z F R v R G F 0 Y U 1 v Z G V s I i B W Y W x 1 Z T 0 i b D A i I C 8 + P E V u d H J 5 I F R 5 c G U 9 I k Z p b G x M Y X N 0 V X B k Y X R l Z C I g V m F s d W U 9 I m Q y M D I y L T A z L T E 1 V D A y O j A 2 O j I z L j E 2 N D I 3 O T B a I i A v P j x F b n R y e S B U e X B l P S J G a W x s U 3 R h d H V z I i B W Y W x 1 Z T 0 i c 0 N v b X B s Z X R l I i A v P j w v U 3 R h Y m x l R W 5 0 c m l l c z 4 8 L 0 l 0 Z W 0 + P E l 0 Z W 0 + P E l 0 Z W 1 M b 2 N h d G l v b j 4 8 S X R l b V R 5 c G U + R m 9 y b X V s Y T w v S X R l b V R 5 c G U + P E l 0 Z W 1 Q Y X R o P l N l Y 3 R p b 2 4 x L z I w M T M w N C 8 l R T M l O D I l Q k Q l R T M l O D M l Q k M l R T M l O D I l Q j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E z M D Q v M j A x M z A 0 X 1 N o Z W V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x M z A 1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d m l n Y X R p b 2 5 T d G V w T m F t Z S I g V m F s d W U 9 I n P j g 4 r j g 5 P j g r L j g 7 z j g r f j g 6 f j g 7 M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l Z E N v b X B s Z X R l U m V z d W x 0 V G 9 X b 3 J r c 2 h l Z X Q i I F Z h b H V l P S J s M C I g L z 4 8 R W 5 0 c n k g V H l w Z T 0 i R m l s b E V y c m 9 y Q 2 9 k Z S I g V m F s d W U 9 I n N V b m t u b 3 d u I i A v P j x F b n R y e S B U e X B l P S J B Z G R l Z F R v R G F 0 Y U 1 v Z G V s I i B W Y W x 1 Z T 0 i b D A i I C 8 + P E V u d H J 5 I F R 5 c G U 9 I k Z p b G x M Y X N 0 V X B k Y X R l Z C I g V m F s d W U 9 I m Q y M D I y L T A z L T E 1 V D A y O j A 2 O j I z L j I y N j c 2 M T l a I i A v P j x F b n R y e S B U e X B l P S J G a W x s U 3 R h d H V z I i B W Y W x 1 Z T 0 i c 0 N v b X B s Z X R l I i A v P j w v U 3 R h Y m x l R W 5 0 c m l l c z 4 8 L 0 l 0 Z W 0 + P E l 0 Z W 0 + P E l 0 Z W 1 M b 2 N h d G l v b j 4 8 S X R l b V R 5 c G U + R m 9 y b X V s Y T w v S X R l b V R 5 c G U + P E l 0 Z W 1 Q Y X R o P l N l Y 3 R p b 2 4 x L z I w M T M w N S 8 l R T M l O D I l Q k Q l R T M l O D M l Q k M l R T M l O D I l Q j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E z M D U v M j A x M z A 1 X 1 N o Z W V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x M z A 2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d m l n Y X R p b 2 5 T d G V w T m F t Z S I g V m F s d W U 9 I n P j g 4 r j g 5 P j g r L j g 7 z j g r f j g 6 f j g 7 M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l Z E N v b X B s Z X R l U m V z d W x 0 V G 9 X b 3 J r c 2 h l Z X Q i I F Z h b H V l P S J s M C I g L z 4 8 R W 5 0 c n k g V H l w Z T 0 i R m l s b E V y c m 9 y Q 2 9 k Z S I g V m F s d W U 9 I n N V b m t u b 3 d u I i A v P j x F b n R y e S B U e X B l P S J B Z G R l Z F R v R G F 0 Y U 1 v Z G V s I i B W Y W x 1 Z T 0 i b D A i I C 8 + P E V u d H J 5 I F R 5 c G U 9 I k Z p b G x M Y X N 0 V X B k Y X R l Z C I g V m F s d W U 9 I m Q y M D I y L T A z L T E 1 V D A y O j A 2 O j I z L j M y M D Q 0 N T B a I i A v P j x F b n R y e S B U e X B l P S J G a W x s U 3 R h d H V z I i B W Y W x 1 Z T 0 i c 0 N v b X B s Z X R l I i A v P j w v U 3 R h Y m x l R W 5 0 c m l l c z 4 8 L 0 l 0 Z W 0 + P E l 0 Z W 0 + P E l 0 Z W 1 M b 2 N h d G l v b j 4 8 S X R l b V R 5 c G U + R m 9 y b X V s Y T w v S X R l b V R 5 c G U + P E l 0 Z W 1 Q Y X R o P l N l Y 3 R p b 2 4 x L z I w M T M w N i 8 l R T M l O D I l Q k Q l R T M l O D M l Q k M l R T M l O D I l Q j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E z M D Y v M j A x M z A 2 X 1 N o Z W V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x M z A 3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d m l n Y X R p b 2 5 T d G V w T m F t Z S I g V m F s d W U 9 I n P j g 4 r j g 5 P j g r L j g 7 z j g r f j g 6 f j g 7 M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l Z E N v b X B s Z X R l U m V z d W x 0 V G 9 X b 3 J r c 2 h l Z X Q i I F Z h b H V l P S J s M C I g L z 4 8 R W 5 0 c n k g V H l w Z T 0 i R m l s b E V y c m 9 y Q 2 9 k Z S I g V m F s d W U 9 I n N V b m t u b 3 d u I i A v P j x F b n R y e S B U e X B l P S J B Z G R l Z F R v R G F 0 Y U 1 v Z G V s I i B W Y W x 1 Z T 0 i b D A i I C 8 + P E V u d H J 5 I F R 5 c G U 9 I k Z p b G x M Y X N 0 V X B k Y X R l Z C I g V m F s d W U 9 I m Q y M D I y L T A z L T E 1 V D A y O j A 2 O j I z L j M 4 M j k y O T N a I i A v P j x F b n R y e S B U e X B l P S J G a W x s U 3 R h d H V z I i B W Y W x 1 Z T 0 i c 0 N v b X B s Z X R l I i A v P j w v U 3 R h Y m x l R W 5 0 c m l l c z 4 8 L 0 l 0 Z W 0 + P E l 0 Z W 0 + P E l 0 Z W 1 M b 2 N h d G l v b j 4 8 S X R l b V R 5 c G U + R m 9 y b X V s Y T w v S X R l b V R 5 c G U + P E l 0 Z W 1 Q Y X R o P l N l Y 3 R p b 2 4 x L z I w M T M w N y 8 l R T M l O D I l Q k Q l R T M l O D M l Q k M l R T M l O D I l Q j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E z M D c v M j A x M z A 3 X 1 N o Z W V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x M z A 4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d m l n Y X R p b 2 5 T d G V w T m F t Z S I g V m F s d W U 9 I n P j g 4 r j g 5 P j g r L j g 7 z j g r f j g 6 f j g 7 M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l Z E N v b X B s Z X R l U m V z d W x 0 V G 9 X b 3 J r c 2 h l Z X Q i I F Z h b H V l P S J s M C I g L z 4 8 R W 5 0 c n k g V H l w Z T 0 i R m l s b E V y c m 9 y Q 2 9 k Z S I g V m F s d W U 9 I n N V b m t u b 3 d u I i A v P j x F b n R y e S B U e X B l P S J B Z G R l Z F R v R G F 0 Y U 1 v Z G V s I i B W Y W x 1 Z T 0 i b D A i I C 8 + P E V u d H J 5 I F R 5 c G U 9 I k Z p b G x M Y X N 0 V X B k Y X R l Z C I g V m F s d W U 9 I m Q y M D I y L T A z L T E 1 V D A y O j A 2 O j I z L j Q 2 M T A z N j J a I i A v P j x F b n R y e S B U e X B l P S J G a W x s U 3 R h d H V z I i B W Y W x 1 Z T 0 i c 0 N v b X B s Z X R l I i A v P j w v U 3 R h Y m x l R W 5 0 c m l l c z 4 8 L 0 l 0 Z W 0 + P E l 0 Z W 0 + P E l 0 Z W 1 M b 2 N h d G l v b j 4 8 S X R l b V R 5 c G U + R m 9 y b X V s Y T w v S X R l b V R 5 c G U + P E l 0 Z W 1 Q Y X R o P l N l Y 3 R p b 2 4 x L z I w M T M w O C 8 l R T M l O D I l Q k Q l R T M l O D M l Q k M l R T M l O D I l Q j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E z M D g v M j A x M z A 4 X 1 N o Z W V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x M z A 5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d m l n Y X R p b 2 5 T d G V w T m F t Z S I g V m F s d W U 9 I n P j g 4 r j g 5 P j g r L j g 7 z j g r f j g 6 f j g 7 M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l Z E N v b X B s Z X R l U m V z d W x 0 V G 9 X b 3 J r c 2 h l Z X Q i I F Z h b H V l P S J s M C I g L z 4 8 R W 5 0 c n k g V H l w Z T 0 i R m l s b E V y c m 9 y Q 2 9 k Z S I g V m F s d W U 9 I n N V b m t u b 3 d u I i A v P j x F b n R y e S B U e X B l P S J B Z G R l Z F R v R G F 0 Y U 1 v Z G V s I i B W Y W x 1 Z T 0 i b D A i I C 8 + P E V u d H J 5 I F R 5 c G U 9 I k Z p b G x M Y X N 0 V X B k Y X R l Z C I g V m F s d W U 9 I m Q y M D I y L T A z L T E 1 V D A y O j A 2 O j I z L j U y M z U 1 O D d a I i A v P j x F b n R y e S B U e X B l P S J G a W x s U 3 R h d H V z I i B W Y W x 1 Z T 0 i c 0 N v b X B s Z X R l I i A v P j w v U 3 R h Y m x l R W 5 0 c m l l c z 4 8 L 0 l 0 Z W 0 + P E l 0 Z W 0 + P E l 0 Z W 1 M b 2 N h d G l v b j 4 8 S X R l b V R 5 c G U + R m 9 y b X V s Y T w v S X R l b V R 5 c G U + P E l 0 Z W 1 Q Y X R o P l N l Y 3 R p b 2 4 x L z I w M T M w O S 8 l R T M l O D I l Q k Q l R T M l O D M l Q k M l R T M l O D I l Q j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E z M D k v M j A x M z A 5 X 1 N o Z W V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x M z E w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d m l n Y X R p b 2 5 T d G V w T m F t Z S I g V m F s d W U 9 I n P j g 4 r j g 5 P j g r L j g 7 z j g r f j g 6 f j g 7 M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l Z E N v b X B s Z X R l U m V z d W x 0 V G 9 X b 3 J r c 2 h l Z X Q i I F Z h b H V l P S J s M C I g L z 4 8 R W 5 0 c n k g V H l w Z T 0 i R m l s b E V y c m 9 y Q 2 9 k Z S I g V m F s d W U 9 I n N V b m t u b 3 d u I i A v P j x F b n R y e S B U e X B l P S J B Z G R l Z F R v R G F 0 Y U 1 v Z G V s I i B W Y W x 1 Z T 0 i b D A i I C 8 + P E V u d H J 5 I F R 5 c G U 9 I k Z p b G x M Y X N 0 V X B k Y X R l Z C I g V m F s d W U 9 I m Q y M D I y L T A z L T E 1 V D A y O j A 2 O j I z L j Y w M T Y 2 N T F a I i A v P j x F b n R y e S B U e X B l P S J G a W x s U 3 R h d H V z I i B W Y W x 1 Z T 0 i c 0 N v b X B s Z X R l I i A v P j w v U 3 R h Y m x l R W 5 0 c m l l c z 4 8 L 0 l 0 Z W 0 + P E l 0 Z W 0 + P E l 0 Z W 1 M b 2 N h d G l v b j 4 8 S X R l b V R 5 c G U + R m 9 y b X V s Y T w v S X R l b V R 5 c G U + P E l 0 Z W 1 Q Y X R o P l N l Y 3 R p b 2 4 x L z I w M T M x M C 8 l R T M l O D I l Q k Q l R T M l O D M l Q k M l R T M l O D I l Q j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E z M T A v M j A x M z E w X 1 N o Z W V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x M z E x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d m l n Y X R p b 2 5 T d G V w T m F t Z S I g V m F s d W U 9 I n P j g 4 r j g 5 P j g r L j g 7 z j g r f j g 6 f j g 7 M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l Z E N v b X B s Z X R l U m V z d W x 0 V G 9 X b 3 J r c 2 h l Z X Q i I F Z h b H V l P S J s M C I g L z 4 8 R W 5 0 c n k g V H l w Z T 0 i R m l s b E V y c m 9 y Q 2 9 k Z S I g V m F s d W U 9 I n N V b m t u b 3 d u I i A v P j x F b n R y e S B U e X B l P S J B Z G R l Z F R v R G F 0 Y U 1 v Z G V s I i B W Y W x 1 Z T 0 i b D A i I C 8 + P E V u d H J 5 I F R 5 c G U 9 I k Z p b G x M Y X N 0 V X B k Y X R l Z C I g V m F s d W U 9 I m Q y M D I y L T A z L T E 1 V D A y O j A 2 O j I z L j Y 2 N D E 1 M T F a I i A v P j x F b n R y e S B U e X B l P S J G a W x s U 3 R h d H V z I i B W Y W x 1 Z T 0 i c 0 N v b X B s Z X R l I i A v P j w v U 3 R h Y m x l R W 5 0 c m l l c z 4 8 L 0 l 0 Z W 0 + P E l 0 Z W 0 + P E l 0 Z W 1 M b 2 N h d G l v b j 4 8 S X R l b V R 5 c G U + R m 9 y b X V s Y T w v S X R l b V R 5 c G U + P E l 0 Z W 1 Q Y X R o P l N l Y 3 R p b 2 4 x L z I w M T M x M S 8 l R T M l O D I l Q k Q l R T M l O D M l Q k M l R T M l O D I l Q j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E z M T E v M j A x M z E x X 1 N o Z W V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x M z E x L y V F N i U 5 O C U 4 N y V F N i V B M C V C Q y V F M y U 4 M S U 5 N S V F M y U 4 M i U 4 Q y V F M y U 4 M S U 5 R i V F M y U 4 M y U 5 O C V F M y U 4 M y U 4 M y V F M y U 4 M y U 4 M C V F M y U 4 M y V C Q y V F N i U 5 N S V C M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w M T M x M S 8 l R T U l Q T Q l O D k l R T Y l O U I l Q j Q l R T M l O D E l O T U l R T M l O D I l O E M l R T M l O D E l O U Y l R T U l O U U l O E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E z M T I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T m F 2 a W d h d G l v b l N 0 Z X B O Y W 1 l I i B W Y W x 1 Z T 0 i c + O D i u O D k + O C s u O D v O O C t + O D p + O D s y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G a W x s R X J y b 3 J D b 2 R l I i B W Y W x 1 Z T 0 i c 1 V u a 2 5 v d 2 4 i I C 8 + P E V u d H J 5 I F R 5 c G U 9 I k F k Z G V k V G 9 E Y X R h T W 9 k Z W w i I F Z h b H V l P S J s M C I g L z 4 8 R W 5 0 c n k g V H l w Z T 0 i R m l s b E x h c 3 R V c G R h d G V k I i B W Y W x 1 Z T 0 i Z D I w M j I t M D M t M T V U M D I 6 M D Y 6 M j M u N z Q y M j Y y M V o i I C 8 + P E V u d H J 5 I F R 5 c G U 9 I k Z p b G x T d G F 0 d X M i I F Z h b H V l P S J z Q 2 9 t c G x l d G U i I C 8 + P C 9 T d G F i b G V F b n R y a W V z P j w v S X R l b T 4 8 S X R l b T 4 8 S X R l b U x v Y 2 F 0 a W 9 u P j x J d G V t V H l w Z T 5 G b 3 J t d W x h P C 9 J d G V t V H l w Z T 4 8 S X R l b V B h d G g + U 2 V j d G l v b j E v M j A x M z E y L y V F M y U 4 M i V C R C V F M y U 4 M y V C Q y V F M y U 4 M i V C O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w M T M x M i 8 y M D E z M T J f U 2 h l Z X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E z M T I v J U U 2 J T k 4 J T g 3 J U U 2 J U E w J U J D J U U z J T g x J T k 1 J U U z J T g y J T h D J U U z J T g x J T l G J U U z J T g z J T k 4 J U U z J T g z J T g z J U U z J T g z J T g w J U U z J T g z J U J D J U U 2 J T k 1 J U I w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x M z E y L y V F N S V B N C U 4 O S V F N i U 5 Q i V C N C V F M y U 4 M S U 5 N S V F M y U 4 M i U 4 Q y V F M y U 4 M S U 5 R i V F N S U 5 R S U 4 Q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w M T Q w M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4 4 O K 4 4 O T 4 4 K y 4 4 O 8 4 4 K 3 4 4 O n 4 4 O z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Z W R D b 2 1 w b G V 0 Z V J l c 3 V s d F R v V 2 9 y a 3 N o Z W V 0 I i B W Y W x 1 Z T 0 i b D A i I C 8 + P E V u d H J 5 I F R 5 c G U 9 I k Z p b G x F c n J v c k N v Z G U i I F Z h b H V l P S J z V W 5 r b m 9 3 b i I g L z 4 8 R W 5 0 c n k g V H l w Z T 0 i Q W R k Z W R U b 0 R h d G F N b 2 R l b C I g V m F s d W U 9 I m w w I i A v P j x F b n R y e S B U e X B l P S J G a W x s T G F z d F V w Z G F 0 Z W Q i I F Z h b H V l P S J k M j A y M i 0 w M y 0 x N V Q w M j o w N j o y M y 4 4 M j A z M j c 3 W i I g L z 4 8 R W 5 0 c n k g V H l w Z T 0 i R m l s b F N 0 Y X R 1 c y I g V m F s d W U 9 I n N D b 2 1 w b G V 0 Z S I g L z 4 8 L 1 N 0 Y W J s Z U V u d H J p Z X M + P C 9 J d G V t P j x J d G V t P j x J d G V t T G 9 j Y X R p b 2 4 + P E l 0 Z W 1 U e X B l P k Z v c m 1 1 b G E 8 L 0 l 0 Z W 1 U e X B l P j x J d G V t U G F 0 a D 5 T Z W N 0 a W 9 u M S 8 y M D E 0 M D E v J U U z J T g y J U J E J U U z J T g z J U J D J U U z J T g y J U I 5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x N D A x L z I w M T Q w M V 9 T a G V l d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w M T Q w M S 8 l R T Y l O T g l O D c l R T Y l Q T A l Q k M l R T M l O D E l O T U l R T M l O D I l O E M l R T M l O D E l O U Y l R T M l O D M l O T g l R T M l O D M l O D M l R T M l O D M l O D A l R T M l O D M l Q k M l R T Y l O T U l Q j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E 0 M D E v J U U 1 J U E 0 J T g 5 J U U 2 J T l C J U I 0 J U U z J T g x J T k 1 J U U z J T g y J T h D J U U z J T g x J T l G J U U 1 J T l F J T h C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x N D A y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d m l n Y X R p b 2 5 T d G V w T m F t Z S I g V m F s d W U 9 I n P j g 4 r j g 5 P j g r L j g 7 z j g r f j g 6 f j g 7 M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l Z E N v b X B s Z X R l U m V z d W x 0 V G 9 X b 3 J r c 2 h l Z X Q i I F Z h b H V l P S J s M C I g L z 4 8 R W 5 0 c n k g V H l w Z T 0 i R m l s b E V y c m 9 y Q 2 9 k Z S I g V m F s d W U 9 I n N V b m t u b 3 d u I i A v P j x F b n R y e S B U e X B l P S J B Z G R l Z F R v R G F 0 Y U 1 v Z G V s I i B W Y W x 1 Z T 0 i b D A i I C 8 + P E V u d H J 5 I F R 5 c G U 9 I k Z p b G x M Y X N 0 V X B k Y X R l Z C I g V m F s d W U 9 I m Q y M D I y L T A z L T E 1 V D A y O j A 2 O j I z L j k x N D A 4 N j l a I i A v P j x F b n R y e S B U e X B l P S J G a W x s U 3 R h d H V z I i B W Y W x 1 Z T 0 i c 0 N v b X B s Z X R l I i A v P j w v U 3 R h Y m x l R W 5 0 c m l l c z 4 8 L 0 l 0 Z W 0 + P E l 0 Z W 0 + P E l 0 Z W 1 M b 2 N h d G l v b j 4 8 S X R l b V R 5 c G U + R m 9 y b X V s Y T w v S X R l b V R 5 c G U + P E l 0 Z W 1 Q Y X R o P l N l Y 3 R p b 2 4 x L z I w M T Q w M i 8 l R T M l O D I l Q k Q l R T M l O D M l Q k M l R T M l O D I l Q j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E 0 M D I v M j A x N D A y X 1 N o Z W V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x N D A z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d m l n Y X R p b 2 5 T d G V w T m F t Z S I g V m F s d W U 9 I n P j g 4 r j g 5 P j g r L j g 7 z j g r f j g 6 f j g 7 M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l Z E N v b X B s Z X R l U m V z d W x 0 V G 9 X b 3 J r c 2 h l Z X Q i I F Z h b H V l P S J s M C I g L z 4 8 R W 5 0 c n k g V H l w Z T 0 i R m l s b E V y c m 9 y Q 2 9 k Z S I g V m F s d W U 9 I n N V b m t u b 3 d u I i A v P j x F b n R y e S B U e X B l P S J B Z G R l Z F R v R G F 0 Y U 1 v Z G V s I i B W Y W x 1 Z T 0 i b D A i I C 8 + P E V u d H J 5 I F R 5 c G U 9 I k Z p b G x M Y X N 0 V X B k Y X R l Z C I g V m F s d W U 9 I m Q y M D I y L T A z L T E 1 V D A y O j A 2 O j I z L j k 5 M j I w N D V a I i A v P j x F b n R y e S B U e X B l P S J G a W x s U 3 R h d H V z I i B W Y W x 1 Z T 0 i c 0 N v b X B s Z X R l I i A v P j w v U 3 R h Y m x l R W 5 0 c m l l c z 4 8 L 0 l 0 Z W 0 + P E l 0 Z W 0 + P E l 0 Z W 1 M b 2 N h d G l v b j 4 8 S X R l b V R 5 c G U + R m 9 y b X V s Y T w v S X R l b V R 5 c G U + P E l 0 Z W 1 Q Y X R o P l N l Y 3 R p b 2 4 x L z I w M T Q w M y 8 l R T M l O D I l Q k Q l R T M l O D M l Q k M l R T M l O D I l Q j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E 0 M D M v M j A x N D A z X 1 N o Z W V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x N D A z L y V F N i U 5 O C U 4 N y V F N i V B M C V C Q y V F M y U 4 M S U 5 N S V F M y U 4 M i U 4 Q y V F M y U 4 M S U 5 R i V F M y U 4 M y U 5 O C V F M y U 4 M y U 4 M y V F M y U 4 M y U 4 M C V F M y U 4 M y V C Q y V F N i U 5 N S V C M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w M T Q w M y 8 l R T U l Q T Q l O D k l R T Y l O U I l Q j Q l R T M l O D E l O T U l R T M l O D I l O E M l R T M l O D E l O U Y l R T U l O U U l O E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E 0 M D Q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R m l s b G V k Q 2 9 t c G x l d G V S Z X N 1 b H R U b 1 d v c m t z a G V l d C I g V m F s d W U 9 I m w w I i A v P j x F b n R y e S B U e X B l P S J G a W x s R X J y b 3 J D b 2 R l I i B W Y W x 1 Z T 0 i c 1 V u a 2 5 v d 2 4 i I C 8 + P E V u d H J 5 I F R 5 c G U 9 I k 5 h d m l n Y X R p b 2 5 T d G V w T m F t Z S I g V m F s d W U 9 I n P j g 4 r j g 5 P j g r L j g 7 z j g r f j g 6 f j g 7 M i I C 8 + P E V u d H J 5 I F R 5 c G U 9 I k F k Z G V k V G 9 E Y X R h T W 9 k Z W w i I F Z h b H V l P S J s M C I g L z 4 8 R W 5 0 c n k g V H l w Z T 0 i R m l s b E x h c 3 R V c G R h d G V k I i B W Y W x 1 Z T 0 i Z D I w M j I t M D M t M T V U M D I 6 M D Y 6 M j Q u M D g 1 O T I 1 N l o i I C 8 + P E V u d H J 5 I F R 5 c G U 9 I k Z p b G x T d G F 0 d X M i I F Z h b H V l P S J z Q 2 9 t c G x l d G U i I C 8 + P C 9 T d G F i b G V F b n R y a W V z P j w v S X R l b T 4 8 S X R l b T 4 8 S X R l b U x v Y 2 F 0 a W 9 u P j x J d G V t V H l w Z T 5 G b 3 J t d W x h P C 9 J d G V t V H l w Z T 4 8 S X R l b V B h d G g + U 2 V j d G l v b j E v M j A x N D A 0 L y V F M y U 4 M i V C R C V F M y U 4 M y V C Q y V F M y U 4 M i V C O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w M T Q w N C 8 y M D E 0 M D R f U 2 h l Z X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E 0 M D Q v J U U 2 J T k 4 J T g 3 J U U 2 J U E w J U J D J U U z J T g x J T k 1 J U U z J T g y J T h D J U U z J T g x J T l G J U U z J T g z J T k 4 J U U z J T g z J T g z J U U z J T g z J T g w J U U z J T g z J U J D J U U 2 J T k 1 J U I w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x N D A 0 L y V F N S V B N C U 4 O S V F N i U 5 Q i V C N C V F M y U 4 M S U 5 N S V F M y U 4 M i U 4 Q y V F M y U 4 M S U 5 R i V F N S U 5 R S U 4 Q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w M T Q w N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G a W x s Z W R D b 2 1 w b G V 0 Z V J l c 3 V s d F R v V 2 9 y a 3 N o Z W V 0 I i B W Y W x 1 Z T 0 i b D A i I C 8 + P E V u d H J 5 I F R 5 c G U 9 I k Z p b G x F c n J v c k N v Z G U i I F Z h b H V l P S J z V W 5 r b m 9 3 b i I g L z 4 8 R W 5 0 c n k g V H l w Z T 0 i T m F 2 a W d h d G l v b l N 0 Z X B O Y W 1 l I i B W Y W x 1 Z T 0 i c + O D i u O D k + O C s u O D v O O C t + O D p + O D s y I g L z 4 8 R W 5 0 c n k g V H l w Z T 0 i Q W R k Z W R U b 0 R h d G F N b 2 R l b C I g V m F s d W U 9 I m w w I i A v P j x F b n R y e S B U e X B l P S J G a W x s T G F z d F V w Z G F 0 Z W Q i I F Z h b H V l P S J k M j A y M i 0 w M y 0 x N V Q w M j o w N j o y N C 4 x N j Q w M z c 5 W i I g L z 4 8 R W 5 0 c n k g V H l w Z T 0 i R m l s b F N 0 Y X R 1 c y I g V m F s d W U 9 I n N D b 2 1 w b G V 0 Z S I g L z 4 8 L 1 N 0 Y W J s Z U V u d H J p Z X M + P C 9 J d G V t P j x J d G V t P j x J d G V t T G 9 j Y X R p b 2 4 + P E l 0 Z W 1 U e X B l P k Z v c m 1 1 b G E 8 L 0 l 0 Z W 1 U e X B l P j x J d G V t U G F 0 a D 5 T Z W N 0 a W 9 u M S 8 y M D E 0 M D U v J U U z J T g y J U J E J U U z J T g z J U J D J U U z J T g y J U I 5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x N D A 1 L z I w M T Q w N V 9 T a G V l d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w M T Q w N j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G a W x s Z W R D b 2 1 w b G V 0 Z V J l c 3 V s d F R v V 2 9 y a 3 N o Z W V 0 I i B W Y W x 1 Z T 0 i b D A i I C 8 + P E V u d H J 5 I F R 5 c G U 9 I k Z p b G x F c n J v c k N v Z G U i I F Z h b H V l P S J z V W 5 r b m 9 3 b i I g L z 4 8 R W 5 0 c n k g V H l w Z T 0 i T m F 2 a W d h d G l v b l N 0 Z X B O Y W 1 l I i B W Y W x 1 Z T 0 i c + O D i u O D k + O C s u O D v O O C t + O D p + O D s y I g L z 4 8 R W 5 0 c n k g V H l w Z T 0 i Q W R k Z W R U b 0 R h d G F N b 2 R l b C I g V m F s d W U 9 I m w w I i A v P j x F b n R y e S B U e X B l P S J G a W x s T G F z d F V w Z G F 0 Z W Q i I F Z h b H V l P S J k M j A y M i 0 w M y 0 x N V Q w M j o w N j o y N C 4 y N D I x N D U y W i I g L z 4 8 R W 5 0 c n k g V H l w Z T 0 i R m l s b F N 0 Y X R 1 c y I g V m F s d W U 9 I n N D b 2 1 w b G V 0 Z S I g L z 4 8 L 1 N 0 Y W J s Z U V u d H J p Z X M + P C 9 J d G V t P j x J d G V t P j x J d G V t T G 9 j Y X R p b 2 4 + P E l 0 Z W 1 U e X B l P k Z v c m 1 1 b G E 8 L 0 l 0 Z W 1 U e X B l P j x J d G V t U G F 0 a D 5 T Z W N 0 a W 9 u M S 8 y M D E 0 M D Y v J U U z J T g y J U J E J U U z J T g z J U J D J U U z J T g y J U I 5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x N D A 2 L z I w M T Q w N l 9 T a G V l d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w M T Q w N z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G a W x s Z W R D b 2 1 w b G V 0 Z V J l c 3 V s d F R v V 2 9 y a 3 N o Z W V 0 I i B W Y W x 1 Z T 0 i b D A i I C 8 + P E V u d H J 5 I F R 5 c G U 9 I k Z p b G x F c n J v c k N v Z G U i I F Z h b H V l P S J z V W 5 r b m 9 3 b i I g L z 4 8 R W 5 0 c n k g V H l w Z T 0 i T m F 2 a W d h d G l v b l N 0 Z X B O Y W 1 l I i B W Y W x 1 Z T 0 i c + O D i u O D k + O C s u O D v O O C t + O D p + O D s y I g L z 4 8 R W 5 0 c n k g V H l w Z T 0 i Q W R k Z W R U b 0 R h d G F N b 2 R l b C I g V m F s d W U 9 I m w w I i A v P j x F b n R y e S B U e X B l P S J G a W x s T G F z d F V w Z G F 0 Z W Q i I F Z h b H V l P S J k M j A y M i 0 w M y 0 x N V Q w M j o w N j o y N C 4 z M D Q 2 M j U 3 W i I g L z 4 8 R W 5 0 c n k g V H l w Z T 0 i R m l s b F N 0 Y X R 1 c y I g V m F s d W U 9 I n N D b 2 1 w b G V 0 Z S I g L z 4 8 L 1 N 0 Y W J s Z U V u d H J p Z X M + P C 9 J d G V t P j x J d G V t P j x J d G V t T G 9 j Y X R p b 2 4 + P E l 0 Z W 1 U e X B l P k Z v c m 1 1 b G E 8 L 0 l 0 Z W 1 U e X B l P j x J d G V t U G F 0 a D 5 T Z W N 0 a W 9 u M S 8 y M D E 0 M D c v J U U z J T g y J U J E J U U z J T g z J U J D J U U z J T g y J U I 5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x N D A 3 L z I w M T Q w N 1 9 T a G V l d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w M T Q w O D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G a W x s Z W R D b 2 1 w b G V 0 Z V J l c 3 V s d F R v V 2 9 y a 3 N o Z W V 0 I i B W Y W x 1 Z T 0 i b D A i I C 8 + P E V u d H J 5 I F R 5 c G U 9 I k Z p b G x F c n J v c k N v Z G U i I F Z h b H V l P S J z V W 5 r b m 9 3 b i I g L z 4 8 R W 5 0 c n k g V H l w Z T 0 i T m F 2 a W d h d G l v b l N 0 Z X B O Y W 1 l I i B W Y W x 1 Z T 0 i c + O D i u O D k + O C s u O D v O O C t + O D p + O D s y I g L z 4 8 R W 5 0 c n k g V H l w Z T 0 i Q W R k Z W R U b 0 R h d G F N b 2 R l b C I g V m F s d W U 9 I m w w I i A v P j x F b n R y e S B U e X B l P S J G a W x s T G F z d F V w Z G F 0 Z W Q i I F Z h b H V l P S J k M j A y M i 0 w M y 0 x N V Q w M j o w N j o y N C 4 z O T g z N T M 5 W i I g L z 4 8 R W 5 0 c n k g V H l w Z T 0 i R m l s b F N 0 Y X R 1 c y I g V m F s d W U 9 I n N D b 2 1 w b G V 0 Z S I g L z 4 8 L 1 N 0 Y W J s Z U V u d H J p Z X M + P C 9 J d G V t P j x J d G V t P j x J d G V t T G 9 j Y X R p b 2 4 + P E l 0 Z W 1 U e X B l P k Z v c m 1 1 b G E 8 L 0 l 0 Z W 1 U e X B l P j x J d G V t U G F 0 a D 5 T Z W N 0 a W 9 u M S 8 y M D E 0 M D g v J U U z J T g y J U J E J U U z J T g z J U J D J U U z J T g y J U I 5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x N D A 4 L z I w M T Q w O F 9 T a G V l d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w M T Q w O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G a W x s Z W R D b 2 1 w b G V 0 Z V J l c 3 V s d F R v V 2 9 y a 3 N o Z W V 0 I i B W Y W x 1 Z T 0 i b D A i I C 8 + P E V u d H J 5 I F R 5 c G U 9 I k Z p b G x F c n J v c k N v Z G U i I F Z h b H V l P S J z V W 5 r b m 9 3 b i I g L z 4 8 R W 5 0 c n k g V H l w Z T 0 i T m F 2 a W d h d G l v b l N 0 Z X B O Y W 1 l I i B W Y W x 1 Z T 0 i c + O D i u O D k + O C s u O D v O O C t + O D p + O D s y I g L z 4 8 R W 5 0 c n k g V H l w Z T 0 i Q W R k Z W R U b 0 R h d G F N b 2 R l b C I g V m F s d W U 9 I m w w I i A v P j x F b n R y e S B U e X B l P S J G a W x s T G F z d F V w Z G F 0 Z W Q i I F Z h b H V l P S J k M j A y M i 0 w M y 0 x N V Q w M j o w N j o y N C 4 0 N j A 4 M D M 4 W i I g L z 4 8 R W 5 0 c n k g V H l w Z T 0 i R m l s b F N 0 Y X R 1 c y I g V m F s d W U 9 I n N D b 2 1 w b G V 0 Z S I g L z 4 8 L 1 N 0 Y W J s Z U V u d H J p Z X M + P C 9 J d G V t P j x J d G V t P j x J d G V t T G 9 j Y X R p b 2 4 + P E l 0 Z W 1 U e X B l P k Z v c m 1 1 b G E 8 L 0 l 0 Z W 1 U e X B l P j x J d G V t U G F 0 a D 5 T Z W N 0 a W 9 u M S 8 y M D E 0 M D k v J U U z J T g y J U J E J U U z J T g z J U J D J U U z J T g y J U I 5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x N D A 5 L z I w M T Q w O V 9 T a G V l d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w M T Q x M D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G a W x s Z W R D b 2 1 w b G V 0 Z V J l c 3 V s d F R v V 2 9 y a 3 N o Z W V 0 I i B W Y W x 1 Z T 0 i b D A i I C 8 + P E V u d H J 5 I F R 5 c G U 9 I k Z p b G x F c n J v c k N v Z G U i I F Z h b H V l P S J z V W 5 r b m 9 3 b i I g L z 4 8 R W 5 0 c n k g V H l w Z T 0 i T m F 2 a W d h d G l v b l N 0 Z X B O Y W 1 l I i B W Y W x 1 Z T 0 i c + O D i u O D k + O C s u O D v O O C t + O D p + O D s y I g L z 4 8 R W 5 0 c n k g V H l w Z T 0 i Q W R k Z W R U b 0 R h d G F N b 2 R l b C I g V m F s d W U 9 I m w w I i A v P j x F b n R y e S B U e X B l P S J G a W x s T G F z d F V w Z G F 0 Z W Q i I F Z h b H V l P S J k M j A y M i 0 w M y 0 x N V Q w M j o w N j o y N C 4 1 N T Q 1 N j g y W i I g L z 4 8 R W 5 0 c n k g V H l w Z T 0 i R m l s b F N 0 Y X R 1 c y I g V m F s d W U 9 I n N D b 2 1 w b G V 0 Z S I g L z 4 8 L 1 N 0 Y W J s Z U V u d H J p Z X M + P C 9 J d G V t P j x J d G V t P j x J d G V t T G 9 j Y X R p b 2 4 + P E l 0 Z W 1 U e X B l P k Z v c m 1 1 b G E 8 L 0 l 0 Z W 1 U e X B l P j x J d G V t U G F 0 a D 5 T Z W N 0 a W 9 u M S 8 y M D E 0 M T A v J U U z J T g y J U J E J U U z J T g z J U J D J U U z J T g y J U I 5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x N D E w L z I w M T Q x M F 9 T a G V l d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w M T Q x M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G a W x s Z W R D b 2 1 w b G V 0 Z V J l c 3 V s d F R v V 2 9 y a 3 N o Z W V 0 I i B W Y W x 1 Z T 0 i b D A i I C 8 + P E V u d H J 5 I F R 5 c G U 9 I k Z p b G x F c n J v c k N v Z G U i I F Z h b H V l P S J z V W 5 r b m 9 3 b i I g L z 4 8 R W 5 0 c n k g V H l w Z T 0 i T m F 2 a W d h d G l v b l N 0 Z X B O Y W 1 l I i B W Y W x 1 Z T 0 i c + O D i u O D k + O C s u O D v O O C t + O D p + O D s y I g L z 4 8 R W 5 0 c n k g V H l w Z T 0 i Q W R k Z W R U b 0 R h d G F N b 2 R l b C I g V m F s d W U 9 I m w w I i A v P j x F b n R y e S B U e X B l P S J G a W x s T G F z d F V w Z G F 0 Z W Q i I F Z h b H V l P S J k M j A y M i 0 w M y 0 x N V Q w M j o w N j o y N C 4 2 M z I 2 N z M x W i I g L z 4 8 R W 5 0 c n k g V H l w Z T 0 i R m l s b F N 0 Y X R 1 c y I g V m F s d W U 9 I n N D b 2 1 w b G V 0 Z S I g L z 4 8 L 1 N 0 Y W J s Z U V u d H J p Z X M + P C 9 J d G V t P j x J d G V t P j x J d G V t T G 9 j Y X R p b 2 4 + P E l 0 Z W 1 U e X B l P k Z v c m 1 1 b G E 8 L 0 l 0 Z W 1 U e X B l P j x J d G V t U G F 0 a D 5 T Z W N 0 a W 9 u M S 8 y M D E 0 M T E v J U U z J T g y J U J E J U U z J T g z J U J D J U U z J T g y J U I 5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x N D E x L z I w M T Q x M V 9 T a G V l d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w M T Q x M j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G a W x s Z W R D b 2 1 w b G V 0 Z V J l c 3 V s d F R v V 2 9 y a 3 N o Z W V 0 I i B W Y W x 1 Z T 0 i b D A i I C 8 + P E V u d H J 5 I F R 5 c G U 9 I k Z p b G x F c n J v c k N v Z G U i I F Z h b H V l P S J z V W 5 r b m 9 3 b i I g L z 4 8 R W 5 0 c n k g V H l w Z T 0 i T m F 2 a W d h d G l v b l N 0 Z X B O Y W 1 l I i B W Y W x 1 Z T 0 i c + O D i u O D k + O C s u O D v O O C t + O D p + O D s y I g L z 4 8 R W 5 0 c n k g V H l w Z T 0 i Q W R k Z W R U b 0 R h d G F N b 2 R l b C I g V m F s d W U 9 I m w w I i A v P j x F b n R y e S B U e X B l P S J G a W x s T G F z d F V w Z G F 0 Z W Q i I F Z h b H V l P S J k M j A y M i 0 w M y 0 x N V Q w M j o w N j o y N C 4 3 M j Y 4 M D M 5 W i I g L z 4 8 R W 5 0 c n k g V H l w Z T 0 i R m l s b F N 0 Y X R 1 c y I g V m F s d W U 9 I n N D b 2 1 w b G V 0 Z S I g L z 4 8 L 1 N 0 Y W J s Z U V u d H J p Z X M + P C 9 J d G V t P j x J d G V t P j x J d G V t T G 9 j Y X R p b 2 4 + P E l 0 Z W 1 U e X B l P k Z v c m 1 1 b G E 8 L 0 l 0 Z W 1 U e X B l P j x J d G V t U G F 0 a D 5 T Z W N 0 a W 9 u M S 8 y M D E 0 M T I v J U U z J T g y J U J E J U U z J T g z J U J D J U U z J T g y J U I 5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x N D E y L z I w M T Q x M l 9 T a G V l d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w M T Q x M i 8 l R T Y l O T g l O D c l R T Y l Q T A l Q k M l R T M l O D E l O T U l R T M l O D I l O E M l R T M l O D E l O U Y l R T M l O D M l O T g l R T M l O D M l O D M l R T M l O D M l O D A l R T M l O D M l Q k M l R T Y l O T U l Q j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E 0 M T I v J U U 1 J U E 0 J T g 5 J U U 2 J T l C J U I 0 J U U z J T g x J T k 1 J U U z J T g y J T h D J U U z J T g x J T l G J U U 1 J T l F J T h C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x N T A x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Z p b G x l Z E N v b X B s Z X R l U m V z d W x 0 V G 9 X b 3 J r c 2 h l Z X Q i I F Z h b H V l P S J s M C I g L z 4 8 R W 5 0 c n k g V H l w Z T 0 i R m l s b E V y c m 9 y Q 2 9 k Z S I g V m F s d W U 9 I n N V b m t u b 3 d u I i A v P j x F b n R y e S B U e X B l P S J O Y X Z p Z 2 F 0 a W 9 u U 3 R l c E 5 h b W U i I F Z h b H V l P S J z 4 4 O K 4 4 O T 4 4 K y 4 4 O 8 4 4 K 3 4 4 O n 4 4 O z I i A v P j x F b n R y e S B U e X B l P S J B Z G R l Z F R v R G F 0 Y U 1 v Z G V s I i B W Y W x 1 Z T 0 i b D A i I C 8 + P E V u d H J 5 I F R 5 c G U 9 I k Z p b G x M Y X N 0 V X B k Y X R l Z C I g V m F s d W U 9 I m Q y M D I y L T A z L T E 1 V D A y O j A 2 O j I 0 L j g w N T E x N j F a I i A v P j x F b n R y e S B U e X B l P S J G a W x s U 3 R h d H V z I i B W Y W x 1 Z T 0 i c 0 N v b X B s Z X R l I i A v P j w v U 3 R h Y m x l R W 5 0 c m l l c z 4 8 L 0 l 0 Z W 0 + P E l 0 Z W 0 + P E l 0 Z W 1 M b 2 N h d G l v b j 4 8 S X R l b V R 5 c G U + R m 9 y b X V s Y T w v S X R l b V R 5 c G U + P E l 0 Z W 1 Q Y X R o P l N l Y 3 R p b 2 4 x L z I w M T U w M S 8 l R T M l O D I l Q k Q l R T M l O D M l Q k M l R T M l O D I l Q j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E 1 M D E v M j A x N T A x X 1 N o Z W V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x N T A x L y V F N i U 5 O C U 4 N y V F N i V B M C V C Q y V F M y U 4 M S U 5 N S V F M y U 4 M i U 4 Q y V F M y U 4 M S U 5 R i V F M y U 4 M y U 5 O C V F M y U 4 M y U 4 M y V F M y U 4 M y U 4 M C V F M y U 4 M y V C Q y V F N i U 5 N S V C M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w M T U w M S 8 l R T U l Q T Q l O D k l R T Y l O U I l Q j Q l R T M l O D E l O T U l R T M l O D I l O E M l R T M l O D E l O U Y l R T U l O U U l O E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E 1 M D I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R m l s b G V k Q 2 9 t c G x l d G V S Z X N 1 b H R U b 1 d v c m t z a G V l d C I g V m F s d W U 9 I m w w I i A v P j x F b n R y e S B U e X B l P S J G a W x s R X J y b 3 J D b 2 R l I i B W Y W x 1 Z T 0 i c 1 V u a 2 5 v d 2 4 i I C 8 + P E V u d H J 5 I F R 5 c G U 9 I k 5 h d m l n Y X R p b 2 5 T d G V w T m F t Z S I g V m F s d W U 9 I n P j g 4 r j g 5 P j g r L j g 7 z j g r f j g 6 f j g 7 M i I C 8 + P E V u d H J 5 I F R 5 c G U 9 I k F k Z G V k V G 9 E Y X R h T W 9 k Z W w i I F Z h b H V l P S J s M C I g L z 4 8 R W 5 0 c n k g V H l w Z T 0 i R m l s b E x h c 3 R V c G R h d G V k I i B W Y W x 1 Z T 0 i Z D I w M j I t M D M t M T V U M D I 6 M D Y 6 M j Q u O D g y O T Q w O V o i I C 8 + P E V u d H J 5 I F R 5 c G U 9 I k Z p b G x T d G F 0 d X M i I F Z h b H V l P S J z Q 2 9 t c G x l d G U i I C 8 + P C 9 T d G F i b G V F b n R y a W V z P j w v S X R l b T 4 8 S X R l b T 4 8 S X R l b U x v Y 2 F 0 a W 9 u P j x J d G V t V H l w Z T 5 G b 3 J t d W x h P C 9 J d G V t V H l w Z T 4 8 S X R l b V B h d G g + U 2 V j d G l v b j E v M j A x N T A y L y V F M y U 4 M i V C R C V F M y U 4 M y V C Q y V F M y U 4 M i V C O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w M T U w M i 8 y M D E 1 M D J f U 2 h l Z X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E 1 M D I v J U U 2 J T k 4 J T g 3 J U U 2 J U E w J U J D J U U z J T g x J T k 1 J U U z J T g y J T h D J U U z J T g x J T l G J U U z J T g z J T k 4 J U U z J T g z J T g z J U U z J T g z J T g w J U U z J T g z J U J D J U U 2 J T k 1 J U I w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x N T A y L y V F N S V B N C U 4 O S V F N i U 5 Q i V C N C V F M y U 4 M S U 5 N S V F M y U 4 M i U 4 Q y V F M y U 4 M S U 5 R i V F N S U 5 R S U 4 Q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w M T U w M z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G a W x s Z W R D b 2 1 w b G V 0 Z V J l c 3 V s d F R v V 2 9 y a 3 N o Z W V 0 I i B W Y W x 1 Z T 0 i b D A i I C 8 + P E V u d H J 5 I F R 5 c G U 9 I k Z p b G x F c n J v c k N v Z G U i I F Z h b H V l P S J z V W 5 r b m 9 3 b i I g L z 4 8 R W 5 0 c n k g V H l w Z T 0 i T m F 2 a W d h d G l v b l N 0 Z X B O Y W 1 l I i B W Y W x 1 Z T 0 i c + O D i u O D k + O C s u O D v O O C t + O D p + O D s y I g L z 4 8 R W 5 0 c n k g V H l w Z T 0 i Q W R k Z W R U b 0 R h d G F N b 2 R l b C I g V m F s d W U 9 I m w w I i A v P j x F b n R y e S B U e X B l P S J G a W x s T G F z d F V w Z G F 0 Z W Q i I F Z h b H V l P S J k M j A y M i 0 w M y 0 x N V Q w M j o w N j o y N C 4 5 N j E w N D Y 1 W i I g L z 4 8 R W 5 0 c n k g V H l w Z T 0 i R m l s b F N 0 Y X R 1 c y I g V m F s d W U 9 I n N D b 2 1 w b G V 0 Z S I g L z 4 8 L 1 N 0 Y W J s Z U V u d H J p Z X M + P C 9 J d G V t P j x J d G V t P j x J d G V t T G 9 j Y X R p b 2 4 + P E l 0 Z W 1 U e X B l P k Z v c m 1 1 b G E 8 L 0 l 0 Z W 1 U e X B l P j x J d G V t U G F 0 a D 5 T Z W N 0 a W 9 u M S 8 y M D E 1 M D M v J U U z J T g y J U J E J U U z J T g z J U J D J U U z J T g y J U I 5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x N T A z L z I w M T U w M 1 9 T a G V l d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w M T U w N D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G a W x s Z W R D b 2 1 w b G V 0 Z V J l c 3 V s d F R v V 2 9 y a 3 N o Z W V 0 I i B W Y W x 1 Z T 0 i b D A i I C 8 + P E V u d H J 5 I F R 5 c G U 9 I k Z p b G x F c n J v c k N v Z G U i I F Z h b H V l P S J z V W 5 r b m 9 3 b i I g L z 4 8 R W 5 0 c n k g V H l w Z T 0 i T m F 2 a W d h d G l v b l N 0 Z X B O Y W 1 l I i B W Y W x 1 Z T 0 i c + O D i u O D k + O C s u O D v O O C t + O D p + O D s y I g L z 4 8 R W 5 0 c n k g V H l w Z T 0 i Q W R k Z W R U b 0 R h d G F N b 2 R l b C I g V m F s d W U 9 I m w w I i A v P j x F b n R y e S B U e X B l P S J G a W x s T G F z d F V w Z G F 0 Z W Q i I F Z h b H V l P S J k M j A y M i 0 w M y 0 x N V Q w M j o w N j o y N S 4 w M z k x N T I 4 W i I g L z 4 8 R W 5 0 c n k g V H l w Z T 0 i R m l s b F N 0 Y X R 1 c y I g V m F s d W U 9 I n N D b 2 1 w b G V 0 Z S I g L z 4 8 L 1 N 0 Y W J s Z U V u d H J p Z X M + P C 9 J d G V t P j x J d G V t P j x J d G V t T G 9 j Y X R p b 2 4 + P E l 0 Z W 1 U e X B l P k Z v c m 1 1 b G E 8 L 0 l 0 Z W 1 U e X B l P j x J d G V t U G F 0 a D 5 T Z W N 0 a W 9 u M S 8 y M D E 1 M D Q v J U U z J T g y J U J E J U U z J T g z J U J D J U U z J T g y J U I 5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x N T A 0 L z I w M T U w N F 9 T a G V l d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w M T U w N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G a W x s Z W R D b 2 1 w b G V 0 Z V J l c 3 V s d F R v V 2 9 y a 3 N o Z W V 0 I i B W Y W x 1 Z T 0 i b D A i I C 8 + P E V u d H J 5 I F R 5 c G U 9 I k Z p b G x F c n J v c k N v Z G U i I F Z h b H V l P S J z V W 5 r b m 9 3 b i I g L z 4 8 R W 5 0 c n k g V H l w Z T 0 i T m F 2 a W d h d G l v b l N 0 Z X B O Y W 1 l I i B W Y W x 1 Z T 0 i c + O D i u O D k + O C s u O D v O O C t + O D p + O D s y I g L z 4 8 R W 5 0 c n k g V H l w Z T 0 i Q W R k Z W R U b 0 R h d G F N b 2 R l b C I g V m F s d W U 9 I m w w I i A v P j x F b n R y e S B U e X B l P S J G a W x s T G F z d F V w Z G F 0 Z W Q i I F Z h b H V l P S J k M j A y M i 0 w M y 0 x N V Q w M j o w N j o y N S 4 x M T c y N T k x W i I g L z 4 8 R W 5 0 c n k g V H l w Z T 0 i R m l s b F N 0 Y X R 1 c y I g V m F s d W U 9 I n N D b 2 1 w b G V 0 Z S I g L z 4 8 L 1 N 0 Y W J s Z U V u d H J p Z X M + P C 9 J d G V t P j x J d G V t P j x J d G V t T G 9 j Y X R p b 2 4 + P E l 0 Z W 1 U e X B l P k Z v c m 1 1 b G E 8 L 0 l 0 Z W 1 U e X B l P j x J d G V t U G F 0 a D 5 T Z W N 0 a W 9 u M S 8 y M D E 1 M D U v J U U z J T g y J U J E J U U z J T g z J U J D J U U z J T g y J U I 5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x N T A 1 L z I w M T U w N V 9 T a G V l d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w M T U w N S 8 l R T Y l O T g l O D c l R T Y l Q T A l Q k M l R T M l O D E l O T U l R T M l O D I l O E M l R T M l O D E l O U Y l R T M l O D M l O T g l R T M l O D M l O D M l R T M l O D M l O D A l R T M l O D M l Q k M l R T Y l O T U l Q j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E 1 M D U v J U U 1 J U E 0 J T g 5 J U U 2 J T l C J U I 0 J U U z J T g x J T k 1 J U U z J T g y J T h D J U U z J T g x J T l G J U U 1 J T l F J T h C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x N T A 2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Z p b G x l Z E N v b X B s Z X R l U m V z d W x 0 V G 9 X b 3 J r c 2 h l Z X Q i I F Z h b H V l P S J s M C I g L z 4 8 R W 5 0 c n k g V H l w Z T 0 i R m l s b E V y c m 9 y Q 2 9 k Z S I g V m F s d W U 9 I n N V b m t u b 3 d u I i A v P j x F b n R y e S B U e X B l P S J O Y X Z p Z 2 F 0 a W 9 u U 3 R l c E 5 h b W U i I F Z h b H V l P S J z 4 4 O K 4 4 O T 4 4 K y 4 4 O 8 4 4 K 3 4 4 O n 4 4 O z I i A v P j x F b n R y e S B U e X B l P S J B Z G R l Z F R v R G F 0 Y U 1 v Z G V s I i B W Y W x 1 Z T 0 i b D A i I C 8 + P E V u d H J 5 I F R 5 c G U 9 I k Z p b G x M Y X N 0 V X B k Y X R l Z C I g V m F s d W U 9 I m Q y M D I y L T A z L T E 1 V D A y O j A 2 O j I 1 L j E 5 N T M 2 N T d a I i A v P j x F b n R y e S B U e X B l P S J G a W x s U 3 R h d H V z I i B W Y W x 1 Z T 0 i c 0 N v b X B s Z X R l I i A v P j w v U 3 R h Y m x l R W 5 0 c m l l c z 4 8 L 0 l 0 Z W 0 + P E l 0 Z W 0 + P E l 0 Z W 1 M b 2 N h d G l v b j 4 8 S X R l b V R 5 c G U + R m 9 y b X V s Y T w v S X R l b V R 5 c G U + P E l 0 Z W 1 Q Y X R o P l N l Y 3 R p b 2 4 x L z I w M T U w N i 8 l R T M l O D I l Q k Q l R T M l O D M l Q k M l R T M l O D I l Q j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E 1 M D Y v M j A x N T A 2 X 1 N o Z W V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x N T A 3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Z p b G x l Z E N v b X B s Z X R l U m V z d W x 0 V G 9 X b 3 J r c 2 h l Z X Q i I F Z h b H V l P S J s M C I g L z 4 8 R W 5 0 c n k g V H l w Z T 0 i R m l s b E V y c m 9 y Q 2 9 k Z S I g V m F s d W U 9 I n N V b m t u b 3 d u I i A v P j x F b n R y e S B U e X B l P S J O Y X Z p Z 2 F 0 a W 9 u U 3 R l c E 5 h b W U i I F Z h b H V l P S J z 4 4 O K 4 4 O T 4 4 K y 4 4 O 8 4 4 K 3 4 4 O n 4 4 O z I i A v P j x F b n R y e S B U e X B l P S J B Z G R l Z F R v R G F 0 Y U 1 v Z G V s I i B W Y W x 1 Z T 0 i b D A i I C 8 + P E V u d H J 5 I F R 5 c G U 9 I k Z p b G x M Y X N 0 V X B k Y X R l Z C I g V m F s d W U 9 I m Q y M D I y L T A z L T E 1 V D A y O j A 2 O j I 1 L j I 4 O T A 5 N D R a I i A v P j x F b n R y e S B U e X B l P S J G a W x s U 3 R h d H V z I i B W Y W x 1 Z T 0 i c 0 N v b X B s Z X R l I i A v P j w v U 3 R h Y m x l R W 5 0 c m l l c z 4 8 L 0 l 0 Z W 0 + P E l 0 Z W 0 + P E l 0 Z W 1 M b 2 N h d G l v b j 4 8 S X R l b V R 5 c G U + R m 9 y b X V s Y T w v S X R l b V R 5 c G U + P E l 0 Z W 1 Q Y X R o P l N l Y 3 R p b 2 4 x L z I w M T U w N y 8 l R T M l O D I l Q k Q l R T M l O D M l Q k M l R T M l O D I l Q j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E 1 M D c v M j A x N T A 3 X 1 N o Z W V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x N T A 4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Z p b G x l Z E N v b X B s Z X R l U m V z d W x 0 V G 9 X b 3 J r c 2 h l Z X Q i I F Z h b H V l P S J s M C I g L z 4 8 R W 5 0 c n k g V H l w Z T 0 i R m l s b E V y c m 9 y Q 2 9 k Z S I g V m F s d W U 9 I n N V b m t u b 3 d u I i A v P j x F b n R y e S B U e X B l P S J O Y X Z p Z 2 F 0 a W 9 u U 3 R l c E 5 h b W U i I F Z h b H V l P S J z 4 4 O K 4 4 O T 4 4 K y 4 4 O 8 4 4 K 3 4 4 O n 4 4 O z I i A v P j x F b n R y e S B U e X B l P S J B Z G R l Z F R v R G F 0 Y U 1 v Z G V s I i B W Y W x 1 Z T 0 i b D A i I C 8 + P E V u d H J 5 I F R 5 c G U 9 I k Z p b G x M Y X N 0 V X B k Y X R l Z C I g V m F s d W U 9 I m Q y M D I y L T A z L T E 1 V D A y O j A 2 O j I 1 L j M 1 M T U 4 M D N a I i A v P j x F b n R y e S B U e X B l P S J G a W x s U 3 R h d H V z I i B W Y W x 1 Z T 0 i c 0 N v b X B s Z X R l I i A v P j w v U 3 R h Y m x l R W 5 0 c m l l c z 4 8 L 0 l 0 Z W 0 + P E l 0 Z W 0 + P E l 0 Z W 1 M b 2 N h d G l v b j 4 8 S X R l b V R 5 c G U + R m 9 y b X V s Y T w v S X R l b V R 5 c G U + P E l 0 Z W 1 Q Y X R o P l N l Y 3 R p b 2 4 x L z I w M T U w O C 8 l R T M l O D I l Q k Q l R T M l O D M l Q k M l R T M l O D I l Q j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E 1 M D g v M j A x N T A 4 X 1 N o Z W V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x N T A 5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Z p b G x l Z E N v b X B s Z X R l U m V z d W x 0 V G 9 X b 3 J r c 2 h l Z X Q i I F Z h b H V l P S J s M C I g L z 4 8 R W 5 0 c n k g V H l w Z T 0 i R m l s b E V y c m 9 y Q 2 9 k Z S I g V m F s d W U 9 I n N V b m t u b 3 d u I i A v P j x F b n R y e S B U e X B l P S J O Y X Z p Z 2 F 0 a W 9 u U 3 R l c E 5 h b W U i I F Z h b H V l P S J z 4 4 O K 4 4 O T 4 4 K y 4 4 O 8 4 4 K 3 4 4 O n 4 4 O z I i A v P j x F b n R y e S B U e X B l P S J B Z G R l Z F R v R G F 0 Y U 1 v Z G V s I i B W Y W x 1 Z T 0 i b D A i I C 8 + P E V u d H J 5 I F R 5 c G U 9 I k Z p b G x M Y X N 0 V X B k Y X R l Z C I g V m F s d W U 9 I m Q y M D I y L T A z L T E 1 V D A y O j A 2 O j I 1 L j Q y O T Y 4 N j V a I i A v P j x F b n R y e S B U e X B l P S J G a W x s U 3 R h d H V z I i B W Y W x 1 Z T 0 i c 0 N v b X B s Z X R l I i A v P j w v U 3 R h Y m x l R W 5 0 c m l l c z 4 8 L 0 l 0 Z W 0 + P E l 0 Z W 0 + P E l 0 Z W 1 M b 2 N h d G l v b j 4 8 S X R l b V R 5 c G U + R m 9 y b X V s Y T w v S X R l b V R 5 c G U + P E l 0 Z W 1 Q Y X R o P l N l Y 3 R p b 2 4 x L z I w M T U w O S 8 l R T M l O D I l Q k Q l R T M l O D M l Q k M l R T M l O D I l Q j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E 1 M D k v M j A x N T A 5 X 1 N o Z W V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x N T E w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Z p b G x l Z E N v b X B s Z X R l U m V z d W x 0 V G 9 X b 3 J r c 2 h l Z X Q i I F Z h b H V l P S J s M C I g L z 4 8 R W 5 0 c n k g V H l w Z T 0 i R m l s b E V y c m 9 y Q 2 9 k Z S I g V m F s d W U 9 I n N V b m t u b 3 d u I i A v P j x F b n R y e S B U e X B l P S J O Y X Z p Z 2 F 0 a W 9 u U 3 R l c E 5 h b W U i I F Z h b H V l P S J z 4 4 O K 4 4 O T 4 4 K y 4 4 O 8 4 4 K 3 4 4 O n 4 4 O z I i A v P j x F b n R y e S B U e X B l P S J B Z G R l Z F R v R G F 0 Y U 1 v Z G V s I i B W Y W x 1 Z T 0 i b D A i I C 8 + P E V u d H J 5 I F R 5 c G U 9 I k Z p b G x M Y X N 0 V X B k Y X R l Z C I g V m F s d W U 9 I m Q y M D I y L T A z L T E 1 V D A y O j A 2 O j I 1 L j Q 5 M j E 3 M T V a I i A v P j x F b n R y e S B U e X B l P S J G a W x s U 3 R h d H V z I i B W Y W x 1 Z T 0 i c 0 N v b X B s Z X R l I i A v P j w v U 3 R h Y m x l R W 5 0 c m l l c z 4 8 L 0 l 0 Z W 0 + P E l 0 Z W 0 + P E l 0 Z W 1 M b 2 N h d G l v b j 4 8 S X R l b V R 5 c G U + R m 9 y b X V s Y T w v S X R l b V R 5 c G U + P E l 0 Z W 1 Q Y X R o P l N l Y 3 R p b 2 4 x L z I w M T U x M C 8 l R T M l O D I l Q k Q l R T M l O D M l Q k M l R T M l O D I l Q j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E 1 M T A v M j A x N T E w X 1 N o Z W V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x N T E x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Z p b G x l Z E N v b X B s Z X R l U m V z d W x 0 V G 9 X b 3 J r c 2 h l Z X Q i I F Z h b H V l P S J s M C I g L z 4 8 R W 5 0 c n k g V H l w Z T 0 i R m l s b E V y c m 9 y Q 2 9 k Z S I g V m F s d W U 9 I n N V b m t u b 3 d u I i A v P j x F b n R y e S B U e X B l P S J O Y X Z p Z 2 F 0 a W 9 u U 3 R l c E 5 h b W U i I F Z h b H V l P S J z 4 4 O K 4 4 O T 4 4 K y 4 4 O 8 4 4 K 3 4 4 O n 4 4 O z I i A v P j x F b n R y e S B U e X B l P S J B Z G R l Z F R v R G F 0 Y U 1 v Z G V s I i B W Y W x 1 Z T 0 i b D A i I C 8 + P E V u d H J 5 I F R 5 c G U 9 I k Z p b G x M Y X N 0 V X B k Y X R l Z C I g V m F s d W U 9 I m Q y M D I y L T A z L T E 1 V D A y O j A 2 O j I 1 L j U 4 N T g 5 O T R a I i A v P j x F b n R y e S B U e X B l P S J G a W x s U 3 R h d H V z I i B W Y W x 1 Z T 0 i c 0 N v b X B s Z X R l I i A v P j w v U 3 R h Y m x l R W 5 0 c m l l c z 4 8 L 0 l 0 Z W 0 + P E l 0 Z W 0 + P E l 0 Z W 1 M b 2 N h d G l v b j 4 8 S X R l b V R 5 c G U + R m 9 y b X V s Y T w v S X R l b V R 5 c G U + P E l 0 Z W 1 Q Y X R o P l N l Y 3 R p b 2 4 x L z I w M T U x M S 8 l R T M l O D I l Q k Q l R T M l O D M l Q k M l R T M l O D I l Q j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E 1 M T E v M j A x N T E x X 1 N o Z W V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x N T E y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Z p b G x l Z E N v b X B s Z X R l U m V z d W x 0 V G 9 X b 3 J r c 2 h l Z X Q i I F Z h b H V l P S J s M C I g L z 4 8 R W 5 0 c n k g V H l w Z T 0 i R m l s b E V y c m 9 y Q 2 9 k Z S I g V m F s d W U 9 I n N V b m t u b 3 d u I i A v P j x F b n R y e S B U e X B l P S J O Y X Z p Z 2 F 0 a W 9 u U 3 R l c E 5 h b W U i I F Z h b H V l P S J z 4 4 O K 4 4 O T 4 4 K y 4 4 O 8 4 4 K 3 4 4 O n 4 4 O z I i A v P j x F b n R y e S B U e X B l P S J B Z G R l Z F R v R G F 0 Y U 1 v Z G V s I i B W Y W x 1 Z T 0 i b D A i I C 8 + P E V u d H J 5 I F R 5 c G U 9 I k Z p b G x M Y X N 0 V X B k Y X R l Z C I g V m F s d W U 9 I m Q y M D I y L T A z L T E 1 V D A y O j A 2 O j I 1 L j Y 2 N D A w N z F a I i A v P j x F b n R y e S B U e X B l P S J G a W x s U 3 R h d H V z I i B W Y W x 1 Z T 0 i c 0 N v b X B s Z X R l I i A v P j w v U 3 R h Y m x l R W 5 0 c m l l c z 4 8 L 0 l 0 Z W 0 + P E l 0 Z W 0 + P E l 0 Z W 1 M b 2 N h d G l v b j 4 8 S X R l b V R 5 c G U + R m 9 y b X V s Y T w v S X R l b V R 5 c G U + P E l 0 Z W 1 Q Y X R o P l N l Y 3 R p b 2 4 x L z I w M T U x M i 8 l R T M l O D I l Q k Q l R T M l O D M l Q k M l R T M l O D I l Q j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E 1 M T I v M j A x N T E y X 1 N o Z W V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x N T E y L y V F N i U 5 O C U 4 N y V F N i V B M C V C Q y V F M y U 4 M S U 5 N S V F M y U 4 M i U 4 Q y V F M y U 4 M S U 5 R i V F M y U 4 M y U 5 O C V F M y U 4 M y U 4 M y V F M y U 4 M y U 4 M C V F M y U 4 M y V C Q y V F N i U 5 N S V C M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w M T U x M i 8 l R T U l Q T Q l O D k l R T Y l O U I l Q j Q l R T M l O D E l O T U l R T M l O D I l O E M l R T M l O D E l O U Y l R T U l O U U l O E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E 2 M D E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R m l s b G V k Q 2 9 t c G x l d G V S Z X N 1 b H R U b 1 d v c m t z a G V l d C I g V m F s d W U 9 I m w w I i A v P j x F b n R y e S B U e X B l P S J G a W x s R X J y b 3 J D b 2 R l I i B W Y W x 1 Z T 0 i c 1 V u a 2 5 v d 2 4 i I C 8 + P E V u d H J 5 I F R 5 c G U 9 I k 5 h d m l n Y X R p b 2 5 T d G V w T m F t Z S I g V m F s d W U 9 I n P j g 4 r j g 5 P j g r L j g 7 z j g r f j g 6 f j g 7 M i I C 8 + P E V u d H J 5 I F R 5 c G U 9 I k F k Z G V k V G 9 E Y X R h T W 9 k Z W w i I F Z h b H V l P S J s M C I g L z 4 8 R W 5 0 c n k g V H l w Z T 0 i R m l s b E x h c 3 R V c G R h d G V k I i B W Y W x 1 Z T 0 i Z D I w M j I t M D M t M T V U M D I 6 M D Y 6 M j U u O D I w M j E 5 M 1 o i I C 8 + P E V u d H J 5 I F R 5 c G U 9 I k Z p b G x T d G F 0 d X M i I F Z h b H V l P S J z Q 2 9 t c G x l d G U i I C 8 + P C 9 T d G F i b G V F b n R y a W V z P j w v S X R l b T 4 8 S X R l b T 4 8 S X R l b U x v Y 2 F 0 a W 9 u P j x J d G V t V H l w Z T 5 G b 3 J t d W x h P C 9 J d G V t V H l w Z T 4 8 S X R l b V B h d G g + U 2 V j d G l v b j E v M j A x N j A x L y V F M y U 4 M i V C R C V F M y U 4 M y V C Q y V F M y U 4 M i V C O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w M T Y w M S 8 y M D E 2 M D F f U 2 h l Z X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E 2 M D I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R m l s b G V k Q 2 9 t c G x l d G V S Z X N 1 b H R U b 1 d v c m t z a G V l d C I g V m F s d W U 9 I m w w I i A v P j x F b n R y e S B U e X B l P S J G a W x s R X J y b 3 J D b 2 R l I i B W Y W x 1 Z T 0 i c 1 V u a 2 5 v d 2 4 i I C 8 + P E V u d H J 5 I F R 5 c G U 9 I k 5 h d m l n Y X R p b 2 5 T d G V w T m F t Z S I g V m F s d W U 9 I n P j g 4 r j g 5 P j g r L j g 7 z j g r f j g 6 f j g 7 M i I C 8 + P E V u d H J 5 I F R 5 c G U 9 I k F k Z G V k V G 9 E Y X R h T W 9 k Z W w i I F Z h b H V l P S J s M C I g L z 4 8 R W 5 0 c n k g V H l w Z T 0 i R m l s b E x h c 3 R V c G R h d G V k I i B W Y W x 1 Z T 0 i Z D I w M j I t M D M t M T V U M D I 6 M D Y 6 M j U u O D k 4 M z I 2 M l o i I C 8 + P E V u d H J 5 I F R 5 c G U 9 I k Z p b G x T d G F 0 d X M i I F Z h b H V l P S J z Q 2 9 t c G x l d G U i I C 8 + P C 9 T d G F i b G V F b n R y a W V z P j w v S X R l b T 4 8 S X R l b T 4 8 S X R l b U x v Y 2 F 0 a W 9 u P j x J d G V t V H l w Z T 5 G b 3 J t d W x h P C 9 J d G V t V H l w Z T 4 8 S X R l b V B h d G g + U 2 V j d G l v b j E v M j A x N j A y L y V F M y U 4 M i V C R C V F M y U 4 M y V C Q y V F M y U 4 M i V C O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w M T Y w M i 8 y M D E 2 M D J f U 2 h l Z X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E 2 M D M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R m l s b G V k Q 2 9 t c G x l d G V S Z X N 1 b H R U b 1 d v c m t z a G V l d C I g V m F s d W U 9 I m w w I i A v P j x F b n R y e S B U e X B l P S J G a W x s R X J y b 3 J D b 2 R l I i B W Y W x 1 Z T 0 i c 1 V u a 2 5 v d 2 4 i I C 8 + P E V u d H J 5 I F R 5 c G U 9 I k 5 h d m l n Y X R p b 2 5 T d G V w T m F t Z S I g V m F s d W U 9 I n P j g 4 r j g 5 P j g r L j g 7 z j g r f j g 6 f j g 7 M i I C 8 + P E V u d H J 5 I F R 5 c G U 9 I k F k Z G V k V G 9 E Y X R h T W 9 k Z W w i I F Z h b H V l P S J s M C I g L z 4 8 R W 5 0 c n k g V H l w Z T 0 i R m l s b E x h c 3 R V c G R h d G V k I i B W Y W x 1 Z T 0 i Z D I w M j I t M D M t M T V U M D I 6 M D Y 6 M j U u O T k y M D U 3 M V o i I C 8 + P E V u d H J 5 I F R 5 c G U 9 I k Z p b G x T d G F 0 d X M i I F Z h b H V l P S J z Q 2 9 t c G x l d G U i I C 8 + P C 9 T d G F i b G V F b n R y a W V z P j w v S X R l b T 4 8 S X R l b T 4 8 S X R l b U x v Y 2 F 0 a W 9 u P j x J d G V t V H l w Z T 5 G b 3 J t d W x h P C 9 J d G V t V H l w Z T 4 8 S X R l b V B h d G g + U 2 V j d G l v b j E v M j A x N j A z L y V F M y U 4 M i V C R C V F M y U 4 M y V C Q y V F M y U 4 M i V C O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w M T Y w M y 8 y M D E 2 M D N f U 2 h l Z X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E 2 M D Q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R m l s b G V k Q 2 9 t c G x l d G V S Z X N 1 b H R U b 1 d v c m t z a G V l d C I g V m F s d W U 9 I m w w I i A v P j x F b n R y e S B U e X B l P S J G a W x s R X J y b 3 J D b 2 R l I i B W Y W x 1 Z T 0 i c 1 V u a 2 5 v d 2 4 i I C 8 + P E V u d H J 5 I F R 5 c G U 9 I k 5 h d m l n Y X R p b 2 5 T d G V w T m F t Z S I g V m F s d W U 9 I n P j g 4 r j g 5 P j g r L j g 7 z j g r f j g 6 f j g 7 M i I C 8 + P E V u d H J 5 I F R 5 c G U 9 I k F k Z G V k V G 9 E Y X R h T W 9 k Z W w i I F Z h b H V l P S J s M C I g L z 4 8 R W 5 0 c n k g V H l w Z T 0 i R m l s b E x h c 3 R V c G R h d G V k I i B W Y W x 1 Z T 0 i Z D I w M j I t M D M t M T V U M D I 6 M D Y 6 M j Y u M D c w M T Y z N 1 o i I C 8 + P E V u d H J 5 I F R 5 c G U 9 I k Z p b G x T d G F 0 d X M i I F Z h b H V l P S J z Q 2 9 t c G x l d G U i I C 8 + P C 9 T d G F i b G V F b n R y a W V z P j w v S X R l b T 4 8 S X R l b T 4 8 S X R l b U x v Y 2 F 0 a W 9 u P j x J d G V t V H l w Z T 5 G b 3 J t d W x h P C 9 J d G V t V H l w Z T 4 8 S X R l b V B h d G g + U 2 V j d G l v b j E v M j A x N j A 0 L y V F M y U 4 M i V C R C V F M y U 4 M y V C Q y V F M y U 4 M i V C O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w M T Y w N C 8 y M D E 2 M D R f U 2 h l Z X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E 2 M D U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R m l s b G V k Q 2 9 t c G x l d G V S Z X N 1 b H R U b 1 d v c m t z a G V l d C I g V m F s d W U 9 I m w w I i A v P j x F b n R y e S B U e X B l P S J G a W x s R X J y b 3 J D b 2 R l I i B W Y W x 1 Z T 0 i c 1 V u a 2 5 v d 2 4 i I C 8 + P E V u d H J 5 I F R 5 c G U 9 I k 5 h d m l n Y X R p b 2 5 T d G V w T m F t Z S I g V m F s d W U 9 I n P j g 4 r j g 5 P j g r L j g 7 z j g r f j g 6 f j g 7 M i I C 8 + P E V u d H J 5 I F R 5 c G U 9 I k F k Z G V k V G 9 E Y X R h T W 9 k Z W w i I F Z h b H V l P S J s M C I g L z 4 8 R W 5 0 c n k g V H l w Z T 0 i R m l s b E x h c 3 R V c G R h d G V k I i B W Y W x 1 Z T 0 i Z D I w M j I t M D M t M T V U M D I 6 M D Y 6 M j Y u M T M y N j Q 1 O F o i I C 8 + P E V u d H J 5 I F R 5 c G U 9 I k Z p b G x T d G F 0 d X M i I F Z h b H V l P S J z Q 2 9 t c G x l d G U i I C 8 + P C 9 T d G F i b G V F b n R y a W V z P j w v S X R l b T 4 8 S X R l b T 4 8 S X R l b U x v Y 2 F 0 a W 9 u P j x J d G V t V H l w Z T 5 G b 3 J t d W x h P C 9 J d G V t V H l w Z T 4 8 S X R l b V B h d G g + U 2 V j d G l v b j E v M j A x N j A 1 L y V F M y U 4 M i V C R C V F M y U 4 M y V C Q y V F M y U 4 M i V C O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w M T Y w N S 8 y M D E 2 M D V f U 2 h l Z X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E 2 M D Y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R m l s b G V k Q 2 9 t c G x l d G V S Z X N 1 b H R U b 1 d v c m t z a G V l d C I g V m F s d W U 9 I m w w I i A v P j x F b n R y e S B U e X B l P S J G a W x s R X J y b 3 J D b 2 R l I i B W Y W x 1 Z T 0 i c 1 V u a 2 5 v d 2 4 i I C 8 + P E V u d H J 5 I F R 5 c G U 9 I k 5 h d m l n Y X R p b 2 5 T d G V w T m F t Z S I g V m F s d W U 9 I n P j g 4 r j g 5 P j g r L j g 7 z j g r f j g 6 f j g 7 M i I C 8 + P E V u d H J 5 I F R 5 c G U 9 I k F k Z G V k V G 9 E Y X R h T W 9 k Z W w i I F Z h b H V l P S J s M C I g L z 4 8 R W 5 0 c n k g V H l w Z T 0 i R m l s b E x h c 3 R V c G R h d G V k I i B W Y W x 1 Z T 0 i Z D I w M j I t M D M t M T V U M D I 6 M D Y 6 M j Y u M j I 2 M z c 2 O V o i I C 8 + P E V u d H J 5 I F R 5 c G U 9 I k Z p b G x T d G F 0 d X M i I F Z h b H V l P S J z Q 2 9 t c G x l d G U i I C 8 + P C 9 T d G F i b G V F b n R y a W V z P j w v S X R l b T 4 8 S X R l b T 4 8 S X R l b U x v Y 2 F 0 a W 9 u P j x J d G V t V H l w Z T 5 G b 3 J t d W x h P C 9 J d G V t V H l w Z T 4 8 S X R l b V B h d G g + U 2 V j d G l v b j E v M j A x N j A 2 L y V F M y U 4 M i V C R C V F M y U 4 M y V C Q y V F M y U 4 M i V C O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w M T Y w N i 8 y M D E 2 M D Z f U 2 h l Z X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E 2 M D c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R m l s b G V k Q 2 9 t c G x l d G V S Z X N 1 b H R U b 1 d v c m t z a G V l d C I g V m F s d W U 9 I m w w I i A v P j x F b n R y e S B U e X B l P S J G a W x s R X J y b 3 J D b 2 R l I i B W Y W x 1 Z T 0 i c 1 V u a 2 5 v d 2 4 i I C 8 + P E V u d H J 5 I F R 5 c G U 9 I k 5 h d m l n Y X R p b 2 5 T d G V w T m F t Z S I g V m F s d W U 9 I n P j g 4 r j g 5 P j g r L j g 7 z j g r f j g 6 f j g 7 M i I C 8 + P E V u d H J 5 I F R 5 c G U 9 I k F k Z G V k V G 9 E Y X R h T W 9 k Z W w i I F Z h b H V l P S J s M C I g L z 4 8 R W 5 0 c n k g V H l w Z T 0 i R m l s b E x h c 3 R V c G R h d G V k I i B W Y W x 1 Z T 0 i Z D I w M j I t M D M t M T V U M D I 6 M D Y 6 M j Y u M z I w M T A y M F o i I C 8 + P E V u d H J 5 I F R 5 c G U 9 I k Z p b G x T d G F 0 d X M i I F Z h b H V l P S J z Q 2 9 t c G x l d G U i I C 8 + P C 9 T d G F i b G V F b n R y a W V z P j w v S X R l b T 4 8 S X R l b T 4 8 S X R l b U x v Y 2 F 0 a W 9 u P j x J d G V t V H l w Z T 5 G b 3 J t d W x h P C 9 J d G V t V H l w Z T 4 8 S X R l b V B h d G g + U 2 V j d G l v b j E v M j A x N j A 3 L y V F M y U 4 M i V C R C V F M y U 4 M y V C Q y V F M y U 4 M i V C O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w M T Y w N y 8 y M D E 2 M D d f U 2 h l Z X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E 2 M D g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R m l s b G V k Q 2 9 t c G x l d G V S Z X N 1 b H R U b 1 d v c m t z a G V l d C I g V m F s d W U 9 I m w w I i A v P j x F b n R y e S B U e X B l P S J G a W x s R X J y b 3 J D b 2 R l I i B W Y W x 1 Z T 0 i c 1 V u a 2 5 v d 2 4 i I C 8 + P E V u d H J 5 I F R 5 c G U 9 I k 5 h d m l n Y X R p b 2 5 T d G V w T m F t Z S I g V m F s d W U 9 I n P j g 4 r j g 5 P j g r L j g 7 z j g r f j g 6 f j g 7 M i I C 8 + P E V u d H J 5 I F R 5 c G U 9 I k F k Z G V k V G 9 E Y X R h T W 9 k Z W w i I F Z h b H V l P S J s M C I g L z 4 8 R W 5 0 c n k g V H l w Z T 0 i R m l s b E x h c 3 R V c G R h d G V k I i B W Y W x 1 Z T 0 i Z D I w M j I t M D M t M T V U M D I 6 M D Y 6 M j Y u N D Y w N j k 1 N l o i I C 8 + P E V u d H J 5 I F R 5 c G U 9 I k Z p b G x T d G F 0 d X M i I F Z h b H V l P S J z Q 2 9 t c G x l d G U i I C 8 + P C 9 T d G F i b G V F b n R y a W V z P j w v S X R l b T 4 8 S X R l b T 4 8 S X R l b U x v Y 2 F 0 a W 9 u P j x J d G V t V H l w Z T 5 G b 3 J t d W x h P C 9 J d G V t V H l w Z T 4 8 S X R l b V B h d G g + U 2 V j d G l v b j E v M j A x N j A 4 L y V F M y U 4 M i V C R C V F M y U 4 M y V C Q y V F M y U 4 M i V C O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w M T Y w O C 8 y M D E 2 M D h f U 2 h l Z X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E 2 M D k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R m l s b G V k Q 2 9 t c G x l d G V S Z X N 1 b H R U b 1 d v c m t z a G V l d C I g V m F s d W U 9 I m w w I i A v P j x F b n R y e S B U e X B l P S J G a W x s R X J y b 3 J D b 2 R l I i B W Y W x 1 Z T 0 i c 1 V u a 2 5 v d 2 4 i I C 8 + P E V u d H J 5 I F R 5 c G U 9 I k 5 h d m l n Y X R p b 2 5 T d G V w T m F t Z S I g V m F s d W U 9 I n P j g 4 r j g 5 P j g r L j g 7 z j g r f j g 6 f j g 7 M i I C 8 + P E V u d H J 5 I F R 5 c G U 9 I k F k Z G V k V G 9 E Y X R h T W 9 k Z W w i I F Z h b H V l P S J s M C I g L z 4 8 R W 5 0 c n k g V H l w Z T 0 i R m l s b E x h c 3 R V c G R h d G V k I i B W Y W x 1 Z T 0 i Z D I w M j I t M D M t M T V U M D I 6 M D Y 6 M j Y u N T U 0 N D I 1 M F o i I C 8 + P E V u d H J 5 I F R 5 c G U 9 I k Z p b G x T d G F 0 d X M i I F Z h b H V l P S J z Q 2 9 t c G x l d G U i I C 8 + P C 9 T d G F i b G V F b n R y a W V z P j w v S X R l b T 4 8 S X R l b T 4 8 S X R l b U x v Y 2 F 0 a W 9 u P j x J d G V t V H l w Z T 5 G b 3 J t d W x h P C 9 J d G V t V H l w Z T 4 8 S X R l b V B h d G g + U 2 V j d G l v b j E v M j A x N j A 5 L y V F M y U 4 M i V C R C V F M y U 4 M y V C Q y V F M y U 4 M i V C O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w M T Y w O S 8 y M D E 2 M D l f U 2 h l Z X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E 2 M D k v J U U 2 J T k 4 J T g 3 J U U 2 J U E w J U J D J U U z J T g x J T k 1 J U U z J T g y J T h D J U U z J T g x J T l G J U U z J T g z J T k 4 J U U z J T g z J T g z J U U z J T g z J T g w J U U z J T g z J U J D J U U 2 J T k 1 J U I w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x N j A 5 L y V F N S V B N C U 4 O S V F N i U 5 Q i V C N C V F M y U 4 M S U 5 N S V F M y U 4 M i U 4 Q y V F M y U 4 M S U 5 R i V F N S U 5 R S U 4 Q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w M T Y x M D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G a W x s Z W R D b 2 1 w b G V 0 Z V J l c 3 V s d F R v V 2 9 y a 3 N o Z W V 0 I i B W Y W x 1 Z T 0 i b D A i I C 8 + P E V u d H J 5 I F R 5 c G U 9 I k Z p b G x F c n J v c k N v Z G U i I F Z h b H V l P S J z V W 5 r b m 9 3 b i I g L z 4 8 R W 5 0 c n k g V H l w Z T 0 i T m F 2 a W d h d G l v b l N 0 Z X B O Y W 1 l I i B W Y W x 1 Z T 0 i c + O D i u O D k + O C s u O D v O O C t + O D p + O D s y I g L z 4 8 R W 5 0 c n k g V H l w Z T 0 i Q W R k Z W R U b 0 R h d G F N b 2 R l b C I g V m F s d W U 9 I m w w I i A v P j x F b n R y e S B U e X B l P S J G a W x s T G F z d F V w Z G F 0 Z W Q i I F Z h b H V l P S J k M j A y M i 0 w M y 0 x N V Q w M j o w N j o y N i 4 2 M T Y 5 M D c y W i I g L z 4 8 R W 5 0 c n k g V H l w Z T 0 i R m l s b F N 0 Y X R 1 c y I g V m F s d W U 9 I n N D b 2 1 w b G V 0 Z S I g L z 4 8 L 1 N 0 Y W J s Z U V u d H J p Z X M + P C 9 J d G V t P j x J d G V t P j x J d G V t T G 9 j Y X R p b 2 4 + P E l 0 Z W 1 U e X B l P k Z v c m 1 1 b G E 8 L 0 l 0 Z W 1 U e X B l P j x J d G V t U G F 0 a D 5 T Z W N 0 a W 9 u M S 8 y M D E 2 M T A v J U U z J T g y J U J E J U U z J T g z J U J D J U U z J T g y J U I 5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x N j E w L z I w M T Y x M F 9 T a G V l d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w M T Y x M C 8 l R T Y l O T g l O D c l R T Y l Q T A l Q k M l R T M l O D E l O T U l R T M l O D I l O E M l R T M l O D E l O U Y l R T M l O D M l O T g l R T M l O D M l O D M l R T M l O D M l O D A l R T M l O D M l Q k M l R T Y l O T U l Q j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E 2 M T A v J U U 1 J U E 0 J T g 5 J U U 2 J T l C J U I 0 J U U z J T g x J T k 1 J U U z J T g y J T h D J U U z J T g x J T l G J U U 1 J T l F J T h C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x N j E x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Z p b G x l Z E N v b X B s Z X R l U m V z d W x 0 V G 9 X b 3 J r c 2 h l Z X Q i I F Z h b H V l P S J s M C I g L z 4 8 R W 5 0 c n k g V H l w Z T 0 i R m l s b E V y c m 9 y Q 2 9 k Z S I g V m F s d W U 9 I n N V b m t u b 3 d u I i A v P j x F b n R y e S B U e X B l P S J O Y X Z p Z 2 F 0 a W 9 u U 3 R l c E 5 h b W U i I F Z h b H V l P S J z 4 4 O K 4 4 O T 4 4 K y 4 4 O 8 4 4 K 3 4 4 O n 4 4 O z I i A v P j x F b n R y e S B U e X B l P S J B Z G R l Z F R v R G F 0 Y U 1 v Z G V s I i B W Y W x 1 Z T 0 i b D A i I C 8 + P E V u d H J 5 I F R 5 c G U 9 I k Z p b G x M Y X N 0 V X B k Y X R l Z C I g V m F s d W U 9 I m Q y M D I y L T A z L T E 1 V D A y O j A 2 O j I 2 L j c x M D Y 0 M j d a I i A v P j x F b n R y e S B U e X B l P S J G a W x s U 3 R h d H V z I i B W Y W x 1 Z T 0 i c 0 N v b X B s Z X R l I i A v P j w v U 3 R h Y m x l R W 5 0 c m l l c z 4 8 L 0 l 0 Z W 0 + P E l 0 Z W 0 + P E l 0 Z W 1 M b 2 N h d G l v b j 4 8 S X R l b V R 5 c G U + R m 9 y b X V s Y T w v S X R l b V R 5 c G U + P E l 0 Z W 1 Q Y X R o P l N l Y 3 R p b 2 4 x L z I w M T Y x M S 8 l R T M l O D I l Q k Q l R T M l O D M l Q k M l R T M l O D I l Q j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E 2 M T E v M j A x N j E x X 1 N o Z W V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x N j E x L y V F N i U 5 O C U 4 N y V F N i V B M C V C Q y V F M y U 4 M S U 5 N S V F M y U 4 M i U 4 Q y V F M y U 4 M S U 5 R i V F M y U 4 M y U 5 O C V F M y U 4 M y U 4 M y V F M y U 4 M y U 4 M C V F M y U 4 M y V C Q y V F N i U 5 N S V C M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w M T Y x M S 8 l R T U l Q T Q l O D k l R T Y l O U I l Q j Q l R T M l O D E l O T U l R T M l O D I l O E M l R T M l O D E l O U Y l R T U l O U U l O E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E 2 M T I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R m l s b G V k Q 2 9 t c G x l d G V S Z X N 1 b H R U b 1 d v c m t z a G V l d C I g V m F s d W U 9 I m w w I i A v P j x F b n R y e S B U e X B l P S J G a W x s R X J y b 3 J D b 2 R l I i B W Y W x 1 Z T 0 i c 1 V u a 2 5 v d 2 4 i I C 8 + P E V u d H J 5 I F R 5 c G U 9 I k 5 h d m l n Y X R p b 2 5 T d G V w T m F t Z S I g V m F s d W U 9 I n P j g 4 r j g 5 P j g r L j g 7 z j g r f j g 6 f j g 7 M i I C 8 + P E V u d H J 5 I F R 5 c G U 9 I k F k Z G V k V G 9 E Y X R h T W 9 k Z W w i I F Z h b H V l P S J s M C I g L z 4 8 R W 5 0 c n k g V H l w Z T 0 i R m l s b E x h c 3 R V c G R h d G V k I i B W Y W x 1 Z T 0 i Z D I w M j I t M D M t M T V U M D I 6 M D Y 6 M j Y u N z g 4 N z Q 1 M l o i I C 8 + P E V u d H J 5 I F R 5 c G U 9 I k Z p b G x T d G F 0 d X M i I F Z h b H V l P S J z Q 2 9 t c G x l d G U i I C 8 + P C 9 T d G F i b G V F b n R y a W V z P j w v S X R l b T 4 8 S X R l b T 4 8 S X R l b U x v Y 2 F 0 a W 9 u P j x J d G V t V H l w Z T 5 G b 3 J t d W x h P C 9 J d G V t V H l w Z T 4 8 S X R l b V B h d G g + U 2 V j d G l v b j E v M j A x N j E y L y V F M y U 4 M i V C R C V F M y U 4 M y V C Q y V F M y U 4 M i V C O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w M T Y x M i 8 y M D E 2 M T J f U 2 h l Z X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E 2 M T I v J U U 2 J T k 4 J T g 3 J U U 2 J U E w J U J D J U U z J T g x J T k 1 J U U z J T g y J T h D J U U z J T g x J T l G J U U z J T g z J T k 4 J U U z J T g z J T g z J U U z J T g z J T g w J U U z J T g z J U J D J U U 2 J T k 1 J U I w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x N j E y L y V F N S V B N C U 4 O S V F N i U 5 Q i V C N C V F M y U 4 M S U 5 N S V F M y U 4 M i U 4 Q y V F M y U 4 M S U 5 R i V F N S U 5 R S U 4 Q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w M T c w M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G a W x s Z W R D b 2 1 w b G V 0 Z V J l c 3 V s d F R v V 2 9 y a 3 N o Z W V 0 I i B W Y W x 1 Z T 0 i b D A i I C 8 + P E V u d H J 5 I F R 5 c G U 9 I k Z p b G x F c n J v c k N v Z G U i I F Z h b H V l P S J z V W 5 r b m 9 3 b i I g L z 4 8 R W 5 0 c n k g V H l w Z T 0 i T m F 2 a W d h d G l v b l N 0 Z X B O Y W 1 l I i B W Y W x 1 Z T 0 i c + O D i u O D k + O C s u O D v O O C t + O D p + O D s y I g L z 4 8 R W 5 0 c n k g V H l w Z T 0 i Q W R k Z W R U b 0 R h d G F N b 2 R l b C I g V m F s d W U 9 I m w w I i A v P j x F b n R y e S B U e X B l P S J G a W x s T G F z d F V w Z G F 0 Z W Q i I F Z h b H V l P S J k M j A y M i 0 w M y 0 x N V Q w M j o w N j o y N i 4 4 N j Y 4 N T E 5 W i I g L z 4 8 R W 5 0 c n k g V H l w Z T 0 i R m l s b F N 0 Y X R 1 c y I g V m F s d W U 9 I n N D b 2 1 w b G V 0 Z S I g L z 4 8 L 1 N 0 Y W J s Z U V u d H J p Z X M + P C 9 J d G V t P j x J d G V t P j x J d G V t T G 9 j Y X R p b 2 4 + P E l 0 Z W 1 U e X B l P k Z v c m 1 1 b G E 8 L 0 l 0 Z W 1 U e X B l P j x J d G V t U G F 0 a D 5 T Z W N 0 a W 9 u M S 8 y M D E 3 M D E v J U U z J T g y J U J E J U U z J T g z J U J D J U U z J T g y J U I 5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x N z A x L z I w M T c w M V 9 T a G V l d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w M T c w M S 8 l R T Y l O T g l O D c l R T Y l Q T A l Q k M l R T M l O D E l O T U l R T M l O D I l O E M l R T M l O D E l O U Y l R T M l O D M l O T g l R T M l O D M l O D M l R T M l O D M l O D A l R T M l O D M l Q k M l R T Y l O T U l Q j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E 3 M D E v J U U 1 J U E 0 J T g 5 J U U 2 J T l C J U I 0 J U U z J T g x J T k 1 J U U z J T g y J T h D J U U z J T g x J T l G J U U 1 J T l F J T h C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x N z A y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Z p b G x l Z E N v b X B s Z X R l U m V z d W x 0 V G 9 X b 3 J r c 2 h l Z X Q i I F Z h b H V l P S J s M C I g L z 4 8 R W 5 0 c n k g V H l w Z T 0 i R m l s b E V y c m 9 y Q 2 9 k Z S I g V m F s d W U 9 I n N V b m t u b 3 d u I i A v P j x F b n R y e S B U e X B l P S J O Y X Z p Z 2 F 0 a W 9 u U 3 R l c E 5 h b W U i I F Z h b H V l P S J z 4 4 O K 4 4 O T 4 4 K y 4 4 O 8 4 4 K 3 4 4 O n 4 4 O z I i A v P j x F b n R y e S B U e X B l P S J B Z G R l Z F R v R G F 0 Y U 1 v Z G V s I i B W Y W x 1 Z T 0 i b D A i I C 8 + P E V u d H J 5 I F R 5 c G U 9 I k Z p b G x M Y X N 0 V X B k Y X R l Z C I g V m F s d W U 9 I m Q y M D I y L T A z L T E 1 V D A y O j A 2 O j I 2 L j k 0 N D k 1 N T l a I i A v P j x F b n R y e S B U e X B l P S J G a W x s U 3 R h d H V z I i B W Y W x 1 Z T 0 i c 0 N v b X B s Z X R l I i A v P j w v U 3 R h Y m x l R W 5 0 c m l l c z 4 8 L 0 l 0 Z W 0 + P E l 0 Z W 0 + P E l 0 Z W 1 M b 2 N h d G l v b j 4 8 S X R l b V R 5 c G U + R m 9 y b X V s Y T w v S X R l b V R 5 c G U + P E l 0 Z W 1 Q Y X R o P l N l Y 3 R p b 2 4 x L z I w M T c w M i 8 l R T M l O D I l Q k Q l R T M l O D M l Q k M l R T M l O D I l Q j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E 3 M D I v M j A x N z A y X 1 N o Z W V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x N z A y L y V F N i U 5 O C U 4 N y V F N i V B M C V C Q y V F M y U 4 M S U 5 N S V F M y U 4 M i U 4 Q y V F M y U 4 M S U 5 R i V F M y U 4 M y U 5 O C V F M y U 4 M y U 4 M y V F M y U 4 M y U 4 M C V F M y U 4 M y V C Q y V F N i U 5 N S V C M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w M T c w M i 8 l R T U l Q T Q l O D k l R T Y l O U I l Q j Q l R T M l O D E l O T U l R T M l O D I l O E M l R T M l O D E l O U Y l R T U l O U U l O E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E 3 M D M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U m V z d W x 0 V H l w Z S I g V m F s d W U 9 I n N U Y W J s Z S I g L z 4 8 R W 5 0 c n k g V H l w Z T 0 i R m l s b G V k Q 2 9 t c G x l d G V S Z X N 1 b H R U b 1 d v c m t z a G V l d C I g V m F s d W U 9 I m w w I i A v P j x F b n R y e S B U e X B l P S J G a W x s R X J y b 3 J D b 2 R l I i B W Y W x 1 Z T 0 i c 1 V u a 2 5 v d 2 4 i I C 8 + P E V u d H J 5 I F R 5 c G U 9 I k J 1 Z m Z l c k 5 l e H R S Z W Z y Z X N o I i B W Y W x 1 Z T 0 i b D E i I C 8 + P E V u d H J 5 I F R 5 c G U 9 I k F k Z G V k V G 9 E Y X R h T W 9 k Z W w i I F Z h b H V l P S J s M C I g L z 4 8 R W 5 0 c n k g V H l w Z T 0 i T m F 2 a W d h d G l v b l N 0 Z X B O Y W 1 l I i B W Y W x 1 Z T 0 i c + O D i u O D k + O C s u O D v O O C t + O D p + O D s y I g L z 4 8 R W 5 0 c n k g V H l w Z T 0 i R m l s b E x h c 3 R V c G R h d G V k I i B W Y W x 1 Z T 0 i Z D I w M j I t M D M t M T V U M D I 6 M D Y 6 M j c u M D I z M D Y y M l o i I C 8 + P E V u d H J 5 I F R 5 c G U 9 I k Z p b G x T d G F 0 d X M i I F Z h b H V l P S J z Q 2 9 t c G x l d G U i I C 8 + P C 9 T d G F i b G V F b n R y a W V z P j w v S X R l b T 4 8 S X R l b T 4 8 S X R l b U x v Y 2 F 0 a W 9 u P j x J d G V t V H l w Z T 5 G b 3 J t d W x h P C 9 J d G V t V H l w Z T 4 8 S X R l b V B h d G g + U 2 V j d G l v b j E v M j A x N z A z L y V F M y U 4 M i V C R C V F M y U 4 M y V C Q y V F M y U 4 M i V C O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w M T c w M y 8 y M D E 3 M D N f U 2 h l Z X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E 3 M D M v J U U 2 J T k 4 J T g 3 J U U 2 J U E w J U J D J U U z J T g x J T k 1 J U U z J T g y J T h D J U U z J T g x J T l G J U U z J T g z J T k 4 J U U z J T g z J T g z J U U z J T g z J T g w J U U z J T g z J U J D J U U 2 J T k 1 J U I w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x N z A z L y V F N S V B N C U 4 O S V F N i U 5 Q i V C N C V F M y U 4 M S U 5 N S V F M y U 4 M i U 4 Q y V F M y U 4 M S U 5 R i V F N S U 5 R S U 4 Q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w M T c w N D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S Z X N 1 b H R U e X B l I i B W Y W x 1 Z T 0 i c 1 R h Y m x l I i A v P j x F b n R y e S B U e X B l P S J G a W x s Z W R D b 2 1 w b G V 0 Z V J l c 3 V s d F R v V 2 9 y a 3 N o Z W V 0 I i B W Y W x 1 Z T 0 i b D A i I C 8 + P E V u d H J 5 I F R 5 c G U 9 I k Z p b G x F c n J v c k N v Z G U i I F Z h b H V l P S J z V W 5 r b m 9 3 b i I g L z 4 8 R W 5 0 c n k g V H l w Z T 0 i Q n V m Z m V y T m V 4 d F J l Z n J l c 2 g i I F Z h b H V l P S J s M S I g L z 4 8 R W 5 0 c n k g V H l w Z T 0 i Q W R k Z W R U b 0 R h d G F N b 2 R l b C I g V m F s d W U 9 I m w w I i A v P j x F b n R y e S B U e X B l P S J O Y X Z p Z 2 F 0 a W 9 u U 3 R l c E 5 h b W U i I F Z h b H V l P S J z 4 4 O K 4 4 O T 4 4 K y 4 4 O 8 4 4 K 3 4 4 O n 4 4 O z I i A v P j x F b n R y e S B U e X B l P S J G a W x s T G F z d F V w Z G F 0 Z W Q i I F Z h b H V l P S J k M j A y M i 0 w M y 0 x N V Q w M j o w N j o y N y 4 x M D E x N z Y 2 W i I g L z 4 8 R W 5 0 c n k g V H l w Z T 0 i R m l s b F N 0 Y X R 1 c y I g V m F s d W U 9 I n N D b 2 1 w b G V 0 Z S I g L z 4 8 L 1 N 0 Y W J s Z U V u d H J p Z X M + P C 9 J d G V t P j x J d G V t P j x J d G V t T G 9 j Y X R p b 2 4 + P E l 0 Z W 1 U e X B l P k Z v c m 1 1 b G E 8 L 0 l 0 Z W 1 U e X B l P j x J d G V t U G F 0 a D 5 T Z W N 0 a W 9 u M S 8 y M D E 3 M D Q v J U U z J T g y J U J E J U U z J T g z J U J D J U U z J T g y J U I 5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x N z A 0 L z I w M T c w N F 9 T a G V l d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w M T c w N C 8 l R T Y l O T g l O D c l R T Y l Q T A l Q k M l R T M l O D E l O T U l R T M l O D I l O E M l R T M l O D E l O U Y l R T M l O D M l O T g l R T M l O D M l O D M l R T M l O D M l O D A l R T M l O D M l Q k M l R T Y l O T U l Q j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E 3 M D Q v J U U 1 J U E 0 J T g 5 J U U 2 J T l C J U I 0 J U U z J T g x J T k 1 J U U z J T g y J T h D J U U z J T g x J T l G J U U 1 J T l F J T h C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x N z A 1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l J l c 3 V s d F R 5 c G U i I F Z h b H V l P S J z V G F i b G U i I C 8 + P E V u d H J 5 I F R 5 c G U 9 I k Z p b G x l Z E N v b X B s Z X R l U m V z d W x 0 V G 9 X b 3 J r c 2 h l Z X Q i I F Z h b H V l P S J s M C I g L z 4 8 R W 5 0 c n k g V H l w Z T 0 i R m l s b E V y c m 9 y Q 2 9 k Z S I g V m F s d W U 9 I n N V b m t u b 3 d u I i A v P j x F b n R y e S B U e X B l P S J C d W Z m Z X J O Z X h 0 U m V m c m V z a C I g V m F s d W U 9 I m w x I i A v P j x F b n R y e S B U e X B l P S J B Z G R l Z F R v R G F 0 Y U 1 v Z G V s I i B W Y W x 1 Z T 0 i b D A i I C 8 + P E V u d H J 5 I F R 5 c G U 9 I k 5 h d m l n Y X R p b 2 5 T d G V w T m F t Z S I g V m F s d W U 9 I n P j g 4 r j g 5 P j g r L j g 7 z j g r f j g 6 f j g 7 M i I C 8 + P E V u d H J 5 I F R 5 c G U 9 I k Z p b G x M Y X N 0 V X B k Y X R l Z C I g V m F s d W U 9 I m Q y M D I y L T A z L T E 1 V D A y O j A 2 O j I 3 L j E 3 O T M x M T d a I i A v P j x F b n R y e S B U e X B l P S J G a W x s U 3 R h d H V z I i B W Y W x 1 Z T 0 i c 0 N v b X B s Z X R l I i A v P j w v U 3 R h Y m x l R W 5 0 c m l l c z 4 8 L 0 l 0 Z W 0 + P E l 0 Z W 0 + P E l 0 Z W 1 M b 2 N h d G l v b j 4 8 S X R l b V R 5 c G U + R m 9 y b X V s Y T w v S X R l b V R 5 c G U + P E l 0 Z W 1 Q Y X R o P l N l Y 3 R p b 2 4 x L z I w M T c w N S 8 l R T M l O D I l Q k Q l R T M l O D M l Q k M l R T M l O D I l Q j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E 3 M D U v M j A x N z A 1 X 1 N o Z W V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x N z A 1 L y V F N i U 5 O C U 4 N y V F N i V B M C V C Q y V F M y U 4 M S U 5 N S V F M y U 4 M i U 4 Q y V F M y U 4 M S U 5 R i V F M y U 4 M y U 5 O C V F M y U 4 M y U 4 M y V F M y U 4 M y U 4 M C V F M y U 4 M y V C Q y V F N i U 5 N S V C M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w M T c w N S 8 l R T U l Q T Q l O D k l R T Y l O U I l Q j Q l R T M l O D E l O T U l R T M l O D I l O E M l R T M l O D E l O U Y l R T U l O U U l O E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E 3 M D Y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U m V z d W x 0 V H l w Z S I g V m F s d W U 9 I n N U Y W J s Z S I g L z 4 8 R W 5 0 c n k g V H l w Z T 0 i R m l s b G V k Q 2 9 t c G x l d G V S Z X N 1 b H R U b 1 d v c m t z a G V l d C I g V m F s d W U 9 I m w w I i A v P j x F b n R y e S B U e X B l P S J G a W x s R X J y b 3 J D b 2 R l I i B W Y W x 1 Z T 0 i c 1 V u a 2 5 v d 2 4 i I C 8 + P E V u d H J 5 I F R 5 c G U 9 I k J 1 Z m Z l c k 5 l e H R S Z W Z y Z X N o I i B W Y W x 1 Z T 0 i b D E i I C 8 + P E V u d H J 5 I F R 5 c G U 9 I k F k Z G V k V G 9 E Y X R h T W 9 k Z W w i I F Z h b H V l P S J s M C I g L z 4 8 R W 5 0 c n k g V H l w Z T 0 i T m F 2 a W d h d G l v b l N 0 Z X B O Y W 1 l I i B W Y W x 1 Z T 0 i c + O D i u O D k + O C s u O D v O O C t + O D p + O D s y I g L z 4 8 R W 5 0 c n k g V H l w Z T 0 i R m l s b E x h c 3 R V c G R h d G V k I i B W Y W x 1 Z T 0 i Z D I w M j I t M D M t M T V U M D I 6 M D Y 6 M j c u M j c z M D A 2 M 1 o i I C 8 + P E V u d H J 5 I F R 5 c G U 9 I k Z p b G x T d G F 0 d X M i I F Z h b H V l P S J z Q 2 9 t c G x l d G U i I C 8 + P C 9 T d G F i b G V F b n R y a W V z P j w v S X R l b T 4 8 S X R l b T 4 8 S X R l b U x v Y 2 F 0 a W 9 u P j x J d G V t V H l w Z T 5 G b 3 J t d W x h P C 9 J d G V t V H l w Z T 4 8 S X R l b V B h d G g + U 2 V j d G l v b j E v M j A x N z A 2 L y V F M y U 4 M i V C R C V F M y U 4 M y V C Q y V F M y U 4 M i V C O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w M T c w N i 8 y M D E 3 M D Z f U 2 h l Z X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E 3 M D Y v J U U 2 J T k 4 J T g 3 J U U 2 J U E w J U J D J U U z J T g x J T k 1 J U U z J T g y J T h D J U U z J T g x J T l G J U U z J T g z J T k 4 J U U z J T g z J T g z J U U z J T g z J T g w J U U z J T g z J U J D J U U 2 J T k 1 J U I w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x N z A 2 L y V F N S V B N C U 4 O S V F N i U 5 Q i V C N C V F M y U 4 M S U 5 N S V F M y U 4 M i U 4 Q y V F M y U 4 M S U 5 R i V F N S U 5 R S U 4 Q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w M T c w N z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S Z X N 1 b H R U e X B l I i B W Y W x 1 Z T 0 i c 1 R h Y m x l I i A v P j x F b n R y e S B U e X B l P S J G a W x s Z W R D b 2 1 w b G V 0 Z V J l c 3 V s d F R v V 2 9 y a 3 N o Z W V 0 I i B W Y W x 1 Z T 0 i b D A i I C 8 + P E V u d H J 5 I F R 5 c G U 9 I k Z p b G x F c n J v c k N v Z G U i I F Z h b H V l P S J z V W 5 r b m 9 3 b i I g L z 4 8 R W 5 0 c n k g V H l w Z T 0 i Q n V m Z m V y T m V 4 d F J l Z n J l c 2 g i I F Z h b H V l P S J s M S I g L z 4 8 R W 5 0 c n k g V H l w Z T 0 i Q W R k Z W R U b 0 R h d G F N b 2 R l b C I g V m F s d W U 9 I m w w I i A v P j x F b n R y e S B U e X B l P S J O Y X Z p Z 2 F 0 a W 9 u U 3 R l c E 5 h b W U i I F Z h b H V l P S J z 4 4 O K 4 4 O T 4 4 K y 4 4 O 8 4 4 K 3 4 4 O n 4 4 O z I i A v P j x F b n R y e S B U e X B l P S J G a W x s T G F z d F V w Z G F 0 Z W Q i I F Z h b H V l P S J k M j A y M i 0 w M y 0 x N V Q w M j o w N j o y N y 4 z N T E x M T A y W i I g L z 4 8 R W 5 0 c n k g V H l w Z T 0 i R m l s b F N 0 Y X R 1 c y I g V m F s d W U 9 I n N D b 2 1 w b G V 0 Z S I g L z 4 8 L 1 N 0 Y W J s Z U V u d H J p Z X M + P C 9 J d G V t P j x J d G V t P j x J d G V t T G 9 j Y X R p b 2 4 + P E l 0 Z W 1 U e X B l P k Z v c m 1 1 b G E 8 L 0 l 0 Z W 1 U e X B l P j x J d G V t U G F 0 a D 5 T Z W N 0 a W 9 u M S 8 y M D E 3 M D c v J U U z J T g y J U J E J U U z J T g z J U J D J U U z J T g y J U I 5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x N z A 3 L z I w M T c w N 1 9 T a G V l d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w M T c w O D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S Z X N 1 b H R U e X B l I i B W Y W x 1 Z T 0 i c 1 R h Y m x l I i A v P j x F b n R y e S B U e X B l P S J G a W x s Z W R D b 2 1 w b G V 0 Z V J l c 3 V s d F R v V 2 9 y a 3 N o Z W V 0 I i B W Y W x 1 Z T 0 i b D A i I C 8 + P E V u d H J 5 I F R 5 c G U 9 I k Z p b G x F c n J v c k N v Z G U i I F Z h b H V l P S J z V W 5 r b m 9 3 b i I g L z 4 8 R W 5 0 c n k g V H l w Z T 0 i Q n V m Z m V y T m V 4 d F J l Z n J l c 2 g i I F Z h b H V l P S J s M S I g L z 4 8 R W 5 0 c n k g V H l w Z T 0 i Q W R k Z W R U b 0 R h d G F N b 2 R l b C I g V m F s d W U 9 I m w w I i A v P j x F b n R y e S B U e X B l P S J O Y X Z p Z 2 F 0 a W 9 u U 3 R l c E 5 h b W U i I F Z h b H V l P S J z 4 4 O K 4 4 O T 4 4 K y 4 4 O 8 4 4 K 3 4 4 O n 4 4 O z I i A v P j x F b n R y e S B U e X B l P S J G a W x s T G F z d F V w Z G F 0 Z W Q i I F Z h b H V l P S J k M j A y M i 0 w M y 0 x N V Q w M j o w N j o y N y 4 0 M j k y M j Q 4 W i I g L z 4 8 R W 5 0 c n k g V H l w Z T 0 i R m l s b F N 0 Y X R 1 c y I g V m F s d W U 9 I n N D b 2 1 w b G V 0 Z S I g L z 4 8 L 1 N 0 Y W J s Z U V u d H J p Z X M + P C 9 J d G V t P j x J d G V t P j x J d G V t T G 9 j Y X R p b 2 4 + P E l 0 Z W 1 U e X B l P k Z v c m 1 1 b G E 8 L 0 l 0 Z W 1 U e X B l P j x J d G V t U G F 0 a D 5 T Z W N 0 a W 9 u M S 8 y M D E 3 M D g v J U U z J T g y J U J E J U U z J T g z J U J D J U U z J T g y J U I 5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x N z A 4 L z I w M T c w O F 9 T a G V l d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w M T c w O C 8 l R T Y l O T g l O D c l R T Y l Q T A l Q k M l R T M l O D E l O T U l R T M l O D I l O E M l R T M l O D E l O U Y l R T M l O D M l O T g l R T M l O D M l O D M l R T M l O D M l O D A l R T M l O D M l Q k M l R T Y l O T U l Q j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E 3 M D g v J U U 1 J U E 0 J T g 5 J U U 2 J T l C J U I 0 J U U z J T g x J T k 1 J U U z J T g y J T h D J U U z J T g x J T l G J U U 1 J T l F J T h C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x N z A 5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l J l c 3 V s d F R 5 c G U i I F Z h b H V l P S J z V G F i b G U i I C 8 + P E V u d H J 5 I F R 5 c G U 9 I k Z p b G x l Z E N v b X B s Z X R l U m V z d W x 0 V G 9 X b 3 J r c 2 h l Z X Q i I F Z h b H V l P S J s M C I g L z 4 8 R W 5 0 c n k g V H l w Z T 0 i R m l s b E V y c m 9 y Q 2 9 k Z S I g V m F s d W U 9 I n N V b m t u b 3 d u I i A v P j x F b n R y e S B U e X B l P S J C d W Z m Z X J O Z X h 0 U m V m c m V z a C I g V m F s d W U 9 I m w x I i A v P j x F b n R y e S B U e X B l P S J B Z G R l Z F R v R G F 0 Y U 1 v Z G V s I i B W Y W x 1 Z T 0 i b D A i I C 8 + P E V u d H J 5 I F R 5 c G U 9 I k 5 h d m l n Y X R p b 2 5 T d G V w T m F t Z S I g V m F s d W U 9 I n P j g 4 r j g 5 P j g r L j g 7 z j g r f j g 6 f j g 7 M i I C 8 + P E V u d H J 5 I F R 5 c G U 9 I k Z p b G x M Y X N 0 V X B k Y X R l Z C I g V m F s d W U 9 I m Q y M D I y L T A z L T E 1 V D A y O j A 2 O j I 3 L j U w N z M y M z d a I i A v P j x F b n R y e S B U e X B l P S J G a W x s U 3 R h d H V z I i B W Y W x 1 Z T 0 i c 0 N v b X B s Z X R l I i A v P j w v U 3 R h Y m x l R W 5 0 c m l l c z 4 8 L 0 l 0 Z W 0 + P E l 0 Z W 0 + P E l 0 Z W 1 M b 2 N h d G l v b j 4 8 S X R l b V R 5 c G U + R m 9 y b X V s Y T w v S X R l b V R 5 c G U + P E l 0 Z W 1 Q Y X R o P l N l Y 3 R p b 2 4 x L z I w M T c w O S 8 l R T M l O D I l Q k Q l R T M l O D M l Q k M l R T M l O D I l Q j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E 3 M D k v M j A x N z A 5 X 1 N o Z W V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x N z A 5 L y V F N i U 5 O C U 4 N y V F N i V B M C V C Q y V F M y U 4 M S U 5 N S V F M y U 4 M i U 4 Q y V F M y U 4 M S U 5 R i V F M y U 4 M y U 5 O C V F M y U 4 M y U 4 M y V F M y U 4 M y U 4 M C V F M y U 4 M y V C Q y V F N i U 5 N S V C M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w M T c w O S 8 l R T U l Q T Q l O D k l R T Y l O U I l Q j Q l R T M l O D E l O T U l R T M l O D I l O E M l R T M l O D E l O U Y l R T U l O U U l O E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E 3 M T A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U m V z d W x 0 V H l w Z S I g V m F s d W U 9 I n N U Y W J s Z S I g L z 4 8 R W 5 0 c n k g V H l w Z T 0 i R m l s b G V k Q 2 9 t c G x l d G V S Z X N 1 b H R U b 1 d v c m t z a G V l d C I g V m F s d W U 9 I m w w I i A v P j x F b n R y e S B U e X B l P S J G a W x s R X J y b 3 J D b 2 R l I i B W Y W x 1 Z T 0 i c 1 V u a 2 5 v d 2 4 i I C 8 + P E V u d H J 5 I F R 5 c G U 9 I k J 1 Z m Z l c k 5 l e H R S Z W Z y Z X N o I i B W Y W x 1 Z T 0 i b D E i I C 8 + P E V u d H J 5 I F R 5 c G U 9 I k F k Z G V k V G 9 E Y X R h T W 9 k Z W w i I F Z h b H V l P S J s M C I g L z 4 8 R W 5 0 c n k g V H l w Z T 0 i T m F 2 a W d h d G l v b l N 0 Z X B O Y W 1 l I i B W Y W x 1 Z T 0 i c + O D i u O D k + O C s u O D v O O C t + O D p + O D s y I g L z 4 8 R W 5 0 c n k g V H l w Z T 0 i R m l s b E x h c 3 R V c G R h d G V k I i B W Y W x 1 Z T 0 i Z D I w M j I t M D M t M T V U M D I 6 M D Y 6 M j c u N T g 1 N D M w N F o i I C 8 + P E V u d H J 5 I F R 5 c G U 9 I k Z p b G x T d G F 0 d X M i I F Z h b H V l P S J z Q 2 9 t c G x l d G U i I C 8 + P C 9 T d G F i b G V F b n R y a W V z P j w v S X R l b T 4 8 S X R l b T 4 8 S X R l b U x v Y 2 F 0 a W 9 u P j x J d G V t V H l w Z T 5 G b 3 J t d W x h P C 9 J d G V t V H l w Z T 4 8 S X R l b V B h d G g + U 2 V j d G l v b j E v M j A x N z E w L y V F M y U 4 M i V C R C V F M y U 4 M y V C Q y V F M y U 4 M i V C O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w M T c x M C 8 y M D E 3 M T B f U 2 h l Z X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E 3 M T A v J U U 2 J T k 4 J T g 3 J U U 2 J U E w J U J D J U U z J T g x J T k 1 J U U z J T g y J T h D J U U z J T g x J T l G J U U z J T g z J T k 4 J U U z J T g z J T g z J U U z J T g z J T g w J U U z J T g z J U J D J U U 2 J T k 1 J U I w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x N z E w L y V F N S V B N C U 4 O S V F N i U 5 Q i V C N C V F M y U 4 M S U 5 N S V F M y U 4 M i U 4 Q y V F M y U 4 M S U 5 R i V F N S U 5 R S U 4 Q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w M T c x M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S Z X N 1 b H R U e X B l I i B W Y W x 1 Z T 0 i c 1 R h Y m x l I i A v P j x F b n R y e S B U e X B l P S J G a W x s Z W R D b 2 1 w b G V 0 Z V J l c 3 V s d F R v V 2 9 y a 3 N o Z W V 0 I i B W Y W x 1 Z T 0 i b D A i I C 8 + P E V u d H J 5 I F R 5 c G U 9 I k Z p b G x F c n J v c k N v Z G U i I F Z h b H V l P S J z V W 5 r b m 9 3 b i I g L z 4 8 R W 5 0 c n k g V H l w Z T 0 i Q n V m Z m V y T m V 4 d F J l Z n J l c 2 g i I F Z h b H V l P S J s M S I g L z 4 8 R W 5 0 c n k g V H l w Z T 0 i Q W R k Z W R U b 0 R h d G F N b 2 R l b C I g V m F s d W U 9 I m w w I i A v P j x F b n R y e S B U e X B l P S J O Y X Z p Z 2 F 0 a W 9 u U 3 R l c E 5 h b W U i I F Z h b H V l P S J z 4 4 O K 4 4 O T 4 4 K y 4 4 O 8 4 4 K 3 4 4 O n 4 4 O z I i A v P j x F b n R y e S B U e X B l P S J G a W x s T G F z d F V w Z G F 0 Z W Q i I F Z h b H V l P S J k M j A y M i 0 w M y 0 x N V Q w M j o w N j o y N y 4 2 N z k x N T g y W i I g L z 4 8 R W 5 0 c n k g V H l w Z T 0 i R m l s b F N 0 Y X R 1 c y I g V m F s d W U 9 I n N D b 2 1 w b G V 0 Z S I g L z 4 8 L 1 N 0 Y W J s Z U V u d H J p Z X M + P C 9 J d G V t P j x J d G V t P j x J d G V t T G 9 j Y X R p b 2 4 + P E l 0 Z W 1 U e X B l P k Z v c m 1 1 b G E 8 L 0 l 0 Z W 1 U e X B l P j x J d G V t U G F 0 a D 5 T Z W N 0 a W 9 u M S 8 y M D E 3 M T E v J U U z J T g y J U J E J U U z J T g z J U J D J U U z J T g y J U I 5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x N z E x L z I w M T c x M V 9 T a G V l d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w M T c x M S 8 l R T Y l O T g l O D c l R T Y l Q T A l Q k M l R T M l O D E l O T U l R T M l O D I l O E M l R T M l O D E l O U Y l R T M l O D M l O T g l R T M l O D M l O D M l R T M l O D M l O D A l R T M l O D M l Q k M l R T Y l O T U l Q j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E 3 M T E v J U U 1 J U E 0 J T g 5 J U U 2 J T l C J U I 0 J U U z J T g x J T k 1 J U U z J T g y J T h D J U U z J T g x J T l G J U U 1 J T l F J T h C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x N z E y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l J l c 3 V s d F R 5 c G U i I F Z h b H V l P S J z V G F i b G U i I C 8 + P E V u d H J 5 I F R 5 c G U 9 I k Z p b G x l Z E N v b X B s Z X R l U m V z d W x 0 V G 9 X b 3 J r c 2 h l Z X Q i I F Z h b H V l P S J s M C I g L z 4 8 R W 5 0 c n k g V H l w Z T 0 i R m l s b E V y c m 9 y Q 2 9 k Z S I g V m F s d W U 9 I n N V b m t u b 3 d u I i A v P j x F b n R y e S B U e X B l P S J C d W Z m Z X J O Z X h 0 U m V m c m V z a C I g V m F s d W U 9 I m w x I i A v P j x F b n R y e S B U e X B l P S J B Z G R l Z F R v R G F 0 Y U 1 v Z G V s I i B W Y W x 1 Z T 0 i b D A i I C 8 + P E V u d H J 5 I F R 5 c G U 9 I k 5 h d m l n Y X R p b 2 5 T d G V w T m F t Z S I g V m F s d W U 9 I n P j g 4 r j g 5 P j g r L j g 7 z j g r f j g 6 f j g 7 M i I C 8 + P E V u d H J 5 I F R 5 c G U 9 I k Z p b G x M Y X N 0 V X B k Y X R l Z C I g V m F s d W U 9 I m Q y M D I y L T A z L T E 1 V D A y O j A 2 O j I 3 L j c 1 N z I 2 N T B a I i A v P j x F b n R y e S B U e X B l P S J G a W x s U 3 R h d H V z I i B W Y W x 1 Z T 0 i c 0 N v b X B s Z X R l I i A v P j w v U 3 R h Y m x l R W 5 0 c m l l c z 4 8 L 0 l 0 Z W 0 + P E l 0 Z W 0 + P E l 0 Z W 1 M b 2 N h d G l v b j 4 8 S X R l b V R 5 c G U + R m 9 y b X V s Y T w v S X R l b V R 5 c G U + P E l 0 Z W 1 Q Y X R o P l N l Y 3 R p b 2 4 x L z I w M T c x M i 8 l R T M l O D I l Q k Q l R T M l O D M l Q k M l R T M l O D I l Q j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E 3 M T I v M j A x N z E y X 1 N o Z W V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x O D A x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l J l c 3 V s d F R 5 c G U i I F Z h b H V l P S J z V G F i b G U i I C 8 + P E V u d H J 5 I F R 5 c G U 9 I k Z p b G x l Z E N v b X B s Z X R l U m V z d W x 0 V G 9 X b 3 J r c 2 h l Z X Q i I F Z h b H V l P S J s M C I g L z 4 8 R W 5 0 c n k g V H l w Z T 0 i R m l s b E V y c m 9 y Q 2 9 k Z S I g V m F s d W U 9 I n N V b m t u b 3 d u I i A v P j x F b n R y e S B U e X B l P S J C d W Z m Z X J O Z X h 0 U m V m c m V z a C I g V m F s d W U 9 I m w x I i A v P j x F b n R y e S B U e X B l P S J B Z G R l Z F R v R G F 0 Y U 1 v Z G V s I i B W Y W x 1 Z T 0 i b D A i I C 8 + P E V u d H J 5 I F R 5 c G U 9 I k 5 h d m l n Y X R p b 2 5 T d G V w T m F t Z S I g V m F s d W U 9 I n P j g 4 r j g 5 P j g r L j g 7 z j g r f j g 6 f j g 7 M i I C 8 + P E V u d H J 5 I F R 5 c G U 9 I k Z p b G x M Y X N 0 V X B k Y X R l Z C I g V m F s d W U 9 I m Q y M D I y L T A z L T E 1 V D A y O j A 2 O j I 3 L j g 1 M D k 5 N T h a I i A v P j x F b n R y e S B U e X B l P S J G a W x s U 3 R h d H V z I i B W Y W x 1 Z T 0 i c 0 N v b X B s Z X R l I i A v P j w v U 3 R h Y m x l R W 5 0 c m l l c z 4 8 L 0 l 0 Z W 0 + P E l 0 Z W 0 + P E l 0 Z W 1 M b 2 N h d G l v b j 4 8 S X R l b V R 5 c G U + R m 9 y b X V s Y T w v S X R l b V R 5 c G U + P E l 0 Z W 1 Q Y X R o P l N l Y 3 R p b 2 4 x L z I w M T g w M S 8 l R T M l O D I l Q k Q l R T M l O D M l Q k M l R T M l O D I l Q j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E 4 M D E v M j A x O D A x X 1 N o Z W V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x O D A y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l J l c 3 V s d F R 5 c G U i I F Z h b H V l P S J z V G F i b G U i I C 8 + P E V u d H J 5 I F R 5 c G U 9 I k Z p b G x l Z E N v b X B s Z X R l U m V z d W x 0 V G 9 X b 3 J r c 2 h l Z X Q i I F Z h b H V l P S J s M C I g L z 4 8 R W 5 0 c n k g V H l w Z T 0 i R m l s b E V y c m 9 y Q 2 9 k Z S I g V m F s d W U 9 I n N V b m t u b 3 d u I i A v P j x F b n R y e S B U e X B l P S J C d W Z m Z X J O Z X h 0 U m V m c m V z a C I g V m F s d W U 9 I m w x I i A v P j x F b n R y e S B U e X B l P S J B Z G R l Z F R v R G F 0 Y U 1 v Z G V s I i B W Y W x 1 Z T 0 i b D A i I C 8 + P E V u d H J 5 I F R 5 c G U 9 I k 5 h d m l n Y X R p b 2 5 T d G V w T m F t Z S I g V m F s d W U 9 I n P j g 4 r j g 5 P j g r L j g 7 z j g r f j g 6 f j g 7 M i I C 8 + P E V u d H J 5 I F R 5 c G U 9 I k Z p b G x M Y X N 0 V X B k Y X R l Z C I g V m F s d W U 9 I m Q y M D I y L T A z L T E 1 V D A y O j A 2 O j I 3 L j k 3 N T k 2 M z F a I i A v P j x F b n R y e S B U e X B l P S J G a W x s U 3 R h d H V z I i B W Y W x 1 Z T 0 i c 0 N v b X B s Z X R l I i A v P j w v U 3 R h Y m x l R W 5 0 c m l l c z 4 8 L 0 l 0 Z W 0 + P E l 0 Z W 0 + P E l 0 Z W 1 M b 2 N h d G l v b j 4 8 S X R l b V R 5 c G U + R m 9 y b X V s Y T w v S X R l b V R 5 c G U + P E l 0 Z W 1 Q Y X R o P l N l Y 3 R p b 2 4 x L z I w M T g w M i 8 l R T M l O D I l Q k Q l R T M l O D M l Q k M l R T M l O D I l Q j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E 4 M D I v M j A x O D A y X 1 N o Z W V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x O D A z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l J l c 3 V s d F R 5 c G U i I F Z h b H V l P S J z V G F i b G U i I C 8 + P E V u d H J 5 I F R 5 c G U 9 I k Z p b G x l Z E N v b X B s Z X R l U m V z d W x 0 V G 9 X b 3 J r c 2 h l Z X Q i I F Z h b H V l P S J s M C I g L z 4 8 R W 5 0 c n k g V H l w Z T 0 i R m l s b E V y c m 9 y Q 2 9 k Z S I g V m F s d W U 9 I n N V b m t u b 3 d u I i A v P j x F b n R y e S B U e X B l P S J C d W Z m Z X J O Z X h 0 U m V m c m V z a C I g V m F s d W U 9 I m w x I i A v P j x F b n R y e S B U e X B l P S J B Z G R l Z F R v R G F 0 Y U 1 v Z G V s I i B W Y W x 1 Z T 0 i b D A i I C 8 + P E V u d H J 5 I F R 5 c G U 9 I k 5 h d m l n Y X R p b 2 5 T d G V w T m F t Z S I g V m F s d W U 9 I n P j g 4 r j g 5 P j g r L j g 7 z j g r f j g 6 f j g 7 M i I C 8 + P E V u d H J 5 I F R 5 c G U 9 I k Z p b G x M Y X N 0 V X B k Y X R l Z C I g V m F s d W U 9 I m Q y M D I y L T A z L T E 1 V D A y O j A 2 O j I 4 L j A 1 N D A 3 M T Z a I i A v P j x F b n R y e S B U e X B l P S J G a W x s U 3 R h d H V z I i B W Y W x 1 Z T 0 i c 0 N v b X B s Z X R l I i A v P j w v U 3 R h Y m x l R W 5 0 c m l l c z 4 8 L 0 l 0 Z W 0 + P E l 0 Z W 0 + P E l 0 Z W 1 M b 2 N h d G l v b j 4 8 S X R l b V R 5 c G U + R m 9 y b X V s Y T w v S X R l b V R 5 c G U + P E l 0 Z W 1 Q Y X R o P l N l Y 3 R p b 2 4 x L z I w M T g w M y 8 l R T M l O D I l Q k Q l R T M l O D M l Q k M l R T M l O D I l Q j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E 4 M D M v M j A x O D A z X 1 N o Z W V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x O D A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l J l c 3 V s d F R 5 c G U i I F Z h b H V l P S J z V G F i b G U i I C 8 + P E V u d H J 5 I F R 5 c G U 9 I k Z p b G x l Z E N v b X B s Z X R l U m V z d W x 0 V G 9 X b 3 J r c 2 h l Z X Q i I F Z h b H V l P S J s M C I g L z 4 8 R W 5 0 c n k g V H l w Z T 0 i R m l s b E V y c m 9 y Q 2 9 k Z S I g V m F s d W U 9 I n N V b m t u b 3 d u I i A v P j x F b n R y e S B U e X B l P S J C d W Z m Z X J O Z X h 0 U m V m c m V z a C I g V m F s d W U 9 I m w x I i A v P j x F b n R y e S B U e X B l P S J B Z G R l Z F R v R G F 0 Y U 1 v Z G V s I i B W Y W x 1 Z T 0 i b D A i I C 8 + P E V u d H J 5 I F R 5 c G U 9 I k 5 h d m l n Y X R p b 2 5 T d G V w T m F t Z S I g V m F s d W U 9 I n P j g 4 r j g 5 P j g r L j g 7 z j g r f j g 6 f j g 7 M i I C 8 + P E V u d H J 5 I F R 5 c G U 9 I k Z p b G x M Y X N 0 V X B k Y X R l Z C I g V m F s d W U 9 I m Q y M D I y L T A z L T E 1 V D A y O j A 2 O j I 4 L j E 0 N z c 5 O D F a I i A v P j x F b n R y e S B U e X B l P S J G a W x s U 3 R h d H V z I i B W Y W x 1 Z T 0 i c 0 N v b X B s Z X R l I i A v P j w v U 3 R h Y m x l R W 5 0 c m l l c z 4 8 L 0 l 0 Z W 0 + P E l 0 Z W 0 + P E l 0 Z W 1 M b 2 N h d G l v b j 4 8 S X R l b V R 5 c G U + R m 9 y b X V s Y T w v S X R l b V R 5 c G U + P E l 0 Z W 1 Q Y X R o P l N l Y 3 R p b 2 4 x L z I w M T g w N C 8 l R T M l O D I l Q k Q l R T M l O D M l Q k M l R T M l O D I l Q j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E 4 M D Q v M j A x O D A 0 X 1 N o Z W V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x O D A 1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l J l c 3 V s d F R 5 c G U i I F Z h b H V l P S J z V G F i b G U i I C 8 + P E V u d H J 5 I F R 5 c G U 9 I k Z p b G x l Z E N v b X B s Z X R l U m V z d W x 0 V G 9 X b 3 J r c 2 h l Z X Q i I F Z h b H V l P S J s M C I g L z 4 8 R W 5 0 c n k g V H l w Z T 0 i R m l s b E V y c m 9 y Q 2 9 k Z S I g V m F s d W U 9 I n N V b m t u b 3 d u I i A v P j x F b n R y e S B U e X B l P S J C d W Z m Z X J O Z X h 0 U m V m c m V z a C I g V m F s d W U 9 I m w x I i A v P j x F b n R y e S B U e X B l P S J B Z G R l Z F R v R G F 0 Y U 1 v Z G V s I i B W Y W x 1 Z T 0 i b D A i I C 8 + P E V u d H J 5 I F R 5 c G U 9 I k 5 h d m l n Y X R p b 2 5 T d G V w T m F t Z S I g V m F s d W U 9 I n P j g 4 r j g 5 P j g r L j g 7 z j g r f j g 6 f j g 7 M i I C 8 + P E V u d H J 5 I F R 5 c G U 9 I k Z p b G x M Y X N 0 V X B k Y X R l Z C I g V m F s d W U 9 I m Q y M D I y L T A z L T E 1 V D A y O j A 2 O j I 4 L j I x M D I 4 M z Z a I i A v P j x F b n R y e S B U e X B l P S J G a W x s U 3 R h d H V z I i B W Y W x 1 Z T 0 i c 0 N v b X B s Z X R l I i A v P j w v U 3 R h Y m x l R W 5 0 c m l l c z 4 8 L 0 l 0 Z W 0 + P E l 0 Z W 0 + P E l 0 Z W 1 M b 2 N h d G l v b j 4 8 S X R l b V R 5 c G U + R m 9 y b X V s Y T w v S X R l b V R 5 c G U + P E l 0 Z W 1 Q Y X R o P l N l Y 3 R p b 2 4 x L z I w M T g w N S 8 l R T M l O D I l Q k Q l R T M l O D M l Q k M l R T M l O D I l Q j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E 4 M D U v M j A x O D A 1 X 1 N o Z W V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x O D A 2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l J l c 3 V s d F R 5 c G U i I F Z h b H V l P S J z V G F i b G U i I C 8 + P E V u d H J 5 I F R 5 c G U 9 I k Z p b G x l Z E N v b X B s Z X R l U m V z d W x 0 V G 9 X b 3 J r c 2 h l Z X Q i I F Z h b H V l P S J s M C I g L z 4 8 R W 5 0 c n k g V H l w Z T 0 i R m l s b E V y c m 9 y Q 2 9 k Z S I g V m F s d W U 9 I n N V b m t u b 3 d u I i A v P j x F b n R y e S B U e X B l P S J C d W Z m Z X J O Z X h 0 U m V m c m V z a C I g V m F s d W U 9 I m w x I i A v P j x F b n R y e S B U e X B l P S J B Z G R l Z F R v R G F 0 Y U 1 v Z G V s I i B W Y W x 1 Z T 0 i b D A i I C 8 + P E V u d H J 5 I F R 5 c G U 9 I k 5 h d m l n Y X R p b 2 5 T d G V w T m F t Z S I g V m F s d W U 9 I n P j g 4 r j g 5 P j g r L j g 7 z j g r f j g 6 f j g 7 M i I C 8 + P E V u d H J 5 I F R 5 c G U 9 I k Z p b G x M Y X N 0 V X B k Y X R l Z C I g V m F s d W U 9 I m Q y M D I y L T A z L T E 1 V D A y O j A 2 O j I 4 L j M w N D A x M T R a I i A v P j x F b n R y e S B U e X B l P S J G a W x s U 3 R h d H V z I i B W Y W x 1 Z T 0 i c 0 N v b X B s Z X R l I i A v P j w v U 3 R h Y m x l R W 5 0 c m l l c z 4 8 L 0 l 0 Z W 0 + P E l 0 Z W 0 + P E l 0 Z W 1 M b 2 N h d G l v b j 4 8 S X R l b V R 5 c G U + R m 9 y b X V s Y T w v S X R l b V R 5 c G U + P E l 0 Z W 1 Q Y X R o P l N l Y 3 R p b 2 4 x L z I w M T g w N i 8 l R T M l O D I l Q k Q l R T M l O D M l Q k M l R T M l O D I l Q j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E 4 M D Y v M j A x O D A 2 X 1 N o Z W V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x O D A 3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l J l c 3 V s d F R 5 c G U i I F Z h b H V l P S J z V G F i b G U i I C 8 + P E V u d H J 5 I F R 5 c G U 9 I k Z p b G x l Z E N v b X B s Z X R l U m V z d W x 0 V G 9 X b 3 J r c 2 h l Z X Q i I F Z h b H V l P S J s M C I g L z 4 8 R W 5 0 c n k g V H l w Z T 0 i R m l s b E V y c m 9 y Q 2 9 k Z S I g V m F s d W U 9 I n N V b m t u b 3 d u I i A v P j x F b n R y e S B U e X B l P S J C d W Z m Z X J O Z X h 0 U m V m c m V z a C I g V m F s d W U 9 I m w x I i A v P j x F b n R y e S B U e X B l P S J B Z G R l Z F R v R G F 0 Y U 1 v Z G V s I i B W Y W x 1 Z T 0 i b D A i I C 8 + P E V u d H J 5 I F R 5 c G U 9 I k 5 h d m l n Y X R p b 2 5 T d G V w T m F t Z S I g V m F s d W U 9 I n P j g 4 r j g 5 P j g r L j g 7 z j g r f j g 6 f j g 7 M i I C 8 + P E V u d H J 5 I F R 5 c G U 9 I k Z p b G x M Y X N 0 V X B k Y X R l Z C I g V m F s d W U 9 I m Q y M D I y L T A z L T E 1 V D A y O j A 2 O j I 4 L j M 4 M j E y M D R a I i A v P j x F b n R y e S B U e X B l P S J G a W x s U 3 R h d H V z I i B W Y W x 1 Z T 0 i c 0 N v b X B s Z X R l I i A v P j w v U 3 R h Y m x l R W 5 0 c m l l c z 4 8 L 0 l 0 Z W 0 + P E l 0 Z W 0 + P E l 0 Z W 1 M b 2 N h d G l v b j 4 8 S X R l b V R 5 c G U + R m 9 y b X V s Y T w v S X R l b V R 5 c G U + P E l 0 Z W 1 Q Y X R o P l N l Y 3 R p b 2 4 x L z I w M T g w N y 8 l R T M l O D I l Q k Q l R T M l O D M l Q k M l R T M l O D I l Q j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E 4 M D c v M j A x O D A 3 X 1 N o Z W V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x O D A 4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l J l c 3 V s d F R 5 c G U i I F Z h b H V l P S J z V G F i b G U i I C 8 + P E V u d H J 5 I F R 5 c G U 9 I k Z p b G x l Z E N v b X B s Z X R l U m V z d W x 0 V G 9 X b 3 J r c 2 h l Z X Q i I F Z h b H V l P S J s M C I g L z 4 8 R W 5 0 c n k g V H l w Z T 0 i R m l s b E V y c m 9 y Q 2 9 k Z S I g V m F s d W U 9 I n N V b m t u b 3 d u I i A v P j x F b n R y e S B U e X B l P S J C d W Z m Z X J O Z X h 0 U m V m c m V z a C I g V m F s d W U 9 I m w x I i A v P j x F b n R y e S B U e X B l P S J B Z G R l Z F R v R G F 0 Y U 1 v Z G V s I i B W Y W x 1 Z T 0 i b D A i I C 8 + P E V u d H J 5 I F R 5 c G U 9 I k 5 h d m l n Y X R p b 2 5 T d G V w T m F t Z S I g V m F s d W U 9 I n P j g 4 r j g 5 P j g r L j g 7 z j g r f j g 6 f j g 7 M i I C 8 + P E V u d H J 5 I F R 5 c G U 9 I k Z p b G x M Y X N 0 V X B k Y X R l Z C I g V m F s d W U 9 I m Q y M D I y L T A z L T E 1 V D A y O j A 2 O j I 4 L j Q 2 M D I y O D F a I i A v P j x F b n R y e S B U e X B l P S J G a W x s U 3 R h d H V z I i B W Y W x 1 Z T 0 i c 0 N v b X B s Z X R l I i A v P j w v U 3 R h Y m x l R W 5 0 c m l l c z 4 8 L 0 l 0 Z W 0 + P E l 0 Z W 0 + P E l 0 Z W 1 M b 2 N h d G l v b j 4 8 S X R l b V R 5 c G U + R m 9 y b X V s Y T w v S X R l b V R 5 c G U + P E l 0 Z W 1 Q Y X R o P l N l Y 3 R p b 2 4 x L z I w M T g w O C 8 l R T M l O D I l Q k Q l R T M l O D M l Q k M l R T M l O D I l Q j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E 4 M D g v M j A x O D A 4 X 1 N o Z W V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x O D A 5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l J l c 3 V s d F R 5 c G U i I F Z h b H V l P S J z V G F i b G U i I C 8 + P E V u d H J 5 I F R 5 c G U 9 I k Z p b G x l Z E N v b X B s Z X R l U m V z d W x 0 V G 9 X b 3 J r c 2 h l Z X Q i I F Z h b H V l P S J s M C I g L z 4 8 R W 5 0 c n k g V H l w Z T 0 i R m l s b E V y c m 9 y Q 2 9 k Z S I g V m F s d W U 9 I n N V b m t u b 3 d u I i A v P j x F b n R y e S B U e X B l P S J C d W Z m Z X J O Z X h 0 U m V m c m V z a C I g V m F s d W U 9 I m w x I i A v P j x F b n R y e S B U e X B l P S J B Z G R l Z F R v R G F 0 Y U 1 v Z G V s I i B W Y W x 1 Z T 0 i b D A i I C 8 + P E V u d H J 5 I F R 5 c G U 9 I k 5 h d m l n Y X R p b 2 5 T d G V w T m F t Z S I g V m F s d W U 9 I n P j g 4 r j g 5 P j g r L j g 7 z j g r f j g 6 f j g 7 M i I C 8 + P E V u d H J 5 I F R 5 c G U 9 I k Z p b G x M Y X N 0 V X B k Y X R l Z C I g V m F s d W U 9 I m Q y M D I y L T A z L T E 1 V D A y O j A 2 O j I 4 L j U z O D M z M z F a I i A v P j x F b n R y e S B U e X B l P S J G a W x s U 3 R h d H V z I i B W Y W x 1 Z T 0 i c 0 N v b X B s Z X R l I i A v P j w v U 3 R h Y m x l R W 5 0 c m l l c z 4 8 L 0 l 0 Z W 0 + P E l 0 Z W 0 + P E l 0 Z W 1 M b 2 N h d G l v b j 4 8 S X R l b V R 5 c G U + R m 9 y b X V s Y T w v S X R l b V R 5 c G U + P E l 0 Z W 1 Q Y X R o P l N l Y 3 R p b 2 4 x L z I w M T g w O S 8 l R T M l O D I l Q k Q l R T M l O D M l Q k M l R T M l O D I l Q j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E 4 M D k v M j A x O D A 5 X 1 N o Z W V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x O D E w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l J l c 3 V s d F R 5 c G U i I F Z h b H V l P S J z V G F i b G U i I C 8 + P E V u d H J 5 I F R 5 c G U 9 I k Z p b G x l Z E N v b X B s Z X R l U m V z d W x 0 V G 9 X b 3 J r c 2 h l Z X Q i I F Z h b H V l P S J s M C I g L z 4 8 R W 5 0 c n k g V H l w Z T 0 i R m l s b E V y c m 9 y Q 2 9 k Z S I g V m F s d W U 9 I n N V b m t u b 3 d u I i A v P j x F b n R y e S B U e X B l P S J C d W Z m Z X J O Z X h 0 U m V m c m V z a C I g V m F s d W U 9 I m w x I i A v P j x F b n R y e S B U e X B l P S J B Z G R l Z F R v R G F 0 Y U 1 v Z G V s I i B W Y W x 1 Z T 0 i b D A i I C 8 + P E V u d H J 5 I F R 5 c G U 9 I k 5 h d m l n Y X R p b 2 5 T d G V w T m F t Z S I g V m F s d W U 9 I n P j g 4 r j g 5 P j g r L j g 7 z j g r f j g 6 f j g 7 M i I C 8 + P E V u d H J 5 I F R 5 c G U 9 I k Z p b G x M Y X N 0 V X B k Y X R l Z C I g V m F s d W U 9 I m Q y M D I y L T A z L T E 1 V D A y O j A 2 O j I 4 L j Y 2 M z M w M j l a I i A v P j x F b n R y e S B U e X B l P S J G a W x s U 3 R h d H V z I i B W Y W x 1 Z T 0 i c 0 N v b X B s Z X R l I i A v P j w v U 3 R h Y m x l R W 5 0 c m l l c z 4 8 L 0 l 0 Z W 0 + P E l 0 Z W 0 + P E l 0 Z W 1 M b 2 N h d G l v b j 4 8 S X R l b V R 5 c G U + R m 9 y b X V s Y T w v S X R l b V R 5 c G U + P E l 0 Z W 1 Q Y X R o P l N l Y 3 R p b 2 4 x L z I w M T g x M C 8 l R T M l O D I l Q k Q l R T M l O D M l Q k M l R T M l O D I l Q j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E 4 M T A v M j A x O D E w X 1 N o Z W V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x O D E x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l J l c 3 V s d F R 5 c G U i I F Z h b H V l P S J z V G F i b G U i I C 8 + P E V u d H J 5 I F R 5 c G U 9 I k Z p b G x l Z E N v b X B s Z X R l U m V z d W x 0 V G 9 X b 3 J r c 2 h l Z X Q i I F Z h b H V l P S J s M C I g L z 4 8 R W 5 0 c n k g V H l w Z T 0 i R m l s b E V y c m 9 y Q 2 9 k Z S I g V m F s d W U 9 I n N V b m t u b 3 d u I i A v P j x F b n R y e S B U e X B l P S J C d W Z m Z X J O Z X h 0 U m V m c m V z a C I g V m F s d W U 9 I m w x I i A v P j x F b n R y e S B U e X B l P S J B Z G R l Z F R v R G F 0 Y U 1 v Z G V s I i B W Y W x 1 Z T 0 i b D A i I C 8 + P E V u d H J 5 I F R 5 c G U 9 I k 5 h d m l n Y X R p b 2 5 T d G V w T m F t Z S I g V m F s d W U 9 I n P j g 4 r j g 5 P j g r L j g 7 z j g r f j g 6 f j g 7 M i I C 8 + P E V u d H J 5 I F R 5 c G U 9 I k Z p b G x M Y X N 0 V X B k Y X R l Z C I g V m F s d W U 9 I m Q y M D I y L T A z L T E 1 V D A y O j A 2 O j I 4 L j c 0 M T Q x M D N a I i A v P j x F b n R y e S B U e X B l P S J G a W x s U 3 R h d H V z I i B W Y W x 1 Z T 0 i c 0 N v b X B s Z X R l I i A v P j w v U 3 R h Y m x l R W 5 0 c m l l c z 4 8 L 0 l 0 Z W 0 + P E l 0 Z W 0 + P E l 0 Z W 1 M b 2 N h d G l v b j 4 8 S X R l b V R 5 c G U + R m 9 y b X V s Y T w v S X R l b V R 5 c G U + P E l 0 Z W 1 Q Y X R o P l N l Y 3 R p b 2 4 x L z I w M T g x M S 8 l R T M l O D I l Q k Q l R T M l O D M l Q k M l R T M l O D I l Q j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E 4 M T E v M j A x O D E x X 1 N o Z W V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x O D E x L y V F N i U 5 O C U 4 N y V F N i V B M C V C Q y V F M y U 4 M S U 5 N S V F M y U 4 M i U 4 Q y V F M y U 4 M S U 5 R i V F M y U 4 M y U 5 O C V F M y U 4 M y U 4 M y V F M y U 4 M y U 4 M C V F M y U 4 M y V C Q y V F N i U 5 N S V C M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w M T g x M S 8 l R T U l Q T Q l O D k l R T Y l O U I l Q j Q l R T M l O D E l O T U l R T M l O D I l O E M l R T M l O D E l O U Y l R T U l O U U l O E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E 4 M T I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U m V z d W x 0 V H l w Z S I g V m F s d W U 9 I n N U Y W J s Z S I g L z 4 8 R W 5 0 c n k g V H l w Z T 0 i R m l s b G V k Q 2 9 t c G x l d G V S Z X N 1 b H R U b 1 d v c m t z a G V l d C I g V m F s d W U 9 I m w w I i A v P j x F b n R y e S B U e X B l P S J G a W x s R X J y b 3 J D b 2 R l I i B W Y W x 1 Z T 0 i c 1 V u a 2 5 v d 2 4 i I C 8 + P E V u d H J 5 I F R 5 c G U 9 I k J 1 Z m Z l c k 5 l e H R S Z W Z y Z X N o I i B W Y W x 1 Z T 0 i b D E i I C 8 + P E V u d H J 5 I F R 5 c G U 9 I k F k Z G V k V G 9 E Y X R h T W 9 k Z W w i I F Z h b H V l P S J s M C I g L z 4 8 R W 5 0 c n k g V H l w Z T 0 i T m F 2 a W d h d G l v b l N 0 Z X B O Y W 1 l I i B W Y W x 1 Z T 0 i c + O D i u O D k + O C s u O D v O O C t + O D p + O D s y I g L z 4 8 R W 5 0 c n k g V H l w Z T 0 i R m l s b E x h c 3 R V c G R h d G V k I i B W Y W x 1 Z T 0 i Z D I w M j I t M D M t M T V U M D I 6 M D Y 6 M j g u O D M 1 M T M 3 M 1 o i I C 8 + P E V u d H J 5 I F R 5 c G U 9 I k Z p b G x T d G F 0 d X M i I F Z h b H V l P S J z Q 2 9 t c G x l d G U i I C 8 + P C 9 T d G F i b G V F b n R y a W V z P j w v S X R l b T 4 8 S X R l b T 4 8 S X R l b U x v Y 2 F 0 a W 9 u P j x J d G V t V H l w Z T 5 G b 3 J t d W x h P C 9 J d G V t V H l w Z T 4 8 S X R l b V B h d G g + U 2 V j d G l v b j E v M j A x O D E y L y V F M y U 4 M i V C R C V F M y U 4 M y V C Q y V F M y U 4 M i V C O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w M T g x M i 8 y M D E 4 M T J f U 2 h l Z X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E 4 M T I v J U U 2 J T k 4 J T g 3 J U U 2 J U E w J U J D J U U z J T g x J T k 1 J U U z J T g y J T h D J U U z J T g x J T l G J U U z J T g z J T k 4 J U U z J T g z J T g z J U U z J T g z J T g w J U U z J T g z J U J D J U U 2 J T k 1 J U I w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x O D E y L y V F N S V B N C U 4 O S V F N i U 5 Q i V C N C V F M y U 4 M S U 5 N S V F M y U 4 M i U 4 Q y V F M y U 4 M S U 5 R i V F N S U 5 R S U 4 Q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w M T k w M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S Z X N 1 b H R U e X B l I i B W Y W x 1 Z T 0 i c 1 R h Y m x l I i A v P j x F b n R y e S B U e X B l P S J G a W x s Z W R D b 2 1 w b G V 0 Z V J l c 3 V s d F R v V 2 9 y a 3 N o Z W V 0 I i B W Y W x 1 Z T 0 i b D A i I C 8 + P E V u d H J 5 I F R 5 c G U 9 I k Z p b G x F c n J v c k N v Z G U i I F Z h b H V l P S J z V W 5 r b m 9 3 b i I g L z 4 8 R W 5 0 c n k g V H l w Z T 0 i Q n V m Z m V y T m V 4 d F J l Z n J l c 2 g i I F Z h b H V l P S J s M S I g L z 4 8 R W 5 0 c n k g V H l w Z T 0 i Q W R k Z W R U b 0 R h d G F N b 2 R l b C I g V m F s d W U 9 I m w w I i A v P j x F b n R y e S B U e X B l P S J O Y X Z p Z 2 F 0 a W 9 u U 3 R l c E 5 h b W U i I F Z h b H V l P S J z 4 4 O K 4 4 O T 4 4 K y 4 4 O 8 4 4 K 3 4 4 O n 4 4 O z I i A v P j x F b n R y e S B U e X B l P S J G a W x s T G F z d F V w Z G F 0 Z W Q i I F Z h b H V l P S J k M j A y M i 0 w M y 0 x N V Q w M j o w N j o y O C 4 5 M T M y N D U w W i I g L z 4 8 R W 5 0 c n k g V H l w Z T 0 i R m l s b F N 0 Y X R 1 c y I g V m F s d W U 9 I n N D b 2 1 w b G V 0 Z S I g L z 4 8 L 1 N 0 Y W J s Z U V u d H J p Z X M + P C 9 J d G V t P j x J d G V t P j x J d G V t T G 9 j Y X R p b 2 4 + P E l 0 Z W 1 U e X B l P k Z v c m 1 1 b G E 8 L 0 l 0 Z W 1 U e X B l P j x J d G V t U G F 0 a D 5 T Z W N 0 a W 9 u M S 8 y M D E 5 M D E v J U U z J T g y J U J E J U U z J T g z J U J D J U U z J T g y J U I 5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x O T A x L z I w M T k w M V 9 T a G V l d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w M T k w M S 8 l R T Y l O T g l O D c l R T Y l Q T A l Q k M l R T M l O D E l O T U l R T M l O D I l O E M l R T M l O D E l O U Y l R T M l O D M l O T g l R T M l O D M l O D M l R T M l O D M l O D A l R T M l O D M l Q k M l R T Y l O T U l Q j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E 5 M D E v J U U 1 J U E 0 J T g 5 J U U 2 J T l C J U I 0 J U U z J T g x J T k 1 J U U z J T g y J T h D J U U z J T g x J T l G J U U 1 J T l F J T h C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x O T A y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l J l c 3 V s d F R 5 c G U i I F Z h b H V l P S J z V G F i b G U i I C 8 + P E V u d H J 5 I F R 5 c G U 9 I k Z p b G x l Z E N v b X B s Z X R l U m V z d W x 0 V G 9 X b 3 J r c 2 h l Z X Q i I F Z h b H V l P S J s M C I g L z 4 8 R W 5 0 c n k g V H l w Z T 0 i R m l s b E V y c m 9 y Q 2 9 k Z S I g V m F s d W U 9 I n N V b m t u b 3 d u I i A v P j x F b n R y e S B U e X B l P S J C d W Z m Z X J O Z X h 0 U m V m c m V z a C I g V m F s d W U 9 I m w x I i A v P j x F b n R y e S B U e X B l P S J B Z G R l Z F R v R G F 0 Y U 1 v Z G V s I i B W Y W x 1 Z T 0 i b D A i I C 8 + P E V u d H J 5 I F R 5 c G U 9 I k 5 h d m l n Y X R p b 2 5 T d G V w T m F t Z S I g V m F s d W U 9 I n P j g 4 r j g 5 P j g r L j g 7 z j g r f j g 6 f j g 7 M i I C 8 + P E V u d H J 5 I F R 5 c G U 9 I k Z p b G x M Y X N 0 V X B k Y X R l Z C I g V m F s d W U 9 I m Q y M D I y L T A z L T E 1 V D A y O j A 2 O j I 4 L j k 5 M T M 1 M D h a I i A v P j x F b n R y e S B U e X B l P S J G a W x s U 3 R h d H V z I i B W Y W x 1 Z T 0 i c 0 N v b X B s Z X R l I i A v P j w v U 3 R h Y m x l R W 5 0 c m l l c z 4 8 L 0 l 0 Z W 0 + P E l 0 Z W 0 + P E l 0 Z W 1 M b 2 N h d G l v b j 4 8 S X R l b V R 5 c G U + R m 9 y b X V s Y T w v S X R l b V R 5 c G U + P E l 0 Z W 1 Q Y X R o P l N l Y 3 R p b 2 4 x L z I w M T k w M i 8 l R T M l O D I l Q k Q l R T M l O D M l Q k M l R T M l O D I l Q j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E 5 M D I v M j A x O T A y X 1 N o Z W V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x O T A y L y V F N i U 5 O C U 4 N y V F N i V B M C V C Q y V F M y U 4 M S U 5 N S V F M y U 4 M i U 4 Q y V F M y U 4 M S U 5 R i V F M y U 4 M y U 5 O C V F M y U 4 M y U 4 M y V F M y U 4 M y U 4 M C V F M y U 4 M y V C Q y V F N i U 5 N S V C M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w M T k w M i 8 l R T U l Q T Q l O D k l R T Y l O U I l Q j Q l R T M l O D E l O T U l R T M l O D I l O E M l R T M l O D E l O U Y l R T U l O U U l O E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E 5 M D M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U m V z d W x 0 V H l w Z S I g V m F s d W U 9 I n N U Y W J s Z S I g L z 4 8 R W 5 0 c n k g V H l w Z T 0 i R m l s b G V k Q 2 9 t c G x l d G V S Z X N 1 b H R U b 1 d v c m t z a G V l d C I g V m F s d W U 9 I m w w I i A v P j x F b n R y e S B U e X B l P S J G a W x s R X J y b 3 J D b 2 R l I i B W Y W x 1 Z T 0 i c 1 V u a 2 5 v d 2 4 i I C 8 + P E V u d H J 5 I F R 5 c G U 9 I k J 1 Z m Z l c k 5 l e H R S Z W Z y Z X N o I i B W Y W x 1 Z T 0 i b D E i I C 8 + P E V u d H J 5 I F R 5 c G U 9 I k F k Z G V k V G 9 E Y X R h T W 9 k Z W w i I F Z h b H V l P S J s M C I g L z 4 8 R W 5 0 c n k g V H l w Z T 0 i T m F 2 a W d h d G l v b l N 0 Z X B O Y W 1 l I i B W Y W x 1 Z T 0 i c + O D i u O D k + O C s u O D v O O C t + O D p + O D s y I g L z 4 8 R W 5 0 c n k g V H l w Z T 0 i R m l s b E x h c 3 R V c G R h d G V k I i B W Y W x 1 Z T 0 i Z D I w M j I t M D M t M T V U M D I 6 M D Y 6 M j k u M D g 1 M D c 4 O F o i I C 8 + P E V u d H J 5 I F R 5 c G U 9 I k Z p b G x T d G F 0 d X M i I F Z h b H V l P S J z Q 2 9 t c G x l d G U i I C 8 + P C 9 T d G F i b G V F b n R y a W V z P j w v S X R l b T 4 8 S X R l b T 4 8 S X R l b U x v Y 2 F 0 a W 9 u P j x J d G V t V H l w Z T 5 G b 3 J t d W x h P C 9 J d G V t V H l w Z T 4 8 S X R l b V B h d G g + U 2 V j d G l v b j E v M j A x O T A z L y V F M y U 4 M i V C R C V F M y U 4 M y V C Q y V F M y U 4 M i V C O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w M T k w M y 8 y M D E 5 M D N f U 2 h l Z X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E 5 M D M v J U U 2 J T k 4 J T g 3 J U U 2 J U E w J U J D J U U z J T g x J T k 1 J U U z J T g y J T h D J U U z J T g x J T l G J U U z J T g z J T k 4 J U U z J T g z J T g z J U U z J T g z J T g w J U U z J T g z J U J D J U U 2 J T k 1 J U I w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x O T A z L y V F N S V B N C U 4 O S V F N i U 5 Q i V C N C V F M y U 4 M S U 5 N S V F M y U 4 M i U 4 Q y V F M y U 4 M S U 5 R i V F N S U 5 R S U 4 Q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w M T k w N D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S Z X N 1 b H R U e X B l I i B W Y W x 1 Z T 0 i c 1 R h Y m x l I i A v P j x F b n R y e S B U e X B l P S J G a W x s Z W R D b 2 1 w b G V 0 Z V J l c 3 V s d F R v V 2 9 y a 3 N o Z W V 0 I i B W Y W x 1 Z T 0 i b D A i I C 8 + P E V u d H J 5 I F R 5 c G U 9 I k Z p b G x F c n J v c k N v Z G U i I F Z h b H V l P S J z V W 5 r b m 9 3 b i I g L z 4 8 R W 5 0 c n k g V H l w Z T 0 i Q n V m Z m V y T m V 4 d F J l Z n J l c 2 g i I F Z h b H V l P S J s M S I g L z 4 8 R W 5 0 c n k g V H l w Z T 0 i Q W R k Z W R U b 0 R h d G F N b 2 R l b C I g V m F s d W U 9 I m w w I i A v P j x F b n R y e S B U e X B l P S J O Y X Z p Z 2 F 0 a W 9 u U 3 R l c E 5 h b W U i I F Z h b H V l P S J z 4 4 O K 4 4 O T 4 4 K y 4 4 O 8 4 4 K 3 4 4 O n 4 4 O z I i A v P j x F b n R y e S B U e X B l P S J G a W x s T G F z d F V w Z G F 0 Z W Q i I F Z h b H V l P S J k M j A y M i 0 w M y 0 x N V Q w M j o w N j o y O S 4 x N D c 1 N j U 2 W i I g L z 4 8 R W 5 0 c n k g V H l w Z T 0 i R m l s b F N 0 Y X R 1 c y I g V m F s d W U 9 I n N D b 2 1 w b G V 0 Z S I g L z 4 8 L 1 N 0 Y W J s Z U V u d H J p Z X M + P C 9 J d G V t P j x J d G V t P j x J d G V t T G 9 j Y X R p b 2 4 + P E l 0 Z W 1 U e X B l P k Z v c m 1 1 b G E 8 L 0 l 0 Z W 1 U e X B l P j x J d G V t U G F 0 a D 5 T Z W N 0 a W 9 u M S 8 y M D E 5 M D Q v J U U z J T g y J U J E J U U z J T g z J U J D J U U z J T g y J U I 5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x O T A 0 L z I w M T k w N F 9 T a G V l d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w M T k w N C 8 l R T Y l O T g l O D c l R T Y l Q T A l Q k M l R T M l O D E l O T U l R T M l O D I l O E M l R T M l O D E l O U Y l R T M l O D M l O T g l R T M l O D M l O D M l R T M l O D M l O D A l R T M l O D M l Q k M l R T Y l O T U l Q j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E 5 M D Q v J U U 1 J U E 0 J T g 5 J U U 2 J T l C J U I 0 J U U z J T g x J T k 1 J U U z J T g y J T h D J U U z J T g x J T l G J U U 1 J T l F J T h C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x O T A 1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l J l c 3 V s d F R 5 c G U i I F Z h b H V l P S J z V G F i b G U i I C 8 + P E V u d H J 5 I F R 5 c G U 9 I k Z p b G x l Z E N v b X B s Z X R l U m V z d W x 0 V G 9 X b 3 J r c 2 h l Z X Q i I F Z h b H V l P S J s M C I g L z 4 8 R W 5 0 c n k g V H l w Z T 0 i R m l s b E V y c m 9 y Q 2 9 k Z S I g V m F s d W U 9 I n N V b m t u b 3 d u I i A v P j x F b n R y e S B U e X B l P S J C d W Z m Z X J O Z X h 0 U m V m c m V z a C I g V m F s d W U 9 I m w x I i A v P j x F b n R y e S B U e X B l P S J B Z G R l Z F R v R G F 0 Y U 1 v Z G V s I i B W Y W x 1 Z T 0 i b D A i I C 8 + P E V u d H J 5 I F R 5 c G U 9 I k 5 h d m l n Y X R p b 2 5 T d G V w T m F t Z S I g V m F s d W U 9 I n P j g 4 r j g 5 P j g r L j g 7 z j g r f j g 6 f j g 7 M i I C 8 + P E V u d H J 5 I F R 5 c G U 9 I k Z p b G x M Y X N 0 V X B k Y X R l Z C I g V m F s d W U 9 I m Q y M D I y L T A z L T E 1 V D A y O j A 2 O j I 5 L j I 0 M T I 5 M T V a I i A v P j x F b n R y e S B U e X B l P S J G a W x s U 3 R h d H V z I i B W Y W x 1 Z T 0 i c 0 N v b X B s Z X R l I i A v P j w v U 3 R h Y m x l R W 5 0 c m l l c z 4 8 L 0 l 0 Z W 0 + P E l 0 Z W 0 + P E l 0 Z W 1 M b 2 N h d G l v b j 4 8 S X R l b V R 5 c G U + R m 9 y b X V s Y T w v S X R l b V R 5 c G U + P E l 0 Z W 1 Q Y X R o P l N l Y 3 R p b 2 4 x L z I w M T k w N S 8 l R T M l O D I l Q k Q l R T M l O D M l Q k M l R T M l O D I l Q j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E 5 M D U v M j A x O T A 1 X 1 N o Z W V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x O T A 2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l J l c 3 V s d F R 5 c G U i I F Z h b H V l P S J z V G F i b G U i I C 8 + P E V u d H J 5 I F R 5 c G U 9 I k Z p b G x l Z E N v b X B s Z X R l U m V z d W x 0 V G 9 X b 3 J r c 2 h l Z X Q i I F Z h b H V l P S J s M C I g L z 4 8 R W 5 0 c n k g V H l w Z T 0 i R m l s b E V y c m 9 y Q 2 9 k Z S I g V m F s d W U 9 I n N V b m t u b 3 d u I i A v P j x F b n R y e S B U e X B l P S J C d W Z m Z X J O Z X h 0 U m V m c m V z a C I g V m F s d W U 9 I m w x I i A v P j x F b n R y e S B U e X B l P S J B Z G R l Z F R v R G F 0 Y U 1 v Z G V s I i B W Y W x 1 Z T 0 i b D A i I C 8 + P E V u d H J 5 I F R 5 c G U 9 I k 5 h d m l n Y X R p b 2 5 T d G V w T m F t Z S I g V m F s d W U 9 I n P j g 4 r j g 5 P j g r L j g 7 z j g r f j g 6 f j g 7 M i I C 8 + P E V u d H J 5 I F R 5 c G U 9 I k Z p b G x M Y X N 0 V X B k Y X R l Z C I g V m F s d W U 9 I m Q y M D I y L T A z L T E 1 V D A y O j A 2 O j I 5 L j M x O T Q w M D F a I i A v P j x F b n R y e S B U e X B l P S J G a W x s U 3 R h d H V z I i B W Y W x 1 Z T 0 i c 0 N v b X B s Z X R l I i A v P j w v U 3 R h Y m x l R W 5 0 c m l l c z 4 8 L 0 l 0 Z W 0 + P E l 0 Z W 0 + P E l 0 Z W 1 M b 2 N h d G l v b j 4 8 S X R l b V R 5 c G U + R m 9 y b X V s Y T w v S X R l b V R 5 c G U + P E l 0 Z W 1 Q Y X R o P l N l Y 3 R p b 2 4 x L z I w M T k w N i 8 l R T M l O D I l Q k Q l R T M l O D M l Q k M l R T M l O D I l Q j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E 5 M D Y v M j A x O T A 2 X 1 N o Z W V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x O T A 2 L y V F N i U 5 O C U 4 N y V F N i V B M C V C Q y V F M y U 4 M S U 5 N S V F M y U 4 M i U 4 Q y V F M y U 4 M S U 5 R i V F M y U 4 M y U 5 O C V F M y U 4 M y U 4 M y V F M y U 4 M y U 4 M C V F M y U 4 M y V C Q y V F N i U 5 N S V C M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w M T k w N i 8 l R T U l Q T Q l O D k l R T Y l O U I l Q j Q l R T M l O D E l O T U l R T M l O D I l O E M l R T M l O D E l O U Y l R T U l O U U l O E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E 5 M D c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U m V z d W x 0 V H l w Z S I g V m F s d W U 9 I n N U Y W J s Z S I g L z 4 8 R W 5 0 c n k g V H l w Z T 0 i R m l s b G V k Q 2 9 t c G x l d G V S Z X N 1 b H R U b 1 d v c m t z a G V l d C I g V m F s d W U 9 I m w w I i A v P j x F b n R y e S B U e X B l P S J G a W x s R X J y b 3 J D b 2 R l I i B W Y W x 1 Z T 0 i c 1 V u a 2 5 v d 2 4 i I C 8 + P E V u d H J 5 I F R 5 c G U 9 I k J 1 Z m Z l c k 5 l e H R S Z W Z y Z X N o I i B W Y W x 1 Z T 0 i b D E i I C 8 + P E V u d H J 5 I F R 5 c G U 9 I k F k Z G V k V G 9 E Y X R h T W 9 k Z W w i I F Z h b H V l P S J s M C I g L z 4 8 R W 5 0 c n k g V H l w Z T 0 i T m F 2 a W d h d G l v b l N 0 Z X B O Y W 1 l I i B W Y W x 1 Z T 0 i c + O D i u O D k + O C s u O D v O O C t + O D p + O D s y I g L z 4 8 R W 5 0 c n k g V H l w Z T 0 i R m l s b E x h c 3 R V c G R h d G V k I i B W Y W x 1 Z T 0 i Z D I w M j I t M D M t M T V U M D I 6 M D Y 6 M j k u N D E z M T M z M F o i I C 8 + P E V u d H J 5 I F R 5 c G U 9 I k Z p b G x T d G F 0 d X M i I F Z h b H V l P S J z Q 2 9 t c G x l d G U i I C 8 + P C 9 T d G F i b G V F b n R y a W V z P j w v S X R l b T 4 8 S X R l b T 4 8 S X R l b U x v Y 2 F 0 a W 9 u P j x J d G V t V H l w Z T 5 G b 3 J t d W x h P C 9 J d G V t V H l w Z T 4 8 S X R l b V B h d G g + U 2 V j d G l v b j E v M j A x O T A 3 L y V F M y U 4 M i V C R C V F M y U 4 M y V C Q y V F M y U 4 M i V C O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w M T k w N y 8 y M D E 5 M D d f U 2 h l Z X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E 5 M D c v J U U 2 J T k 4 J T g 3 J U U 2 J U E w J U J D J U U z J T g x J T k 1 J U U z J T g y J T h D J U U z J T g x J T l G J U U z J T g z J T k 4 J U U z J T g z J T g z J U U z J T g z J T g w J U U z J T g z J U J D J U U 2 J T k 1 J U I w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x O T A 3 L y V F N S V B N C U 4 O S V F N i U 5 Q i V C N C V F M y U 4 M S U 5 N S V F M y U 4 M i U 4 Q y V F M y U 4 M S U 5 R i V F N S U 5 R S U 4 Q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w M T k w O D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S Z X N 1 b H R U e X B l I i B W Y W x 1 Z T 0 i c 1 R h Y m x l I i A v P j x F b n R y e S B U e X B l P S J G a W x s Z W R D b 2 1 w b G V 0 Z V J l c 3 V s d F R v V 2 9 y a 3 N o Z W V 0 I i B W Y W x 1 Z T 0 i b D A i I C 8 + P E V u d H J 5 I F R 5 c G U 9 I k Z p b G x F c n J v c k N v Z G U i I F Z h b H V l P S J z V W 5 r b m 9 3 b i I g L z 4 8 R W 5 0 c n k g V H l w Z T 0 i Q n V m Z m V y T m V 4 d F J l Z n J l c 2 g i I F Z h b H V l P S J s M S I g L z 4 8 R W 5 0 c n k g V H l w Z T 0 i Q W R k Z W R U b 0 R h d G F N b 2 R l b C I g V m F s d W U 9 I m w w I i A v P j x F b n R y e S B U e X B l P S J O Y X Z p Z 2 F 0 a W 9 u U 3 R l c E 5 h b W U i I F Z h b H V l P S J z 4 4 O K 4 4 O T 4 4 K y 4 4 O 8 4 4 K 3 4 4 O n 4 4 O z I i A v P j x F b n R y e S B U e X B l P S J G a W x s T G F z d F V w Z G F 0 Z W Q i I F Z h b H V l P S J k M j A y M i 0 w M y 0 x N V Q w M j o w N j o y O S 4 0 O T E y M z Q 5 W i I g L z 4 8 R W 5 0 c n k g V H l w Z T 0 i R m l s b F N 0 Y X R 1 c y I g V m F s d W U 9 I n N D b 2 1 w b G V 0 Z S I g L z 4 8 L 1 N 0 Y W J s Z U V u d H J p Z X M + P C 9 J d G V t P j x J d G V t P j x J d G V t T G 9 j Y X R p b 2 4 + P E l 0 Z W 1 U e X B l P k Z v c m 1 1 b G E 8 L 0 l 0 Z W 1 U e X B l P j x J d G V t U G F 0 a D 5 T Z W N 0 a W 9 u M S 8 y M D E 5 M D g v J U U z J T g y J U J E J U U z J T g z J U J D J U U z J T g y J U I 5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x O T A 4 L z I w M T k w O F 9 T a G V l d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w M T k w O C 8 l R T Y l O T g l O D c l R T Y l Q T A l Q k M l R T M l O D E l O T U l R T M l O D I l O E M l R T M l O D E l O U Y l R T M l O D M l O T g l R T M l O D M l O D M l R T M l O D M l O D A l R T M l O D M l Q k M l R T Y l O T U l Q j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E 5 M D g v J U U 1 J U E 0 J T g 5 J U U 2 J T l C J U I 0 J U U z J T g x J T k 1 J U U z J T g y J T h D J U U z J T g x J T l G J U U 1 J T l F J T h C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x O T A 5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l J l c 3 V s d F R 5 c G U i I F Z h b H V l P S J z V G F i b G U i I C 8 + P E V u d H J 5 I F R 5 c G U 9 I k Z p b G x l Z E N v b X B s Z X R l U m V z d W x 0 V G 9 X b 3 J r c 2 h l Z X Q i I F Z h b H V l P S J s M C I g L z 4 8 R W 5 0 c n k g V H l w Z T 0 i R m l s b E V y c m 9 y Q 2 9 k Z S I g V m F s d W U 9 I n N V b m t u b 3 d u I i A v P j x F b n R y e S B U e X B l P S J C d W Z m Z X J O Z X h 0 U m V m c m V z a C I g V m F s d W U 9 I m w x I i A v P j x F b n R y e S B U e X B l P S J B Z G R l Z F R v R G F 0 Y U 1 v Z G V s I i B W Y W x 1 Z T 0 i b D A i I C 8 + P E V u d H J 5 I F R 5 c G U 9 I k 5 h d m l n Y X R p b 2 5 T d G V w T m F t Z S I g V m F s d W U 9 I n P j g 4 r j g 5 P j g r L j g 7 z j g r f j g 6 f j g 7 M i I C 8 + P E V u d H J 5 I F R 5 c G U 9 I k Z p b G x M Y X N 0 V X B k Y X R l Z C I g V m F s d W U 9 I m Q y M D I y L T A z L T E 1 V D A y O j A 2 O j I 5 L j U 2 O T M z O T d a I i A v P j x F b n R y e S B U e X B l P S J G a W x s U 3 R h d H V z I i B W Y W x 1 Z T 0 i c 0 N v b X B s Z X R l I i A v P j w v U 3 R h Y m x l R W 5 0 c m l l c z 4 8 L 0 l 0 Z W 0 + P E l 0 Z W 0 + P E l 0 Z W 1 M b 2 N h d G l v b j 4 8 S X R l b V R 5 c G U + R m 9 y b X V s Y T w v S X R l b V R 5 c G U + P E l 0 Z W 1 Q Y X R o P l N l Y 3 R p b 2 4 x L z I w M T k w O S 8 l R T M l O D I l Q k Q l R T M l O D M l Q k M l R T M l O D I l Q j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E 5 M D k v M j A x O T A 5 X 1 N o Z W V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x O T E w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l J l c 3 V s d F R 5 c G U i I F Z h b H V l P S J z V G F i b G U i I C 8 + P E V u d H J 5 I F R 5 c G U 9 I k Z p b G x l Z E N v b X B s Z X R l U m V z d W x 0 V G 9 X b 3 J r c 2 h l Z X Q i I F Z h b H V l P S J s M C I g L z 4 8 R W 5 0 c n k g V H l w Z T 0 i R m l s b E V y c m 9 y Q 2 9 k Z S I g V m F s d W U 9 I n N V b m t u b 3 d u I i A v P j x F b n R y e S B U e X B l P S J C d W Z m Z X J O Z X h 0 U m V m c m V z a C I g V m F s d W U 9 I m w x I i A v P j x F b n R y e S B U e X B l P S J B Z G R l Z F R v R G F 0 Y U 1 v Z G V s I i B W Y W x 1 Z T 0 i b D A i I C 8 + P E V u d H J 5 I F R 5 c G U 9 I k 5 h d m l n Y X R p b 2 5 T d G V w T m F t Z S I g V m F s d W U 9 I n P j g 4 r j g 5 P j g r L j g 7 z j g r f j g 6 f j g 7 M i I C 8 + P E V u d H J 5 I F R 5 c G U 9 I k Z p b G x M Y X N 0 V X B k Y X R l Z C I g V m F s d W U 9 I m Q y M D I y L T A z L T E 1 V D A y O j A 2 O j I 5 L j Y 0 N z Q 1 N T N a I i A v P j x F b n R y e S B U e X B l P S J G a W x s U 3 R h d H V z I i B W Y W x 1 Z T 0 i c 0 N v b X B s Z X R l I i A v P j w v U 3 R h Y m x l R W 5 0 c m l l c z 4 8 L 0 l 0 Z W 0 + P E l 0 Z W 0 + P E l 0 Z W 1 M b 2 N h d G l v b j 4 8 S X R l b V R 5 c G U + R m 9 y b X V s Y T w v S X R l b V R 5 c G U + P E l 0 Z W 1 Q Y X R o P l N l Y 3 R p b 2 4 x L z I w M T k x M C 8 l R T M l O D I l Q k Q l R T M l O D M l Q k M l R T M l O D I l Q j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E 5 M T A v M j A x O T E w X 1 N o Z W V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x O T E x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l J l c 3 V s d F R 5 c G U i I F Z h b H V l P S J z V G F i b G U i I C 8 + P E V u d H J 5 I F R 5 c G U 9 I k Z p b G x l Z E N v b X B s Z X R l U m V z d W x 0 V G 9 X b 3 J r c 2 h l Z X Q i I F Z h b H V l P S J s M C I g L z 4 8 R W 5 0 c n k g V H l w Z T 0 i R m l s b E V y c m 9 y Q 2 9 k Z S I g V m F s d W U 9 I n N V b m t u b 3 d u I i A v P j x F b n R y e S B U e X B l P S J C d W Z m Z X J O Z X h 0 U m V m c m V z a C I g V m F s d W U 9 I m w x I i A v P j x F b n R y e S B U e X B l P S J B Z G R l Z F R v R G F 0 Y U 1 v Z G V s I i B W Y W x 1 Z T 0 i b D A i I C 8 + P E V u d H J 5 I F R 5 c G U 9 I k 5 h d m l n Y X R p b 2 5 T d G V w T m F t Z S I g V m F s d W U 9 I n P j g 4 r j g 5 P j g r L j g 7 z j g r f j g 6 f j g 7 M i I C 8 + P E V u d H J 5 I F R 5 c G U 9 I k Z p b G x M Y X N 0 V X B k Y X R l Z C I g V m F s d W U 9 I m Q y M D I y L T A z L T E 1 V D A y O j A 2 O j I 5 L j c 0 M T E 3 N D l a I i A v P j x F b n R y e S B U e X B l P S J G a W x s U 3 R h d H V z I i B W Y W x 1 Z T 0 i c 0 N v b X B s Z X R l I i A v P j w v U 3 R h Y m x l R W 5 0 c m l l c z 4 8 L 0 l 0 Z W 0 + P E l 0 Z W 0 + P E l 0 Z W 1 M b 2 N h d G l v b j 4 8 S X R l b V R 5 c G U + R m 9 y b X V s Y T w v S X R l b V R 5 c G U + P E l 0 Z W 1 Q Y X R o P l N l Y 3 R p b 2 4 x L z I w M T k x M S 8 l R T M l O D I l Q k Q l R T M l O D M l Q k M l R T M l O D I l Q j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E 5 M T E v M j A x O T E x X 1 N o Z W V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x O T E x L y V F N i U 5 O C U 4 N y V F N i V B M C V C Q y V F M y U 4 M S U 5 N S V F M y U 4 M i U 4 Q y V F M y U 4 M S U 5 R i V F M y U 4 M y U 5 O C V F M y U 4 M y U 4 M y V F M y U 4 M y U 4 M C V F M y U 4 M y V C Q y V F N i U 5 N S V C M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w M T k x M S 8 l R T U l Q T Q l O D k l R T Y l O U I l Q j Q l R T M l O D E l O T U l R T M l O D I l O E M l R T M l O D E l O U Y l R T U l O U U l O E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E 5 M T I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U m V z d W x 0 V H l w Z S I g V m F s d W U 9 I n N U Y W J s Z S I g L z 4 8 R W 5 0 c n k g V H l w Z T 0 i R m l s b G V k Q 2 9 t c G x l d G V S Z X N 1 b H R U b 1 d v c m t z a G V l d C I g V m F s d W U 9 I m w w I i A v P j x F b n R y e S B U e X B l P S J G a W x s R X J y b 3 J D b 2 R l I i B W Y W x 1 Z T 0 i c 1 V u a 2 5 v d 2 4 i I C 8 + P E V u d H J 5 I F R 5 c G U 9 I k J 1 Z m Z l c k 5 l e H R S Z W Z y Z X N o I i B W Y W x 1 Z T 0 i b D E i I C 8 + P E V u d H J 5 I F R 5 c G U 9 I k F k Z G V k V G 9 E Y X R h T W 9 k Z W w i I F Z h b H V l P S J s M C I g L z 4 8 R W 5 0 c n k g V H l w Z T 0 i T m F 2 a W d h d G l v b l N 0 Z X B O Y W 1 l I i B W Y W x 1 Z T 0 i c + O D i u O D k + O C s u O D v O O C t + O D p + O D s y I g L z 4 8 R W 5 0 c n k g V H l w Z T 0 i R m l s b E x h c 3 R V c G R h d G V k I i B W Y W x 1 Z T 0 i Z D I w M j I t M D M t M T V U M D I 6 M D Y 6 M j k u O D A z N j Y y M 1 o i I C 8 + P E V u d H J 5 I F R 5 c G U 9 I k Z p b G x T d G F 0 d X M i I F Z h b H V l P S J z Q 2 9 t c G x l d G U i I C 8 + P C 9 T d G F i b G V F b n R y a W V z P j w v S X R l b T 4 8 S X R l b T 4 8 S X R l b U x v Y 2 F 0 a W 9 u P j x J d G V t V H l w Z T 5 G b 3 J t d W x h P C 9 J d G V t V H l w Z T 4 8 S X R l b V B h d G g + U 2 V j d G l v b j E v M j A x O T E y L y V F M y U 4 M i V C R C V F M y U 4 M y V C Q y V F M y U 4 M i V C O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w M T k x M i 8 y M D E 5 M T J f U 2 h l Z X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E 5 M T I v J U U 2 J T k 4 J T g 3 J U U 2 J U E w J U J D J U U z J T g x J T k 1 J U U z J T g y J T h D J U U z J T g x J T l G J U U z J T g z J T k 4 J U U z J T g z J T g z J U U z J T g z J T g w J U U z J T g z J U J D J U U 2 J T k 1 J U I w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x O T E y L y V F N S V B N C U 4 O S V F N i U 5 Q i V C N C V F M y U 4 M S U 5 N S V F M y U 4 M i U 4 Q y V F M y U 4 M S U 5 R i V F N S U 5 R S U 4 Q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w M j A w M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S Z X N 1 b H R U e X B l I i B W Y W x 1 Z T 0 i c 1 R h Y m x l I i A v P j x F b n R y e S B U e X B l P S J G a W x s Z W R D b 2 1 w b G V 0 Z V J l c 3 V s d F R v V 2 9 y a 3 N o Z W V 0 I i B W Y W x 1 Z T 0 i b D A i I C 8 + P E V u d H J 5 I F R 5 c G U 9 I k Z p b G x F c n J v c k N v Z G U i I F Z h b H V l P S J z V W 5 r b m 9 3 b i I g L z 4 8 R W 5 0 c n k g V H l w Z T 0 i Q n V m Z m V y T m V 4 d F J l Z n J l c 2 g i I F Z h b H V l P S J s M S I g L z 4 8 R W 5 0 c n k g V H l w Z T 0 i Q W R k Z W R U b 0 R h d G F N b 2 R l b C I g V m F s d W U 9 I m w w I i A v P j x F b n R y e S B U e X B l P S J O Y X Z p Z 2 F 0 a W 9 u U 3 R l c E 5 h b W U i I F Z h b H V l P S J z 4 4 O K 4 4 O T 4 4 K y 4 4 O 8 4 4 K 3 4 4 O n 4 4 O z I i A v P j x F b n R y e S B U e X B l P S J G a W x s T G F z d F V w Z G F 0 Z W Q i I F Z h b H V l P S J k M j A y M i 0 w M y 0 x N V Q w M j o w N j o y O S 4 4 O T c z O D g 4 W i I g L z 4 8 R W 5 0 c n k g V H l w Z T 0 i R m l s b F N 0 Y X R 1 c y I g V m F s d W U 9 I n N D b 2 1 w b G V 0 Z S I g L z 4 8 L 1 N 0 Y W J s Z U V u d H J p Z X M + P C 9 J d G V t P j x J d G V t P j x J d G V t T G 9 j Y X R p b 2 4 + P E l 0 Z W 1 U e X B l P k Z v c m 1 1 b G E 8 L 0 l 0 Z W 1 U e X B l P j x J d G V t U G F 0 a D 5 T Z W N 0 a W 9 u M S 8 y M D I w M D E v J U U z J T g y J U J E J U U z J T g z J U J D J U U z J T g y J U I 5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y M D A x L z I w M j A w M V 9 T a G V l d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w M j A w M S 8 l R T Y l O T g l O D c l R T Y l Q T A l Q k M l R T M l O D E l O T U l R T M l O D I l O E M l R T M l O D E l O U Y l R T M l O D M l O T g l R T M l O D M l O D M l R T M l O D M l O D A l R T M l O D M l Q k M l R T Y l O T U l Q j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I w M D E v J U U 1 J U E 0 J T g 5 J U U 2 J T l C J U I 0 J U U z J T g x J T k 1 J U U z J T g y J T h D J U U z J T g x J T l G J U U 1 J T l F J T h C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y M D A y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l J l c 3 V s d F R 5 c G U i I F Z h b H V l P S J z V G F i b G U i I C 8 + P E V u d H J 5 I F R 5 c G U 9 I k Z p b G x l Z E N v b X B s Z X R l U m V z d W x 0 V G 9 X b 3 J r c 2 h l Z X Q i I F Z h b H V l P S J s M C I g L z 4 8 R W 5 0 c n k g V H l w Z T 0 i R m l s b E V y c m 9 y Q 2 9 k Z S I g V m F s d W U 9 I n N V b m t u b 3 d u I i A v P j x F b n R y e S B U e X B l P S J C d W Z m Z X J O Z X h 0 U m V m c m V z a C I g V m F s d W U 9 I m w x I i A v P j x F b n R y e S B U e X B l P S J B Z G R l Z F R v R G F 0 Y U 1 v Z G V s I i B W Y W x 1 Z T 0 i b D A i I C 8 + P E V u d H J 5 I F R 5 c G U 9 I k 5 h d m l n Y X R p b 2 5 T d G V w T m F t Z S I g V m F s d W U 9 I n P j g 4 r j g 5 P j g r L j g 7 z j g r f j g 6 f j g 7 M i I C 8 + P E V u d H J 5 I F R 5 c G U 9 I k Z p b G x M Y X N 0 V X B k Y X R l Z C I g V m F s d W U 9 I m Q y M D I y L T A z L T E 1 V D A y O j A 2 O j I 5 L j k 5 M T E y M j R a I i A v P j x F b n R y e S B U e X B l P S J G a W x s U 3 R h d H V z I i B W Y W x 1 Z T 0 i c 0 N v b X B s Z X R l I i A v P j w v U 3 R h Y m x l R W 5 0 c m l l c z 4 8 L 0 l 0 Z W 0 + P E l 0 Z W 0 + P E l 0 Z W 1 M b 2 N h d G l v b j 4 8 S X R l b V R 5 c G U + R m 9 y b X V s Y T w v S X R l b V R 5 c G U + P E l 0 Z W 1 Q Y X R o P l N l Y 3 R p b 2 4 x L z I w M j A w M i 8 l R T M l O D I l Q k Q l R T M l O D M l Q k M l R T M l O D I l Q j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I w M D I v M j A y M D A y X 1 N o Z W V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y M D A y L y V F N i U 5 O C U 4 N y V F N i V B M C V C Q y V F M y U 4 M S U 5 N S V F M y U 4 M i U 4 Q y V F M y U 4 M S U 5 R i V F M y U 4 M y U 5 O C V F M y U 4 M y U 4 M y V F M y U 4 M y U 4 M C V F M y U 4 M y V C Q y V F N i U 5 N S V C M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w M j A w M i 8 l R T U l Q T Q l O D k l R T Y l O U I l Q j Q l R T M l O D E l O T U l R T M l O D I l O E M l R T M l O D E l O U Y l R T U l O U U l O E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I w M D M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U m V z d W x 0 V H l w Z S I g V m F s d W U 9 I n N U Y W J s Z S I g L z 4 8 R W 5 0 c n k g V H l w Z T 0 i R m l s b G V k Q 2 9 t c G x l d G V S Z X N 1 b H R U b 1 d v c m t z a G V l d C I g V m F s d W U 9 I m w w I i A v P j x F b n R y e S B U e X B l P S J G a W x s R X J y b 3 J D b 2 R l I i B W Y W x 1 Z T 0 i c 1 V u a 2 5 v d 2 4 i I C 8 + P E V u d H J 5 I F R 5 c G U 9 I k J 1 Z m Z l c k 5 l e H R S Z W Z y Z X N o I i B W Y W x 1 Z T 0 i b D E i I C 8 + P E V u d H J 5 I F R 5 c G U 9 I k F k Z G V k V G 9 E Y X R h T W 9 k Z W w i I F Z h b H V l P S J s M C I g L z 4 8 R W 5 0 c n k g V H l w Z T 0 i T m F 2 a W d h d G l v b l N 0 Z X B O Y W 1 l I i B W Y W x 1 Z T 0 i c + O D i u O D k + O C s u O D v O O C t + O D p + O D s y I g L z 4 8 R W 5 0 c n k g V H l w Z T 0 i R m l s b E x h c 3 R V c G R h d G V k I i B W Y W x 1 Z T 0 i Z D I w M j I t M D M t M T V U M D I 6 M D Y 6 M z A u M D Y 5 M j I 1 M 1 o i I C 8 + P E V u d H J 5 I F R 5 c G U 9 I k Z p b G x T d G F 0 d X M i I F Z h b H V l P S J z Q 2 9 t c G x l d G U i I C 8 + P C 9 T d G F i b G V F b n R y a W V z P j w v S X R l b T 4 8 S X R l b T 4 8 S X R l b U x v Y 2 F 0 a W 9 u P j x J d G V t V H l w Z T 5 G b 3 J t d W x h P C 9 J d G V t V H l w Z T 4 8 S X R l b V B h d G g + U 2 V j d G l v b j E v M j A y M D A z L y V F M y U 4 M i V C R C V F M y U 4 M y V C Q y V F M y U 4 M i V C O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w M j A w M y 8 y M D I w M D N f U 2 h l Z X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I w M D M v J U U 2 J T k 4 J T g 3 J U U 2 J U E w J U J D J U U z J T g x J T k 1 J U U z J T g y J T h D J U U z J T g x J T l G J U U z J T g z J T k 4 J U U z J T g z J T g z J U U z J T g z J T g w J U U z J T g z J U J D J U U 2 J T k 1 J U I w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y M D A z L y V F N S V B N C U 4 O S V F N i U 5 Q i V C N C V F M y U 4 M S U 5 N S V F M y U 4 M i U 4 Q y V F M y U 4 M S U 5 R i V F N S U 5 R S U 4 Q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w M j A w N D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S Z X N 1 b H R U e X B l I i B W Y W x 1 Z T 0 i c 1 R h Y m x l I i A v P j x F b n R y e S B U e X B l P S J G a W x s Z W R D b 2 1 w b G V 0 Z V J l c 3 V s d F R v V 2 9 y a 3 N o Z W V 0 I i B W Y W x 1 Z T 0 i b D A i I C 8 + P E V u d H J 5 I F R 5 c G U 9 I k Z p b G x F c n J v c k N v Z G U i I F Z h b H V l P S J z V W 5 r b m 9 3 b i I g L z 4 8 R W 5 0 c n k g V H l w Z T 0 i Q n V m Z m V y T m V 4 d F J l Z n J l c 2 g i I F Z h b H V l P S J s M S I g L z 4 8 R W 5 0 c n k g V H l w Z T 0 i Q W R k Z W R U b 0 R h d G F N b 2 R l b C I g V m F s d W U 9 I m w w I i A v P j x F b n R y e S B U e X B l P S J O Y X Z p Z 2 F 0 a W 9 u U 3 R l c E 5 h b W U i I F Z h b H V l P S J z 4 4 O K 4 4 O T 4 4 K y 4 4 O 8 4 4 K 3 4 4 O n 4 4 O z I i A v P j x F b n R y e S B U e X B l P S J G a W x s T G F z d F V w Z G F 0 Z W Q i I F Z h b H V l P S J k M j A y M i 0 w M y 0 x N V Q w M j o w N j o z M C 4 y M j U 0 M z Y 5 W i I g L z 4 8 R W 5 0 c n k g V H l w Z T 0 i R m l s b F N 0 Y X R 1 c y I g V m F s d W U 9 I n N D b 2 1 w b G V 0 Z S I g L z 4 8 L 1 N 0 Y W J s Z U V u d H J p Z X M + P C 9 J d G V t P j x J d G V t P j x J d G V t T G 9 j Y X R p b 2 4 + P E l 0 Z W 1 U e X B l P k Z v c m 1 1 b G E 8 L 0 l 0 Z W 1 U e X B l P j x J d G V t U G F 0 a D 5 T Z W N 0 a W 9 u M S 8 y M D I w M D Q v J U U z J T g y J U J E J U U z J T g z J U J D J U U z J T g y J U I 5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y M D A 0 L z I w M j A w N F 9 T a G V l d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w M j A w N C 8 l R T Y l O T g l O D c l R T Y l Q T A l Q k M l R T M l O D E l O T U l R T M l O D I l O E M l R T M l O D E l O U Y l R T M l O D M l O T g l R T M l O D M l O D M l R T M l O D M l O D A l R T M l O D M l Q k M l R T Y l O T U l Q j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I w M D Q v J U U 1 J U E 0 J T g 5 J U U 2 J T l C J U I 0 J U U z J T g x J T k 1 J U U z J T g y J T h D J U U z J T g x J T l G J U U 1 J T l F J T h C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y M D A 1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l J l c 3 V s d F R 5 c G U i I F Z h b H V l P S J z V G F i b G U i I C 8 + P E V u d H J 5 I F R 5 c G U 9 I k Z p b G x l Z E N v b X B s Z X R l U m V z d W x 0 V G 9 X b 3 J r c 2 h l Z X Q i I F Z h b H V l P S J s M C I g L z 4 8 R W 5 0 c n k g V H l w Z T 0 i R m l s b E V y c m 9 y Q 2 9 k Z S I g V m F s d W U 9 I n N V b m t u b 3 d u I i A v P j x F b n R y e S B U e X B l P S J C d W Z m Z X J O Z X h 0 U m V m c m V z a C I g V m F s d W U 9 I m w x I i A v P j x F b n R y e S B U e X B l P S J B Z G R l Z F R v R G F 0 Y U 1 v Z G V s I i B W Y W x 1 Z T 0 i b D A i I C 8 + P E V u d H J 5 I F R 5 c G U 9 I k 5 h d m l n Y X R p b 2 5 T d G V w T m F t Z S I g V m F s d W U 9 I n P j g 4 r j g 5 P j g r L j g 7 z j g r f j g 6 f j g 7 M i I C 8 + P E V u d H J 5 I F R 5 c G U 9 I k Z p b G x M Y X N 0 V X B k Y X R l Z C I g V m F s d W U 9 I m Q y M D I y L T A z L T E 1 V D A y O j A 2 O j M w L j M w M z U 0 M z B a I i A v P j x F b n R y e S B U e X B l P S J G a W x s U 3 R h d H V z I i B W Y W x 1 Z T 0 i c 0 N v b X B s Z X R l I i A v P j w v U 3 R h Y m x l R W 5 0 c m l l c z 4 8 L 0 l 0 Z W 0 + P E l 0 Z W 0 + P E l 0 Z W 1 M b 2 N h d G l v b j 4 8 S X R l b V R 5 c G U + R m 9 y b X V s Y T w v S X R l b V R 5 c G U + P E l 0 Z W 1 Q Y X R o P l N l Y 3 R p b 2 4 x L z I w M j A w N S 8 l R T M l O D I l Q k Q l R T M l O D M l Q k M l R T M l O D I l Q j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I w M D U v M j A y M D A 1 X 1 N o Z W V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y M D A 2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l J l c 3 V s d F R 5 c G U i I F Z h b H V l P S J z V G F i b G U i I C 8 + P E V u d H J 5 I F R 5 c G U 9 I k Z p b G x l Z E N v b X B s Z X R l U m V z d W x 0 V G 9 X b 3 J r c 2 h l Z X Q i I F Z h b H V l P S J s M C I g L z 4 8 R W 5 0 c n k g V H l w Z T 0 i R m l s b E V y c m 9 y Q 2 9 k Z S I g V m F s d W U 9 I n N V b m t u b 3 d u I i A v P j x F b n R y e S B U e X B l P S J C d W Z m Z X J O Z X h 0 U m V m c m V z a C I g V m F s d W U 9 I m w x I i A v P j x F b n R y e S B U e X B l P S J B Z G R l Z F R v R G F 0 Y U 1 v Z G V s I i B W Y W x 1 Z T 0 i b D A i I C 8 + P E V u d H J 5 I F R 5 c G U 9 I k 5 h d m l n Y X R p b 2 5 T d G V w T m F t Z S I g V m F s d W U 9 I n P j g 4 r j g 5 P j g r L j g 7 z j g r f j g 6 f j g 7 M i I C 8 + P E V u d H J 5 I F R 5 c G U 9 I k Z p b G x M Y X N 0 V X B k Y X R l Z C I g V m F s d W U 9 I m Q y M D I y L T A z L T E 1 V D A y O j A 2 O j M w L j Q x M j g 5 M j J a I i A v P j x F b n R y e S B U e X B l P S J G a W x s U 3 R h d H V z I i B W Y W x 1 Z T 0 i c 0 N v b X B s Z X R l I i A v P j w v U 3 R h Y m x l R W 5 0 c m l l c z 4 8 L 0 l 0 Z W 0 + P E l 0 Z W 0 + P E l 0 Z W 1 M b 2 N h d G l v b j 4 8 S X R l b V R 5 c G U + R m 9 y b X V s Y T w v S X R l b V R 5 c G U + P E l 0 Z W 1 Q Y X R o P l N l Y 3 R p b 2 4 x L z I w M j A w N i 8 l R T M l O D I l Q k Q l R T M l O D M l Q k M l R T M l O D I l Q j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I w M D Y v M j A y M D A 2 X 1 N o Z W V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y M D A 3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l J l c 3 V s d F R 5 c G U i I F Z h b H V l P S J z V G F i b G U i I C 8 + P E V u d H J 5 I F R 5 c G U 9 I k Z p b G x l Z E N v b X B s Z X R l U m V z d W x 0 V G 9 X b 3 J r c 2 h l Z X Q i I F Z h b H V l P S J s M C I g L z 4 8 R W 5 0 c n k g V H l w Z T 0 i R m l s b E V y c m 9 y Q 2 9 k Z S I g V m F s d W U 9 I n N V b m t u b 3 d u I i A v P j x F b n R y e S B U e X B l P S J C d W Z m Z X J O Z X h 0 U m V m c m V z a C I g V m F s d W U 9 I m w x I i A v P j x F b n R y e S B U e X B l P S J B Z G R l Z F R v R G F 0 Y U 1 v Z G V s I i B W Y W x 1 Z T 0 i b D A i I C 8 + P E V u d H J 5 I F R 5 c G U 9 I k 5 h d m l n Y X R p b 2 5 T d G V w T m F t Z S I g V m F s d W U 9 I n P j g 4 r j g 5 P j g r L j g 7 z j g r f j g 6 f j g 7 M i I C 8 + P E V u d H J 5 I F R 5 c G U 9 I k Z p b G x M Y X N 0 V X B k Y X R l Z C I g V m F s d W U 9 I m Q y M D I y L T A z L T E 1 V D A y O j A 2 O j M w L j U w N j Y y N j R a I i A v P j x F b n R y e S B U e X B l P S J G a W x s U 3 R h d H V z I i B W Y W x 1 Z T 0 i c 0 N v b X B s Z X R l I i A v P j w v U 3 R h Y m x l R W 5 0 c m l l c z 4 8 L 0 l 0 Z W 0 + P E l 0 Z W 0 + P E l 0 Z W 1 M b 2 N h d G l v b j 4 8 S X R l b V R 5 c G U + R m 9 y b X V s Y T w v S X R l b V R 5 c G U + P E l 0 Z W 1 Q Y X R o P l N l Y 3 R p b 2 4 x L z I w M j A w N y 8 l R T M l O D I l Q k Q l R T M l O D M l Q k M l R T M l O D I l Q j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I w M D c v M j A y M D A 3 X 1 N o Z W V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y M D A 4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l J l c 3 V s d F R 5 c G U i I F Z h b H V l P S J z V G F i b G U i I C 8 + P E V u d H J 5 I F R 5 c G U 9 I k Z p b G x l Z E N v b X B s Z X R l U m V z d W x 0 V G 9 X b 3 J r c 2 h l Z X Q i I F Z h b H V l P S J s M C I g L z 4 8 R W 5 0 c n k g V H l w Z T 0 i R m l s b E V y c m 9 y Q 2 9 k Z S I g V m F s d W U 9 I n N V b m t u b 3 d u I i A v P j x F b n R y e S B U e X B l P S J C d W Z m Z X J O Z X h 0 U m V m c m V z a C I g V m F s d W U 9 I m w x I i A v P j x F b n R y e S B U e X B l P S J B Z G R l Z F R v R G F 0 Y U 1 v Z G V s I i B W Y W x 1 Z T 0 i b D A i I C 8 + P E V u d H J 5 I F R 5 c G U 9 I k 5 h d m l n Y X R p b 2 5 T d G V w T m F t Z S I g V m F s d W U 9 I n P j g 4 r j g 5 P j g r L j g 7 z j g r f j g 6 f j g 7 M i I C 8 + P E V u d H J 5 I F R 5 c G U 9 I k Z p b G x M Y X N 0 V X B k Y X R l Z C I g V m F s d W U 9 I m Q y M D I y L T A z L T E 1 V D A y O j A 2 O j M w L j U 4 N D c y O T F a I i A v P j x F b n R y e S B U e X B l P S J G a W x s U 3 R h d H V z I i B W Y W x 1 Z T 0 i c 0 N v b X B s Z X R l I i A v P j w v U 3 R h Y m x l R W 5 0 c m l l c z 4 8 L 0 l 0 Z W 0 + P E l 0 Z W 0 + P E l 0 Z W 1 M b 2 N h d G l v b j 4 8 S X R l b V R 5 c G U + R m 9 y b X V s Y T w v S X R l b V R 5 c G U + P E l 0 Z W 1 Q Y X R o P l N l Y 3 R p b 2 4 x L z I w M j A w O C 8 l R T M l O D I l Q k Q l R T M l O D M l Q k M l R T M l O D I l Q j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I w M D g v M j A y M D A 4 X 1 N o Z W V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y M D A 5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l J l c 3 V s d F R 5 c G U i I F Z h b H V l P S J z V G F i b G U i I C 8 + P E V u d H J 5 I F R 5 c G U 9 I k Z p b G x l Z E N v b X B s Z X R l U m V z d W x 0 V G 9 X b 3 J r c 2 h l Z X Q i I F Z h b H V l P S J s M C I g L z 4 8 R W 5 0 c n k g V H l w Z T 0 i R m l s b E V y c m 9 y Q 2 9 k Z S I g V m F s d W U 9 I n N V b m t u b 3 d u I i A v P j x F b n R y e S B U e X B l P S J C d W Z m Z X J O Z X h 0 U m V m c m V z a C I g V m F s d W U 9 I m w x I i A v P j x F b n R y e S B U e X B l P S J B Z G R l Z F R v R G F 0 Y U 1 v Z G V s I i B W Y W x 1 Z T 0 i b D A i I C 8 + P E V u d H J 5 I F R 5 c G U 9 I k 5 h d m l n Y X R p b 2 5 T d G V w T m F t Z S I g V m F s d W U 9 I n P j g 4 r j g 5 P j g r L j g 7 z j g r f j g 6 f j g 7 M i I C 8 + P E V u d H J 5 I F R 5 c G U 9 I k Z p b G x M Y X N 0 V X B k Y X R l Z C I g V m F s d W U 9 I m Q y M D I y L T A z L T E 1 V D A y O j A 2 O j M w L j Y 2 M j g z N D R a I i A v P j x F b n R y e S B U e X B l P S J G a W x s U 3 R h d H V z I i B W Y W x 1 Z T 0 i c 0 N v b X B s Z X R l I i A v P j w v U 3 R h Y m x l R W 5 0 c m l l c z 4 8 L 0 l 0 Z W 0 + P E l 0 Z W 0 + P E l 0 Z W 1 M b 2 N h d G l v b j 4 8 S X R l b V R 5 c G U + R m 9 y b X V s Y T w v S X R l b V R 5 c G U + P E l 0 Z W 1 Q Y X R o P l N l Y 3 R p b 2 4 x L z I w M j A w O S 8 l R T M l O D I l Q k Q l R T M l O D M l Q k M l R T M l O D I l Q j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I w M D k v M j A y M D A 5 X 1 N o Z W V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y M D E w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l J l c 3 V s d F R 5 c G U i I F Z h b H V l P S J z V G F i b G U i I C 8 + P E V u d H J 5 I F R 5 c G U 9 I k Z p b G x l Z E N v b X B s Z X R l U m V z d W x 0 V G 9 X b 3 J r c 2 h l Z X Q i I F Z h b H V l P S J s M C I g L z 4 8 R W 5 0 c n k g V H l w Z T 0 i R m l s b E V y c m 9 y Q 2 9 k Z S I g V m F s d W U 9 I n N V b m t u b 3 d u I i A v P j x F b n R y e S B U e X B l P S J C d W Z m Z X J O Z X h 0 U m V m c m V z a C I g V m F s d W U 9 I m w x I i A v P j x F b n R y e S B U e X B l P S J B Z G R l Z F R v R G F 0 Y U 1 v Z G V s I i B W Y W x 1 Z T 0 i b D A i I C 8 + P E V u d H J 5 I F R 5 c G U 9 I k 5 h d m l n Y X R p b 2 5 T d G V w T m F t Z S I g V m F s d W U 9 I n P j g 4 r j g 5 P j g r L j g 7 z j g r f j g 6 f j g 7 M i I C 8 + P E V u d H J 5 I F R 5 c G U 9 I k Z p b G x M Y X N 0 V X B k Y X R l Z C I g V m F s d W U 9 I m Q y M D I y L T A z L T E 1 V D A y O j A 2 O j M w L j c 0 M D k 0 N D B a I i A v P j x F b n R y e S B U e X B l P S J G a W x s U 3 R h d H V z I i B W Y W x 1 Z T 0 i c 0 N v b X B s Z X R l I i A v P j w v U 3 R h Y m x l R W 5 0 c m l l c z 4 8 L 0 l 0 Z W 0 + P E l 0 Z W 0 + P E l 0 Z W 1 M b 2 N h d G l v b j 4 8 S X R l b V R 5 c G U + R m 9 y b X V s Y T w v S X R l b V R 5 c G U + P E l 0 Z W 1 Q Y X R o P l N l Y 3 R p b 2 4 x L z I w M j A x M C 8 l R T M l O D I l Q k Q l R T M l O D M l Q k M l R T M l O D I l Q j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I w M T A v M j A y M D E w X 1 N o Z W V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y M D E x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l J l c 3 V s d F R 5 c G U i I F Z h b H V l P S J z V G F i b G U i I C 8 + P E V u d H J 5 I F R 5 c G U 9 I k Z p b G x l Z E N v b X B s Z X R l U m V z d W x 0 V G 9 X b 3 J r c 2 h l Z X Q i I F Z h b H V l P S J s M C I g L z 4 8 R W 5 0 c n k g V H l w Z T 0 i R m l s b E V y c m 9 y Q 2 9 k Z S I g V m F s d W U 9 I n N V b m t u b 3 d u I i A v P j x F b n R y e S B U e X B l P S J C d W Z m Z X J O Z X h 0 U m V m c m V z a C I g V m F s d W U 9 I m w x I i A v P j x F b n R y e S B U e X B l P S J B Z G R l Z F R v R G F 0 Y U 1 v Z G V s I i B W Y W x 1 Z T 0 i b D A i I C 8 + P E V u d H J 5 I F R 5 c G U 9 I k 5 h d m l n Y X R p b 2 5 T d G V w T m F t Z S I g V m F s d W U 9 I n P j g 4 r j g 5 P j g r L j g 7 z j g r f j g 6 f j g 7 M i I C 8 + P E V u d H J 5 I F R 5 c G U 9 I k Z p b G x M Y X N 0 V X B k Y X R l Z C I g V m F s d W U 9 I m Q y M D I y L T A z L T E 1 V D A y O j A 2 O j M w L j g 4 M T U z N D N a I i A v P j x F b n R y e S B U e X B l P S J G a W x s U 3 R h d H V z I i B W Y W x 1 Z T 0 i c 0 N v b X B s Z X R l I i A v P j w v U 3 R h Y m x l R W 5 0 c m l l c z 4 8 L 0 l 0 Z W 0 + P E l 0 Z W 0 + P E l 0 Z W 1 M b 2 N h d G l v b j 4 8 S X R l b V R 5 c G U + R m 9 y b X V s Y T w v S X R l b V R 5 c G U + P E l 0 Z W 1 Q Y X R o P l N l Y 3 R p b 2 4 x L z I w M j A x M S 8 l R T M l O D I l Q k Q l R T M l O D M l Q k M l R T M l O D I l Q j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I w M T E v M j A y M D E x X 1 N o Z W V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y M D E x L y V F N i U 5 O C U 4 N y V F N i V B M C V C Q y V F M y U 4 M S U 5 N S V F M y U 4 M i U 4 Q y V F M y U 4 M S U 5 R i V F M y U 4 M y U 5 O C V F M y U 4 M y U 4 M y V F M y U 4 M y U 4 M C V F M y U 4 M y V C Q y V F N i U 5 N S V C M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w M j A x M S 8 l R T U l Q T Q l O D k l R T Y l O U I l Q j Q l R T M l O D E l O T U l R T M l O D I l O E M l R T M l O D E l O U Y l R T U l O U U l O E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I w M T I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R m l s b G V k Q 2 9 t c G x l d G V S Z X N 1 b H R U b 1 d v c m t z a G V l d C I g V m F s d W U 9 I m w w I i A v P j x F b n R y e S B U e X B l P S J G a W x s R X J y b 3 J D b 2 R l I i B W Y W x 1 Z T 0 i c 1 V u a 2 5 v d 2 4 i I C 8 + P E V u d H J 5 I F R 5 c G U 9 I l J l c 3 V s d F R 5 c G U i I F Z h b H V l P S J z V G F i b G U i I C 8 + P E V u d H J 5 I F R 5 c G U 9 I k F k Z G V k V G 9 E Y X R h T W 9 k Z W w i I F Z h b H V l P S J s M C I g L z 4 8 R W 5 0 c n k g V H l w Z T 0 i T m F 2 a W d h d G l v b l N 0 Z X B O Y W 1 l I i B W Y W x 1 Z T 0 i c + O D i u O D k + O C s u O D v O O C t + O D p + O D s y I g L z 4 8 R W 5 0 c n k g V H l w Z T 0 i R m l s b E x h c 3 R V c G R h d G V k I i B W Y W x 1 Z T 0 i Z D I w M j I t M D M t M T V U M D I 6 M D Y 6 M z A u O T U 5 N j M 4 N 1 o i I C 8 + P E V u d H J 5 I F R 5 c G U 9 I k Z p b G x T d G F 0 d X M i I F Z h b H V l P S J z Q 2 9 t c G x l d G U i I C 8 + P E V u d H J 5 I F R 5 c G U 9 I k J 1 Z m Z l c k 5 l e H R S Z W Z y Z X N o I i B W Y W x 1 Z T 0 i b D E i I C 8 + P C 9 T d G F i b G V F b n R y a W V z P j w v S X R l b T 4 8 S X R l b T 4 8 S X R l b U x v Y 2 F 0 a W 9 u P j x J d G V t V H l w Z T 5 G b 3 J t d W x h P C 9 J d G V t V H l w Z T 4 8 S X R l b V B h d G g + U 2 V j d G l v b j E v M j A y M D E y L y V F M y U 4 M i V C R C V F M y U 4 M y V C Q y V F M y U 4 M i V C O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w M j A x M i 8 y M D I w M T J f U 2 h l Z X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I x M D E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R m l s b G V k Q 2 9 t c G x l d G V S Z X N 1 b H R U b 1 d v c m t z a G V l d C I g V m F s d W U 9 I m w w I i A v P j x F b n R y e S B U e X B l P S J G a W x s R X J y b 3 J D b 2 R l I i B W Y W x 1 Z T 0 i c 1 V u a 2 5 v d 2 4 i I C 8 + P E V u d H J 5 I F R 5 c G U 9 I l J l c 3 V s d F R 5 c G U i I F Z h b H V l P S J z V G F i b G U i I C 8 + P E V u d H J 5 I F R 5 c G U 9 I k F k Z G V k V G 9 E Y X R h T W 9 k Z W w i I F Z h b H V l P S J s M C I g L z 4 8 R W 5 0 c n k g V H l w Z T 0 i T m F 2 a W d h d G l v b l N 0 Z X B O Y W 1 l I i B W Y W x 1 Z T 0 i c + O D i u O D k + O C s u O D v O O C t + O D p + O D s y I g L z 4 8 R W 5 0 c n k g V H l w Z T 0 i R m l s b E x h c 3 R V c G R h d G V k I i B W Y W x 1 Z T 0 i Z D I w M j I t M D M t M T V U M D I 6 M D Y 6 M z E u M D U z M z Y 4 N F o i I C 8 + P E V u d H J 5 I F R 5 c G U 9 I k Z p b G x T d G F 0 d X M i I F Z h b H V l P S J z Q 2 9 t c G x l d G U i I C 8 + P E V u d H J 5 I F R 5 c G U 9 I k J 1 Z m Z l c k 5 l e H R S Z W Z y Z X N o I i B W Y W x 1 Z T 0 i b D E i I C 8 + P C 9 T d G F i b G V F b n R y a W V z P j w v S X R l b T 4 8 S X R l b T 4 8 S X R l b U x v Y 2 F 0 a W 9 u P j x J d G V t V H l w Z T 5 G b 3 J t d W x h P C 9 J d G V t V H l w Z T 4 8 S X R l b V B h d G g + U 2 V j d G l v b j E v M j A y M T A x L y V F M y U 4 M i V C R C V F M y U 4 M y V C Q y V F M y U 4 M i V C O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w M j E w M S 8 y M D I x M D F f U 2 h l Z X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I x M D E v J U U 2 J T k 4 J T g 3 J U U 2 J U E w J U J D J U U z J T g x J T k 1 J U U z J T g y J T h D J U U z J T g x J T l G J U U z J T g z J T k 4 J U U z J T g z J T g z J U U z J T g z J T g w J U U z J T g z J U J D J U U 2 J T k 1 J U I w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y M T A x L y V F N S V B N C U 4 O S V F N i U 5 Q i V C N C V F M y U 4 M S U 5 N S V F M y U 4 M i U 4 Q y V F M y U 4 M S U 5 R i V F N S U 5 R S U 4 Q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w M j E w M j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G a W x s Z W R D b 2 1 w b G V 0 Z V J l c 3 V s d F R v V 2 9 y a 3 N o Z W V 0 I i B W Y W x 1 Z T 0 i b D A i I C 8 + P E V u d H J 5 I F R 5 c G U 9 I k Z p b G x F c n J v c k N v Z G U i I F Z h b H V l P S J z V W 5 r b m 9 3 b i I g L z 4 8 R W 5 0 c n k g V H l w Z T 0 i U m V z d W x 0 V H l w Z S I g V m F s d W U 9 I n N U Y W J s Z S I g L z 4 8 R W 5 0 c n k g V H l w Z T 0 i Q W R k Z W R U b 0 R h d G F N b 2 R l b C I g V m F s d W U 9 I m w w I i A v P j x F b n R y e S B U e X B l P S J O Y X Z p Z 2 F 0 a W 9 u U 3 R l c E 5 h b W U i I F Z h b H V l P S J z 4 4 O K 4 4 O T 4 4 K y 4 4 O 8 4 4 K 3 4 4 O n 4 4 O z I i A v P j x F b n R y e S B U e X B l P S J G a W x s T G F z d F V w Z G F 0 Z W Q i I F Z h b H V l P S J k M j A y M i 0 w M y 0 x N V Q w M j o w N j o z M S 4 x N D c w O T c y W i I g L z 4 8 R W 5 0 c n k g V H l w Z T 0 i R m l s b F N 0 Y X R 1 c y I g V m F s d W U 9 I n N D b 2 1 w b G V 0 Z S I g L z 4 8 R W 5 0 c n k g V H l w Z T 0 i Q n V m Z m V y T m V 4 d F J l Z n J l c 2 g i I F Z h b H V l P S J s M S I g L z 4 8 L 1 N 0 Y W J s Z U V u d H J p Z X M + P C 9 J d G V t P j x J d G V t P j x J d G V t T G 9 j Y X R p b 2 4 + P E l 0 Z W 1 U e X B l P k Z v c m 1 1 b G E 8 L 0 l 0 Z W 1 U e X B l P j x J d G V t U G F 0 a D 5 T Z W N 0 a W 9 u M S 8 y M D I x M D I v J U U z J T g y J U J E J U U z J T g z J U J D J U U z J T g y J U I 5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y M T A y L z I w M j E w M l 9 T a G V l d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w M j E w M i 8 l R T Y l O T g l O D c l R T Y l Q T A l Q k M l R T M l O D E l O T U l R T M l O D I l O E M l R T M l O D E l O U Y l R T M l O D M l O T g l R T M l O D M l O D M l R T M l O D M l O D A l R T M l O D M l Q k M l R T Y l O T U l Q j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I x M D I v J U U 1 J U E 0 J T g 5 J U U 2 J T l C J U I 0 J U U z J T g x J T k 1 J U U z J T g y J T h D J U U z J T g x J T l G J U U 1 J T l F J T h C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y M T A z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Z p b G x l Z E N v b X B s Z X R l U m V z d W x 0 V G 9 X b 3 J r c 2 h l Z X Q i I F Z h b H V l P S J s M C I g L z 4 8 R W 5 0 c n k g V H l w Z T 0 i R m l s b E V y c m 9 y Q 2 9 k Z S I g V m F s d W U 9 I n N V b m t u b 3 d u I i A v P j x F b n R y e S B U e X B l P S J S Z X N 1 b H R U e X B l I i B W Y W x 1 Z T 0 i c 1 R h Y m x l I i A v P j x F b n R y e S B U e X B l P S J B Z G R l Z F R v R G F 0 Y U 1 v Z G V s I i B W Y W x 1 Z T 0 i b D A i I C 8 + P E V u d H J 5 I F R 5 c G U 9 I k 5 h d m l n Y X R p b 2 5 T d G V w T m F t Z S I g V m F s d W U 9 I n P j g 4 r j g 5 P j g r L j g 7 z j g r f j g 6 f j g 7 M i I C 8 + P E V u d H J 5 I F R 5 c G U 9 I k Z p b G x M Y X N 0 V X B k Y X R l Z C I g V m F s d W U 9 I m Q y M D I y L T A z L T E 1 V D A y O j A 2 O j M x L j I 0 M D g y M z V a I i A v P j x F b n R y e S B U e X B l P S J G a W x s U 3 R h d H V z I i B W Y W x 1 Z T 0 i c 0 N v b X B s Z X R l I i A v P j x F b n R y e S B U e X B l P S J C d W Z m Z X J O Z X h 0 U m V m c m V z a C I g V m F s d W U 9 I m w x I i A v P j w v U 3 R h Y m x l R W 5 0 c m l l c z 4 8 L 0 l 0 Z W 0 + P E l 0 Z W 0 + P E l 0 Z W 1 M b 2 N h d G l v b j 4 8 S X R l b V R 5 c G U + R m 9 y b X V s Y T w v S X R l b V R 5 c G U + P E l 0 Z W 1 Q Y X R o P l N l Y 3 R p b 2 4 x L z I w M j E w M y 8 l R T M l O D I l Q k Q l R T M l O D M l Q k M l R T M l O D I l Q j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I x M D M v M j A y M T A z X 1 N o Z W V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y M T A 0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Z p b G x l Z E N v b X B s Z X R l U m V z d W x 0 V G 9 X b 3 J r c 2 h l Z X Q i I F Z h b H V l P S J s M C I g L z 4 8 R W 5 0 c n k g V H l w Z T 0 i R m l s b E V y c m 9 y Q 2 9 k Z S I g V m F s d W U 9 I n N V b m t u b 3 d u I i A v P j x F b n R y e S B U e X B l P S J S Z X N 1 b H R U e X B l I i B W Y W x 1 Z T 0 i c 1 R h Y m x l I i A v P j x F b n R y e S B U e X B l P S J B Z G R l Z F R v R G F 0 Y U 1 v Z G V s I i B W Y W x 1 Z T 0 i b D A i I C 8 + P E V u d H J 5 I F R 5 c G U 9 I k 5 h d m l n Y X R p b 2 5 T d G V w T m F t Z S I g V m F s d W U 9 I n P j g 4 r j g 5 P j g r L j g 7 z j g r f j g 6 f j g 7 M i I C 8 + P E V u d H J 5 I F R 5 c G U 9 I k Z p b G x M Y X N 0 V X B k Y X R l Z C I g V m F s d W U 9 I m Q y M D I y L T A z L T E 1 V D A y O j A 2 O j M x L j M x O D k z M D J a I i A v P j x F b n R y e S B U e X B l P S J G a W x s U 3 R h d H V z I i B W Y W x 1 Z T 0 i c 0 N v b X B s Z X R l I i A v P j x F b n R y e S B U e X B l P S J C d W Z m Z X J O Z X h 0 U m V m c m V z a C I g V m F s d W U 9 I m w x I i A v P j w v U 3 R h Y m x l R W 5 0 c m l l c z 4 8 L 0 l 0 Z W 0 + P E l 0 Z W 0 + P E l 0 Z W 1 M b 2 N h d G l v b j 4 8 S X R l b V R 5 c G U + R m 9 y b X V s Y T w v S X R l b V R 5 c G U + P E l 0 Z W 1 Q Y X R o P l N l Y 3 R p b 2 4 x L z I w M j E w N C 8 l R T M l O D I l Q k Q l R T M l O D M l Q k M l R T M l O D I l Q j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I x M D Q v M j A y M T A 0 X 1 N o Z W V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y M T A 0 L y V F N i U 5 O C U 4 N y V F N i V B M C V C Q y V F M y U 4 M S U 5 N S V F M y U 4 M i U 4 Q y V F M y U 4 M S U 5 R i V F M y U 4 M y U 5 O C V F M y U 4 M y U 4 M y V F M y U 4 M y U 4 M C V F M y U 4 M y V C Q y V F N i U 5 N S V C M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w M j E w N C 8 l R T U l Q T Q l O D k l R T Y l O U I l Q j Q l R T M l O D E l O T U l R T M l O D I l O E M l R T M l O D E l O U Y l R T U l O U U l O E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I x M D U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R m l s b G V k Q 2 9 t c G x l d G V S Z X N 1 b H R U b 1 d v c m t z a G V l d C I g V m F s d W U 9 I m w w I i A v P j x F b n R y e S B U e X B l P S J G a W x s R X J y b 3 J D b 2 R l I i B W Y W x 1 Z T 0 i c 1 V u a 2 5 v d 2 4 i I C 8 + P E V u d H J 5 I F R 5 c G U 9 I l J l c 3 V s d F R 5 c G U i I F Z h b H V l P S J z V G F i b G U i I C 8 + P E V u d H J 5 I F R 5 c G U 9 I k F k Z G V k V G 9 E Y X R h T W 9 k Z W w i I F Z h b H V l P S J s M C I g L z 4 8 R W 5 0 c n k g V H l w Z T 0 i T m F 2 a W d h d G l v b l N 0 Z X B O Y W 1 l I i B W Y W x 1 Z T 0 i c + O D i u O D k + O C s u O D v O O C t + O D p + O D s y I g L z 4 8 R W 5 0 c n k g V H l w Z T 0 i R m l s b E x h c 3 R V c G R h d G V k I i B W Y W x 1 Z T 0 i Z D I w M j I t M D M t M T V U M D I 6 M D Y 6 M z E u M z k 3 M D M 3 N V o i I C 8 + P E V u d H J 5 I F R 5 c G U 9 I k Z p b G x T d G F 0 d X M i I F Z h b H V l P S J z Q 2 9 t c G x l d G U i I C 8 + P E V u d H J 5 I F R 5 c G U 9 I k J 1 Z m Z l c k 5 l e H R S Z W Z y Z X N o I i B W Y W x 1 Z T 0 i b D E i I C 8 + P C 9 T d G F i b G V F b n R y a W V z P j w v S X R l b T 4 8 S X R l b T 4 8 S X R l b U x v Y 2 F 0 a W 9 u P j x J d G V t V H l w Z T 5 G b 3 J t d W x h P C 9 J d G V t V H l w Z T 4 8 S X R l b V B h d G g + U 2 V j d G l v b j E v M j A y M T A 1 L y V F M y U 4 M i V C R C V F M y U 4 M y V C Q y V F M y U 4 M i V C O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w M j E w N S 8 y M D I x M D V f U 2 h l Z X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I x M D U v J U U 2 J T k 4 J T g 3 J U U 2 J U E w J U J D J U U z J T g x J T k 1 J U U z J T g y J T h D J U U z J T g x J T l G J U U z J T g z J T k 4 J U U z J T g z J T g z J U U z J T g z J T g w J U U z J T g z J U J D J U U 2 J T k 1 J U I w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y M T A 1 L y V F N S V B N C U 4 O S V F N i U 5 Q i V C N C V F M y U 4 M S U 5 N S V F M y U 4 M i U 4 Q y V F M y U 4 M S U 5 R i V F N S U 5 R S U 4 Q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w M j E w N j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G a W x s Z W R D b 2 1 w b G V 0 Z V J l c 3 V s d F R v V 2 9 y a 3 N o Z W V 0 I i B W Y W x 1 Z T 0 i b D A i I C 8 + P E V u d H J 5 I F R 5 c G U 9 I k Z p b G x F c n J v c k N v Z G U i I F Z h b H V l P S J z V W 5 r b m 9 3 b i I g L z 4 8 R W 5 0 c n k g V H l w Z T 0 i U m V z d W x 0 V H l w Z S I g V m F s d W U 9 I n N U Y W J s Z S I g L z 4 8 R W 5 0 c n k g V H l w Z T 0 i Q W R k Z W R U b 0 R h d G F N b 2 R l b C I g V m F s d W U 9 I m w w I i A v P j x F b n R y e S B U e X B l P S J O Y X Z p Z 2 F 0 a W 9 u U 3 R l c E 5 h b W U i I F Z h b H V l P S J z 4 4 O K 4 4 O T 4 4 K y 4 4 O 8 4 4 K 3 4 4 O n 4 4 O z I i A v P j x F b n R y e S B U e X B l P S J G a W x s T G F z d F V w Z G F 0 Z W Q i I F Z h b H V l P S J k M j A y M i 0 w M y 0 x N V Q w M j o w N j o z M S 4 0 O T A 3 N j U 2 W i I g L z 4 8 R W 5 0 c n k g V H l w Z T 0 i R m l s b F N 0 Y X R 1 c y I g V m F s d W U 9 I n N D b 2 1 w b G V 0 Z S I g L z 4 8 R W 5 0 c n k g V H l w Z T 0 i Q n V m Z m V y T m V 4 d F J l Z n J l c 2 g i I F Z h b H V l P S J s M S I g L z 4 8 L 1 N 0 Y W J s Z U V u d H J p Z X M + P C 9 J d G V t P j x J d G V t P j x J d G V t T G 9 j Y X R p b 2 4 + P E l 0 Z W 1 U e X B l P k Z v c m 1 1 b G E 8 L 0 l 0 Z W 1 U e X B l P j x J d G V t U G F 0 a D 5 T Z W N 0 a W 9 u M S 8 y M D I x M D Y v J U U z J T g y J U J E J U U z J T g z J U J D J U U z J T g y J U I 5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y M T A 2 L z I w M j E w N l 9 T a G V l d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w M j E w N i 8 l R T Y l O T g l O D c l R T Y l Q T A l Q k M l R T M l O D E l O T U l R T M l O D I l O E M l R T M l O D E l O U Y l R T M l O D M l O T g l R T M l O D M l O D M l R T M l O D M l O D A l R T M l O D M l Q k M l R T Y l O T U l Q j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I x M D Y v J U U 1 J U E 0 J T g 5 J U U 2 J T l C J U I 0 J U U z J T g x J T k 1 J U U z J T g y J T h D J U U z J T g x J T l G J U U 1 J T l F J T h C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y M T A 3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Z p b G x l Z E N v b X B s Z X R l U m V z d W x 0 V G 9 X b 3 J r c 2 h l Z X Q i I F Z h b H V l P S J s M C I g L z 4 8 R W 5 0 c n k g V H l w Z T 0 i R m l s b E V y c m 9 y Q 2 9 k Z S I g V m F s d W U 9 I n N V b m t u b 3 d u I i A v P j x F b n R y e S B U e X B l P S J S Z X N 1 b H R U e X B l I i B W Y W x 1 Z T 0 i c 1 R h Y m x l I i A v P j x F b n R y e S B U e X B l P S J B Z G R l Z F R v R G F 0 Y U 1 v Z G V s I i B W Y W x 1 Z T 0 i b D A i I C 8 + P E V u d H J 5 I F R 5 c G U 9 I k 5 h d m l n Y X R p b 2 5 T d G V w T m F t Z S I g V m F s d W U 9 I n P j g 4 r j g 5 P j g r L j g 7 z j g r f j g 6 f j g 7 M i I C 8 + P E V u d H J 5 I F R 5 c G U 9 I k Z p b G x M Y X N 0 V X B k Y X R l Z C I g V m F s d W U 9 I m Q y M D I y L T A z L T E 1 V D A y O j A 2 O j M x L j U 4 N D Q 5 M z N a I i A v P j x F b n R y e S B U e X B l P S J G a W x s U 3 R h d H V z I i B W Y W x 1 Z T 0 i c 0 N v b X B s Z X R l I i A v P j x F b n R y e S B U e X B l P S J C d W Z m Z X J O Z X h 0 U m V m c m V z a C I g V m F s d W U 9 I m w x I i A v P j w v U 3 R h Y m x l R W 5 0 c m l l c z 4 8 L 0 l 0 Z W 0 + P E l 0 Z W 0 + P E l 0 Z W 1 M b 2 N h d G l v b j 4 8 S X R l b V R 5 c G U + R m 9 y b X V s Y T w v S X R l b V R 5 c G U + P E l 0 Z W 1 Q Y X R o P l N l Y 3 R p b 2 4 x L z I w M j E w N y 8 l R T M l O D I l Q k Q l R T M l O D M l Q k M l R T M l O D I l Q j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I x M D c v M j A y M T A 3 X 1 N o Z W V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y M T A 3 L y V F N i U 5 O C U 4 N y V F N i V B M C V C Q y V F M y U 4 M S U 5 N S V F M y U 4 M i U 4 Q y V F M y U 4 M S U 5 R i V F M y U 4 M y U 5 O C V F M y U 4 M y U 4 M y V F M y U 4 M y U 4 M C V F M y U 4 M y V C Q y V F N i U 5 N S V C M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w M j E w N y 8 l R T U l Q T Q l O D k l R T Y l O U I l Q j Q l R T M l O D E l O T U l R T M l O D I l O E M l R T M l O D E l O U Y l R T U l O U U l O E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E 3 M T I v J U U 2 J T k 4 J T g 3 J U U 2 J U E w J U J D J U U z J T g x J T k 1 J U U z J T g y J T h D J U U z J T g x J T l G J U U z J T g z J T k 4 J U U z J T g z J T g z J U U z J T g z J T g w J U U z J T g z J U J D J U U 2 J T k 1 J U I w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x N z E y L y V F N S V B N C U 4 O S V F N i U 5 Q i V C N C V F M y U 4 M S U 5 N S V F M y U 4 M i U 4 Q y V F M y U 4 M S U 5 R i V F N S U 5 R S U 4 Q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w M T g w M S 8 l R T Y l O T g l O D c l R T Y l Q T A l Q k M l R T M l O D E l O T U l R T M l O D I l O E M l R T M l O D E l O U Y l R T M l O D M l O T g l R T M l O D M l O D M l R T M l O D M l O D A l R T M l O D M l Q k M l R T Y l O T U l Q j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E 4 M D E v J U U 1 J U E 0 J T g 5 J U U 2 J T l C J U I 0 J U U z J T g x J T k 1 J U U z J T g y J T h D J U U z J T g x J T l G J U U 1 J T l F J T h C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x O D A y L y V F N i U 5 O C U 4 N y V F N i V B M C V C Q y V F M y U 4 M S U 5 N S V F M y U 4 M i U 4 Q y V F M y U 4 M S U 5 R i V F M y U 4 M y U 5 O C V F M y U 4 M y U 4 M y V F M y U 4 M y U 4 M C V F M y U 4 M y V C Q y V F N i U 5 N S V C M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w M T g w M i 8 l R T U l Q T Q l O D k l R T Y l O U I l Q j Q l R T M l O D E l O T U l R T M l O D I l O E M l R T M l O D E l O U Y l R T U l O U U l O E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E 4 M D M v J U U 2 J T k 4 J T g 3 J U U 2 J U E w J U J D J U U z J T g x J T k 1 J U U z J T g y J T h D J U U z J T g x J T l G J U U z J T g z J T k 4 J U U z J T g z J T g z J U U z J T g z J T g w J U U z J T g z J U J D J U U 2 J T k 1 J U I w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x O D A z L y V F N S V B N C U 4 O S V F N i U 5 Q i V C N C V F M y U 4 M S U 5 N S V F M y U 4 M i U 4 Q y V F M y U 4 M S U 5 R i V F N S U 5 R S U 4 Q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w M T g w N C 8 l R T Y l O T g l O D c l R T Y l Q T A l Q k M l R T M l O D E l O T U l R T M l O D I l O E M l R T M l O D E l O U Y l R T M l O D M l O T g l R T M l O D M l O D M l R T M l O D M l O D A l R T M l O D M l Q k M l R T Y l O T U l Q j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E 4 M D Q v J U U 1 J U E 0 J T g 5 J U U 2 J T l C J U I 0 J U U z J T g x J T k 1 J U U z J T g y J T h D J U U z J T g x J T l G J U U 1 J T l F J T h C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x O D A 1 L y V F N i U 5 O C U 4 N y V F N i V B M C V C Q y V F M y U 4 M S U 5 N S V F M y U 4 M i U 4 Q y V F M y U 4 M S U 5 R i V F M y U 4 M y U 5 O C V F M y U 4 M y U 4 M y V F M y U 4 M y U 4 M C V F M y U 4 M y V C Q y V F N i U 5 N S V C M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w M T g w N S 8 l R T U l Q T Q l O D k l R T Y l O U I l Q j Q l R T M l O D E l O T U l R T M l O D I l O E M l R T M l O D E l O U Y l R T U l O U U l O E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E 4 M D Y v J U U 2 J T k 4 J T g 3 J U U 2 J U E w J U J D J U U z J T g x J T k 1 J U U z J T g y J T h D J U U z J T g x J T l G J U U z J T g z J T k 4 J U U z J T g z J T g z J U U z J T g z J T g w J U U z J T g z J U J D J U U 2 J T k 1 J U I w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x O D A 2 L y V F N S V B N C U 4 O S V F N i U 5 Q i V C N C V F M y U 4 M S U 5 N S V F M y U 4 M i U 4 Q y V F M y U 4 M S U 5 R i V F N S U 5 R S U 4 Q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w M T g w N y 8 l R T Y l O T g l O D c l R T Y l Q T A l Q k M l R T M l O D E l O T U l R T M l O D I l O E M l R T M l O D E l O U Y l R T M l O D M l O T g l R T M l O D M l O D M l R T M l O D M l O D A l R T M l O D M l Q k M l R T Y l O T U l Q j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E 4 M D c v J U U 1 J U E 0 J T g 5 J U U 2 J T l C J U I 0 J U U z J T g x J T k 1 J U U z J T g y J T h D J U U z J T g x J T l G J U U 1 J T l F J T h C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x O D A 4 L y V F N i U 5 O C U 4 N y V F N i V B M C V C Q y V F M y U 4 M S U 5 N S V F M y U 4 M i U 4 Q y V F M y U 4 M S U 5 R i V F M y U 4 M y U 5 O C V F M y U 4 M y U 4 M y V F M y U 4 M y U 4 M C V F M y U 4 M y V C Q y V F N i U 5 N S V C M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w M T g w O C 8 l R T U l Q T Q l O D k l R T Y l O U I l Q j Q l R T M l O D E l O T U l R T M l O D I l O E M l R T M l O D E l O U Y l R T U l O U U l O E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E 4 M D k v J U U 2 J T k 4 J T g 3 J U U 2 J U E w J U J D J U U z J T g x J T k 1 J U U z J T g y J T h D J U U z J T g x J T l G J U U z J T g z J T k 4 J U U z J T g z J T g z J U U z J T g z J T g w J U U z J T g z J U J D J U U 2 J T k 1 J U I w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x O D A 5 L y V F N S V B N C U 4 O S V F N i U 5 Q i V C N C V F M y U 4 M S U 5 N S V F M y U 4 M i U 4 Q y V F M y U 4 M S U 5 R i V F N S U 5 R S U 4 Q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w M T g x M C 8 l R T Y l O T g l O D c l R T Y l Q T A l Q k M l R T M l O D E l O T U l R T M l O D I l O E M l R T M l O D E l O U Y l R T M l O D M l O T g l R T M l O D M l O D M l R T M l O D M l O D A l R T M l O D M l Q k M l R T Y l O T U l Q j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E 4 M T A v J U U 1 J U E 0 J T g 5 J U U 2 J T l C J U I 0 J U U z J T g x J T k 1 J U U z J T g y J T h D J U U z J T g x J T l G J U U 1 J T l F J T h C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x O T A 1 L y V F N i U 5 O C U 4 N y V F N i V B M C V C Q y V F M y U 4 M S U 5 N S V F M y U 4 M i U 4 Q y V F M y U 4 M S U 5 R i V F M y U 4 M y U 5 O C V F M y U 4 M y U 4 M y V F M y U 4 M y U 4 M C V F M y U 4 M y V C Q y V F N i U 5 N S V C M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w M T k w N S 8 l R T U l Q T Q l O D k l R T Y l O U I l Q j Q l R T M l O D E l O T U l R T M l O D I l O E M l R T M l O D E l O U Y l R T U l O U U l O E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E 5 M D k v J U U 2 J T k 4 J T g 3 J U U 2 J U E w J U J D J U U z J T g x J T k 1 J U U z J T g y J T h D J U U z J T g x J T l G J U U z J T g z J T k 4 J U U z J T g z J T g z J U U z J T g z J T g w J U U z J T g z J U J D J U U 2 J T k 1 J U I w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x O T A 5 L y V F N S V B N C U 4 O S V F N i U 5 Q i V C N C V F M y U 4 M S U 5 N S V F M y U 4 M i U 4 Q y V F M y U 4 M S U 5 R i V F N S U 5 R S U 4 Q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w M T k x M C 8 l R T Y l O T g l O D c l R T Y l Q T A l Q k M l R T M l O D E l O T U l R T M l O D I l O E M l R T M l O D E l O U Y l R T M l O D M l O T g l R T M l O D M l O D M l R T M l O D M l O D A l R T M l O D M l Q k M l R T Y l O T U l Q j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E 5 M T A v J U U 1 J U E 0 J T g 5 J U U 2 J T l C J U I 0 J U U z J T g x J T k 1 J U U z J T g y J T h D J U U z J T g x J T l G J U U 1 J T l F J T h C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y M D A 1 L y V F N i U 5 O C U 4 N y V F N i V B M C V C Q y V F M y U 4 M S U 5 N S V F M y U 4 M i U 4 Q y V F M y U 4 M S U 5 R i V F M y U 4 M y U 5 O C V F M y U 4 M y U 4 M y V F M y U 4 M y U 4 M C V F M y U 4 M y V C Q y V F N i U 5 N S V C M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w M j A w N S 8 l R T U l Q T Q l O D k l R T Y l O U I l Q j Q l R T M l O D E l O T U l R T M l O D I l O E M l R T M l O D E l O U Y l R T U l O U U l O E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I w M D Y v J U U 2 J T k 4 J T g 3 J U U 2 J U E w J U J D J U U z J T g x J T k 1 J U U z J T g y J T h D J U U z J T g x J T l G J U U z J T g z J T k 4 J U U z J T g z J T g z J U U z J T g z J T g w J U U z J T g z J U J D J U U 2 J T k 1 J U I w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y M D A 2 L y V F N S V B N C U 4 O S V F N i U 5 Q i V C N C V F M y U 4 M S U 5 N S V F M y U 4 M i U 4 Q y V F M y U 4 M S U 5 R i V F N S U 5 R S U 4 Q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w M j A w N y 8 l R T Y l O T g l O D c l R T Y l Q T A l Q k M l R T M l O D E l O T U l R T M l O D I l O E M l R T M l O D E l O U Y l R T M l O D M l O T g l R T M l O D M l O D M l R T M l O D M l O D A l R T M l O D M l Q k M l R T Y l O T U l Q j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I w M D c v J U U 1 J U E 0 J T g 5 J U U 2 J T l C J U I 0 J U U z J T g x J T k 1 J U U z J T g y J T h D J U U z J T g x J T l G J U U 1 J T l F J T h C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y M D A 4 L y V F N i U 5 O C U 4 N y V F N i V B M C V C Q y V F M y U 4 M S U 5 N S V F M y U 4 M i U 4 Q y V F M y U 4 M S U 5 R i V F M y U 4 M y U 5 O C V F M y U 4 M y U 4 M y V F M y U 4 M y U 4 M C V F M y U 4 M y V C Q y V F N i U 5 N S V C M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w M j A w O C 8 l R T U l Q T Q l O D k l R T Y l O U I l Q j Q l R T M l O D E l O T U l R T M l O D I l O E M l R T M l O D E l O U Y l R T U l O U U l O E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I w M D k v J U U 2 J T k 4 J T g 3 J U U 2 J U E w J U J D J U U z J T g x J T k 1 J U U z J T g y J T h D J U U z J T g x J T l G J U U z J T g z J T k 4 J U U z J T g z J T g z J U U z J T g z J T g w J U U z J T g z J U J D J U U 2 J T k 1 J U I w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y M D A 5 L y V F N S V B N C U 4 O S V F N i U 5 Q i V C N C V F M y U 4 M S U 5 N S V F M y U 4 M i U 4 Q y V F M y U 4 M S U 5 R i V F N S U 5 R S U 4 Q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w M j A x M C 8 l R T Y l O T g l O D c l R T Y l Q T A l Q k M l R T M l O D E l O T U l R T M l O D I l O E M l R T M l O D E l O U Y l R T M l O D M l O T g l R T M l O D M l O D M l R T M l O D M l O D A l R T M l O D M l Q k M l R T Y l O T U l Q j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I w M T A v J U U 1 J U E 0 J T g 5 J U U 2 J T l C J U I 0 J U U z J T g x J T k 1 J U U z J T g y J T h D J U U z J T g x J T l G J U U 1 J T l F J T h C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y M D E y L y V F N i U 5 O C U 4 N y V F N i V B M C V C Q y V F M y U 4 M S U 5 N S V F M y U 4 M i U 4 Q y V F M y U 4 M S U 5 R i V F M y U 4 M y U 5 O C V F M y U 4 M y U 4 M y V F M y U 4 M y U 4 M C V F M y U 4 M y V C Q y V F N i U 5 N S V C M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w M j A x M i 8 l R T U l Q T Q l O D k l R T Y l O U I l Q j Q l R T M l O D E l O T U l R T M l O D I l O E M l R T M l O D E l O U Y l R T U l O U U l O E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I x M D M v J U U 2 J T k 4 J T g 3 J U U 2 J U E w J U J D J U U z J T g x J T k 1 J U U z J T g y J T h D J U U z J T g x J T l G J U U z J T g z J T k 4 J U U z J T g z J T g z J U U z J T g z J T g w J U U z J T g z J U J D J U U 2 J T k 1 J U I w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y M T A z L y V F N S V B N C U 4 O S V F N i U 5 Q i V C N C V F M y U 4 M S U 5 N S V F M y U 4 M i U 4 Q y V F M y U 4 M S U 5 R i V F N S U 5 R S U 4 Q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w M T c w N y 8 l R T Y l O T g l O D c l R T Y l Q T A l Q k M l R T M l O D E l O T U l R T M l O D I l O E M l R T M l O D E l O U Y l R T M l O D M l O T g l R T M l O D M l O D M l R T M l O D M l O D A l R T M l O D M l Q k M l R T Y l O T U l Q j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E 3 M D c v J U U 1 J U E 0 J T g 5 J U U 2 J T l C J U I 0 J U U z J T g x J T k 1 J U U z J T g y J T h D J U U z J T g x J T l G J U U 1 J T l F J T h C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x N j A 4 L y V F N i U 5 O C U 4 N y V F N i V B M C V C Q y V F M y U 4 M S U 5 N S V F M y U 4 M i U 4 Q y V F M y U 4 M S U 5 R i V F M y U 4 M y U 5 O C V F M y U 4 M y U 4 M y V F M y U 4 M y U 4 M C V F M y U 4 M y V C Q y V F N i U 5 N S V C M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w M T Y w O C 8 l R T U l Q T Q l O D k l R T Y l O U I l Q j Q l R T M l O D E l O T U l R T M l O D I l O E M l R T M l O D E l O U Y l R T U l O U U l O E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E 2 M D c v J U U 2 J T k 4 J T g 3 J U U 2 J U E w J U J D J U U z J T g x J T k 1 J U U z J T g y J T h D J U U z J T g x J T l G J U U z J T g z J T k 4 J U U z J T g z J T g z J U U z J T g z J T g w J U U z J T g z J U J D J U U 2 J T k 1 J U I w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x N j A 3 L y V F N S V B N C U 4 O S V F N i U 5 Q i V C N C V F M y U 4 M S U 5 N S V F M y U 4 M i U 4 Q y V F M y U 4 M S U 5 R i V F N S U 5 R S U 4 Q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w M T Y w N i 8 l R T Y l O T g l O D c l R T Y l Q T A l Q k M l R T M l O D E l O T U l R T M l O D I l O E M l R T M l O D E l O U Y l R T M l O D M l O T g l R T M l O D M l O D M l R T M l O D M l O D A l R T M l O D M l Q k M l R T Y l O T U l Q j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E 2 M D Y v J U U 1 J U E 0 J T g 5 J U U 2 J T l C J U I 0 J U U z J T g x J T k 1 J U U z J T g y J T h D J U U z J T g x J T l G J U U 1 J T l F J T h C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x N j A 1 L y V F N i U 5 O C U 4 N y V F N i V B M C V C Q y V F M y U 4 M S U 5 N S V F M y U 4 M i U 4 Q y V F M y U 4 M S U 5 R i V F M y U 4 M y U 5 O C V F M y U 4 M y U 4 M y V F M y U 4 M y U 4 M C V F M y U 4 M y V C Q y V F N i U 5 N S V C M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w M T Y w N S 8 l R T U l Q T Q l O D k l R T Y l O U I l Q j Q l R T M l O D E l O T U l R T M l O D I l O E M l R T M l O D E l O U Y l R T U l O U U l O E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E 2 M D Q v J U U 2 J T k 4 J T g 3 J U U 2 J U E w J U J D J U U z J T g x J T k 1 J U U z J T g y J T h D J U U z J T g x J T l G J U U z J T g z J T k 4 J U U z J T g z J T g z J U U z J T g z J T g w J U U z J T g z J U J D J U U 2 J T k 1 J U I w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x N j A 0 L y V F N S V B N C U 4 O S V F N i U 5 Q i V C N C V F M y U 4 M S U 5 N S V F M y U 4 M i U 4 Q y V F M y U 4 M S U 5 R i V F N S U 5 R S U 4 Q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w M T Y w M y 8 l R T Y l O T g l O D c l R T Y l Q T A l Q k M l R T M l O D E l O T U l R T M l O D I l O E M l R T M l O D E l O U Y l R T M l O D M l O T g l R T M l O D M l O D M l R T M l O D M l O D A l R T M l O D M l Q k M l R T Y l O T U l Q j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E 2 M D M v J U U 1 J U E 0 J T g 5 J U U 2 J T l C J U I 0 J U U z J T g x J T k 1 J U U z J T g y J T h D J U U z J T g x J T l G J U U 1 J T l F J T h C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x N j A y L y V F N i U 5 O C U 4 N y V F N i V B M C V C Q y V F M y U 4 M S U 5 N S V F M y U 4 M i U 4 Q y V F M y U 4 M S U 5 R i V F M y U 4 M y U 5 O C V F M y U 4 M y U 4 M y V F M y U 4 M y U 4 M C V F M y U 4 M y V C Q y V F N i U 5 N S V C M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w M T Y w M i 8 l R T U l Q T Q l O D k l R T Y l O U I l Q j Q l R T M l O D E l O T U l R T M l O D I l O E M l R T M l O D E l O U Y l R T U l O U U l O E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E 2 M D E v J U U 2 J T k 4 J T g 3 J U U 2 J U E w J U J D J U U z J T g x J T k 1 J U U z J T g y J T h D J U U z J T g x J T l G J U U z J T g z J T k 4 J U U z J T g z J T g z J U U z J T g z J T g w J U U z J T g z J U J D J U U 2 J T k 1 J U I w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x N j A x L y V F N S V B N C U 4 O S V F N i U 5 Q i V C N C V F M y U 4 M S U 5 N S V F M y U 4 M i U 4 Q y V F M y U 4 M S U 5 R i V F N S U 5 R S U 4 Q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w M T U x M S 8 l R T Y l O T g l O D c l R T Y l Q T A l Q k M l R T M l O D E l O T U l R T M l O D I l O E M l R T M l O D E l O U Y l R T M l O D M l O T g l R T M l O D M l O D M l R T M l O D M l O D A l R T M l O D M l Q k M l R T Y l O T U l Q j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E 1 M T E v J U U 1 J U E 0 J T g 5 J U U 2 J T l C J U I 0 J U U z J T g x J T k 1 J U U z J T g y J T h D J U U z J T g x J T l G J U U 1 J T l F J T h C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x N T E w L y V F N i U 5 O C U 4 N y V F N i V B M C V C Q y V F M y U 4 M S U 5 N S V F M y U 4 M i U 4 Q y V F M y U 4 M S U 5 R i V F M y U 4 M y U 5 O C V F M y U 4 M y U 4 M y V F M y U 4 M y U 4 M C V F M y U 4 M y V C Q y V F N i U 5 N S V C M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w M T U x M C 8 l R T U l Q T Q l O D k l R T Y l O U I l Q j Q l R T M l O D E l O T U l R T M l O D I l O E M l R T M l O D E l O U Y l R T U l O U U l O E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E 1 M D k v J U U 2 J T k 4 J T g 3 J U U 2 J U E w J U J D J U U z J T g x J T k 1 J U U z J T g y J T h D J U U z J T g x J T l G J U U z J T g z J T k 4 J U U z J T g z J T g z J U U z J T g z J T g w J U U z J T g z J U J D J U U 2 J T k 1 J U I w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x N T A 5 L y V F N S V B N C U 4 O S V F N i U 5 Q i V C N C V F M y U 4 M S U 5 N S V F M y U 4 M i U 4 Q y V F M y U 4 M S U 5 R i V F N S U 5 R S U 4 Q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w M T U w O C 8 l R T Y l O T g l O D c l R T Y l Q T A l Q k M l R T M l O D E l O T U l R T M l O D I l O E M l R T M l O D E l O U Y l R T M l O D M l O T g l R T M l O D M l O D M l R T M l O D M l O D A l R T M l O D M l Q k M l R T Y l O T U l Q j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E 1 M D g v J U U 1 J U E 0 J T g 5 J U U 2 J T l C J U I 0 J U U z J T g x J T k 1 J U U z J T g y J T h D J U U z J T g x J T l G J U U 1 J T l F J T h C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x N T A 3 L y V F N i U 5 O C U 4 N y V F N i V B M C V C Q y V F M y U 4 M S U 5 N S V F M y U 4 M i U 4 Q y V F M y U 4 M S U 5 R i V F M y U 4 M y U 5 O C V F M y U 4 M y U 4 M y V F M y U 4 M y U 4 M C V F M y U 4 M y V C Q y V F N i U 5 N S V C M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w M T U w N y 8 l R T U l Q T Q l O D k l R T Y l O U I l Q j Q l R T M l O D E l O T U l R T M l O D I l O E M l R T M l O D E l O U Y l R T U l O U U l O E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E 1 M D Y v J U U 2 J T k 4 J T g 3 J U U 2 J U E w J U J D J U U z J T g x J T k 1 J U U z J T g y J T h D J U U z J T g x J T l G J U U z J T g z J T k 4 J U U z J T g z J T g z J U U z J T g z J T g w J U U z J T g z J U J D J U U 2 J T k 1 J U I w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x N T A 2 L y V F N S V B N C U 4 O S V F N i U 5 Q i V C N C V F M y U 4 M S U 5 N S V F M y U 4 M i U 4 Q y V F M y U 4 M S U 5 R i V F N S U 5 R S U 4 Q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w M T U w N C 8 l R T Y l O T g l O D c l R T Y l Q T A l Q k M l R T M l O D E l O T U l R T M l O D I l O E M l R T M l O D E l O U Y l R T M l O D M l O T g l R T M l O D M l O D M l R T M l O D M l O D A l R T M l O D M l Q k M l R T Y l O T U l Q j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E 1 M D Q v J U U 1 J U E 0 J T g 5 J U U 2 J T l C J U I 0 J U U z J T g x J T k 1 J U U z J T g y J T h D J U U z J T g x J T l G J U U 1 J T l F J T h C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x N T A z L y V F N i U 5 O C U 4 N y V F N i V B M C V C Q y V F M y U 4 M S U 5 N S V F M y U 4 M i U 4 Q y V F M y U 4 M S U 5 R i V F M y U 4 M y U 5 O C V F M y U 4 M y U 4 M y V F M y U 4 M y U 4 M C V F M y U 4 M y V C Q y V F N i U 5 N S V C M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w M T U w M y 8 l R T U l Q T Q l O D k l R T Y l O U I l Q j Q l R T M l O D E l O T U l R T M l O D I l O E M l R T M l O D E l O U Y l R T U l O U U l O E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E 0 M T E v J U U 2 J T k 4 J T g 3 J U U 2 J U E w J U J D J U U z J T g x J T k 1 J U U z J T g y J T h D J U U z J T g x J T l G J U U z J T g z J T k 4 J U U z J T g z J T g z J U U z J T g z J T g w J U U z J T g z J U J D J U U 2 J T k 1 J U I w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x N D E x L y V F N S V B N C U 4 O S V F N i U 5 Q i V C N C V F M y U 4 M S U 5 N S V F M y U 4 M i U 4 Q y V F M y U 4 M S U 5 R i V F N S U 5 R S U 4 Q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w M T Q x M C 8 l R T Y l O T g l O D c l R T Y l Q T A l Q k M l R T M l O D E l O T U l R T M l O D I l O E M l R T M l O D E l O U Y l R T M l O D M l O T g l R T M l O D M l O D M l R T M l O D M l O D A l R T M l O D M l Q k M l R T Y l O T U l Q j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E 0 M T A v J U U 1 J U E 0 J T g 5 J U U 2 J T l C J U I 0 J U U z J T g x J T k 1 J U U z J T g y J T h D J U U z J T g x J T l G J U U 1 J T l F J T h C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x N D A 5 L y V F N i U 5 O C U 4 N y V F N i V B M C V C Q y V F M y U 4 M S U 5 N S V F M y U 4 M i U 4 Q y V F M y U 4 M S U 5 R i V F M y U 4 M y U 5 O C V F M y U 4 M y U 4 M y V F M y U 4 M y U 4 M C V F M y U 4 M y V C Q y V F N i U 5 N S V C M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w M T Q w O S 8 l R T U l Q T Q l O D k l R T Y l O U I l Q j Q l R T M l O D E l O T U l R T M l O D I l O E M l R T M l O D E l O U Y l R T U l O U U l O E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E 0 M D g v J U U 2 J T k 4 J T g 3 J U U 2 J U E w J U J D J U U z J T g x J T k 1 J U U z J T g y J T h D J U U z J T g x J T l G J U U z J T g z J T k 4 J U U z J T g z J T g z J U U z J T g z J T g w J U U z J T g z J U J D J U U 2 J T k 1 J U I w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x N D A 4 L y V F N S V B N C U 4 O S V F N i U 5 Q i V C N C V F M y U 4 M S U 5 N S V F M y U 4 M i U 4 Q y V F M y U 4 M S U 5 R i V F N S U 5 R S U 4 Q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w M T Q w N y 8 l R T Y l O T g l O D c l R T Y l Q T A l Q k M l R T M l O D E l O T U l R T M l O D I l O E M l R T M l O D E l O U Y l R T M l O D M l O T g l R T M l O D M l O D M l R T M l O D M l O D A l R T M l O D M l Q k M l R T Y l O T U l Q j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E 0 M D c v J U U 1 J U E 0 J T g 5 J U U 2 J T l C J U I 0 J U U z J T g x J T k 1 J U U z J T g y J T h D J U U z J T g x J T l G J U U 1 J T l F J T h C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x N D A 2 L y V F N i U 5 O C U 4 N y V F N i V B M C V C Q y V F M y U 4 M S U 5 N S V F M y U 4 M i U 4 Q y V F M y U 4 M S U 5 R i V F M y U 4 M y U 5 O C V F M y U 4 M y U 4 M y V F M y U 4 M y U 4 M C V F M y U 4 M y V C Q y V F N i U 5 N S V C M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w M T Q w N i 8 l R T U l Q T Q l O D k l R T Y l O U I l Q j Q l R T M l O D E l O T U l R T M l O D I l O E M l R T M l O D E l O U Y l R T U l O U U l O E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E 0 M D U v J U U 2 J T k 4 J T g 3 J U U 2 J U E w J U J D J U U z J T g x J T k 1 J U U z J T g y J T h D J U U z J T g x J T l G J U U z J T g z J T k 4 J U U z J T g z J T g z J U U z J T g z J T g w J U U z J T g z J U J D J U U 2 J T k 1 J U I w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x N D A 1 L y V F N S V B N C U 4 O S V F N i U 5 Q i V C N C V F M y U 4 M S U 5 N S V F M y U 4 M i U 4 Q y V F M y U 4 M S U 5 R i V F N S U 5 R S U 4 Q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w M T Q w M i 8 l R T Y l O T g l O D c l R T Y l Q T A l Q k M l R T M l O D E l O T U l R T M l O D I l O E M l R T M l O D E l O U Y l R T M l O D M l O T g l R T M l O D M l O D M l R T M l O D M l O D A l R T M l O D M l Q k M l R T Y l O T U l Q j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E 0 M D I v J U U 1 J U E 0 J T g 5 J U U 2 J T l C J U I 0 J U U z J T g x J T k 1 J U U z J T g y J T h D J U U z J T g x J T l G J U U 1 J T l F J T h C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x M z E w L y V F N i U 5 O C U 4 N y V F N i V B M C V C Q y V F M y U 4 M S U 5 N S V F M y U 4 M i U 4 Q y V F M y U 4 M S U 5 R i V F M y U 4 M y U 5 O C V F M y U 4 M y U 4 M y V F M y U 4 M y U 4 M C V F M y U 4 M y V C Q y V F N i U 5 N S V C M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w M T M x M C 8 l R T U l Q T Q l O D k l R T Y l O U I l Q j Q l R T M l O D E l O T U l R T M l O D I l O E M l R T M l O D E l O U Y l R T U l O U U l O E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E z M D k v J U U 2 J T k 4 J T g 3 J U U 2 J U E w J U J D J U U z J T g x J T k 1 J U U z J T g y J T h D J U U z J T g x J T l G J U U z J T g z J T k 4 J U U z J T g z J T g z J U U z J T g z J T g w J U U z J T g z J U J D J U U 2 J T k 1 J U I w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x M z A 5 L y V F N S V B N C U 4 O S V F N i U 5 Q i V C N C V F M y U 4 M S U 5 N S V F M y U 4 M i U 4 Q y V F M y U 4 M S U 5 R i V F N S U 5 R S U 4 Q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w M T M w O C 8 l R T Y l O T g l O D c l R T Y l Q T A l Q k M l R T M l O D E l O T U l R T M l O D I l O E M l R T M l O D E l O U Y l R T M l O D M l O T g l R T M l O D M l O D M l R T M l O D M l O D A l R T M l O D M l Q k M l R T Y l O T U l Q j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E z M D g v J U U 1 J U E 0 J T g 5 J U U 2 J T l C J U I 0 J U U z J T g x J T k 1 J U U z J T g y J T h D J U U z J T g x J T l G J U U 1 J T l F J T h C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x M z A 3 L y V F N i U 5 O C U 4 N y V F N i V B M C V C Q y V F M y U 4 M S U 5 N S V F M y U 4 M i U 4 Q y V F M y U 4 M S U 5 R i V F M y U 4 M y U 5 O C V F M y U 4 M y U 4 M y V F M y U 4 M y U 4 M C V F M y U 4 M y V C Q y V F N i U 5 N S V C M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w M T M w N y 8 l R T U l Q T Q l O D k l R T Y l O U I l Q j Q l R T M l O D E l O T U l R T M l O D I l O E M l R T M l O D E l O U Y l R T U l O U U l O E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E z M D Y v J U U 2 J T k 4 J T g 3 J U U 2 J U E w J U J D J U U z J T g x J T k 1 J U U z J T g y J T h D J U U z J T g x J T l G J U U z J T g z J T k 4 J U U z J T g z J T g z J U U z J T g z J T g w J U U z J T g z J U J D J U U 2 J T k 1 J U I w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x M z A 2 L y V F N S V B N C U 4 O S V F N i U 5 Q i V C N C V F M y U 4 M S U 5 N S V F M y U 4 M i U 4 Q y V F M y U 4 M S U 5 R i V F N S U 5 R S U 4 Q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w M T M w N S 8 l R T Y l O T g l O D c l R T Y l Q T A l Q k M l R T M l O D E l O T U l R T M l O D I l O E M l R T M l O D E l O U Y l R T M l O D M l O T g l R T M l O D M l O D M l R T M l O D M l O D A l R T M l O D M l Q k M l R T Y l O T U l Q j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E z M D U v J U U 1 J U E 0 J T g 5 J U U 2 J T l C J U I 0 J U U z J T g x J T k 1 J U U z J T g y J T h D J U U z J T g x J T l G J U U 1 J T l F J T h C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x M z A 0 L y V F N i U 5 O C U 4 N y V F N i V B M C V C Q y V F M y U 4 M S U 5 N S V F M y U 4 M i U 4 Q y V F M y U 4 M S U 5 R i V F M y U 4 M y U 5 O C V F M y U 4 M y U 4 M y V F M y U 4 M y U 4 M C V F M y U 4 M y V C Q y V F N i U 5 N S V C M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w M T M w N C 8 l R T U l Q T Q l O D k l R T Y l O U I l Q j Q l R T M l O D E l O T U l R T M l O D I l O E M l R T M l O D E l O U Y l R T U l O U U l O E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E z M D M v J U U 2 J T k 4 J T g 3 J U U 2 J U E w J U J D J U U z J T g x J T k 1 J U U z J T g y J T h D J U U z J T g x J T l G J U U z J T g z J T k 4 J U U z J T g z J T g z J U U z J T g z J T g w J U U z J T g z J U J D J U U 2 J T k 1 J U I w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x M z A z L y V F N S V B N C U 4 O S V F N i U 5 Q i V C N C V F M y U 4 M S U 5 N S V F M y U 4 M i U 4 Q y V F M y U 4 M S U 5 R i V F N S U 5 R S U 4 Q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w M T M w M i 8 l R T Y l O T g l O D c l R T Y l Q T A l Q k M l R T M l O D E l O T U l R T M l O D I l O E M l R T M l O D E l O U Y l R T M l O D M l O T g l R T M l O D M l O D M l R T M l O D M l O D A l R T M l O D M l Q k M l R T Y l O T U l Q j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E z M D I v J U U 1 J U E 0 J T g 5 J U U 2 J T l C J U I 0 J U U z J T g x J T k 1 J U U z J T g y J T h D J U U z J T g x J T l G J U U 1 J T l F J T h C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x M z A x L y V F N i U 5 O C U 4 N y V F N i V B M C V C Q y V F M y U 4 M S U 5 N S V F M y U 4 M i U 4 Q y V F M y U 4 M S U 5 R i V F M y U 4 M y U 5 O C V F M y U 4 M y U 4 M y V F M y U 4 M y U 4 M C V F M y U 4 M y V C Q y V F N i U 5 N S V C M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w M T M w M S 8 l R T U l Q T Q l O D k l R T Y l O U I l Q j Q l R T M l O D E l O T U l R T M l O D I l O E M l R T M l O D E l O U Y l R T U l O U U l O E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E y M T I v J U U 2 J T k 4 J T g 3 J U U 2 J U E w J U J D J U U z J T g x J T k 1 J U U z J T g y J T h D J U U z J T g x J T l G J U U z J T g z J T k 4 J U U z J T g z J T g z J U U z J T g z J T g w J U U z J T g z J U J D J U U 2 J T k 1 J U I w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x M j E y L y V F N S V B N C U 4 O S V F N i U 5 Q i V C N C V F M y U 4 M S U 5 N S V F M y U 4 M i U 4 Q y V F M y U 4 M S U 5 R i V F N S U 5 R S U 4 Q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w M T I x M S 8 l R T Y l O T g l O D c l R T Y l Q T A l Q k M l R T M l O D E l O T U l R T M l O D I l O E M l R T M l O D E l O U Y l R T M l O D M l O T g l R T M l O D M l O D M l R T M l O D M l O D A l R T M l O D M l Q k M l R T Y l O T U l Q j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E y M T E v J U U 1 J U E 0 J T g 5 J U U 2 J T l C J U I 0 J U U z J T g x J T k 1 J U U z J T g y J T h D J U U z J T g x J T l G J U U 1 J T l F J T h C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x M j E w L y V F N i U 5 O C U 4 N y V F N i V B M C V C Q y V F M y U 4 M S U 5 N S V F M y U 4 M i U 4 Q y V F M y U 4 M S U 5 R i V F M y U 4 M y U 5 O C V F M y U 4 M y U 4 M y V F M y U 4 M y U 4 M C V F M y U 4 M y V C Q y V F N i U 5 N S V C M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w M T I x M C 8 l R T U l Q T Q l O D k l R T Y l O U I l Q j Q l R T M l O D E l O T U l R T M l O D I l O E M l R T M l O D E l O U Y l R T U l O U U l O E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E y M D k v J U U 2 J T k 4 J T g 3 J U U 2 J U E w J U J D J U U z J T g x J T k 1 J U U z J T g y J T h D J U U z J T g x J T l G J U U z J T g z J T k 4 J U U z J T g z J T g z J U U z J T g z J T g w J U U z J T g z J U J D J U U 2 J T k 1 J U I w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x M j A 5 L y V F N S V B N C U 4 O S V F N i U 5 Q i V C N C V F M y U 4 M S U 5 N S V F M y U 4 M i U 4 Q y V F M y U 4 M S U 5 R i V F N S U 5 R S U 4 Q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y V F M y U 4 M y U 5 R S V F M y U 4 M i V C O S V F M y U 4 M i V C R i V F M y U 4 M y V C Q y V F M y U 4 M y U 4 N y V F M y U 4 M y V C Q y V F M y U 4 M i V C R j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4 4 O K 4 4 O T 4 4 K y 4 4 O 8 4 4 K 3 4 4 O n 4 4 O z I i A v P j x F b n R y e S B U e X B l P S J G a W x s Z W R D b 2 1 w b G V 0 Z V J l c 3 V s d F R v V 2 9 y a 3 N o Z W V 0 I i B W Y W x 1 Z T 0 i b D A i I C 8 + P E V u d H J 5 I F R 5 c G U 9 I l B p d m 9 0 T 2 J q Z W N 0 T m F t Z S I g V m F s d W U 9 I n P o u 6 L l s Y X v v I j m m Y L n s 7 v l i J f v v I k h 6 L u i 5 b G F 7 7 y I 5 p m C 5 7 O 7 5 Y i X 7 7 y J I i A v P j x F b n R y e S B U e X B l P S J G a W x s V G 9 E Y X R h T W 9 k Z W x F b m F i b G V k I i B W Y W x 1 Z T 0 i b D E i I C 8 + P E V u d H J 5 I F R 5 c G U 9 I k Z p b G x P Y m p l Y 3 R U e X B l I i B W Y W x 1 Z T 0 i c 1 B p d m 9 0 V G F i b G U i I C 8 + P E V u d H J 5 I F R 5 c G U 9 I l F 1 Z X J 5 S U Q i I F Z h b H V l P S J z Y z M 3 N W Q 4 M T A t N W F l Z S 0 0 M 2 V j L T g w M m M t Y z A 4 Z j d i Z D N h Y T I x I i A v P j x F b n R y e S B U e X B l P S J G a W x s T G F z d F V w Z G F 0 Z W Q i I F Z h b H V l P S J k M j A y N S 0 w N S 0 y N 1 Q w M z o w M D o w N y 4 1 N D I 4 N j I x W i I g L z 4 8 R W 5 0 c n k g V H l w Z T 0 i R m l s b E V y c m 9 y Q 2 9 1 b n Q i I F Z h b H V l P S J s M C I g L z 4 8 R W 5 0 c n k g V H l w Z T 0 i R m l s b E N v b H V t b l R 5 c G V z I i B W Y W x 1 Z T 0 i c 0 J n W U d C Z 1 l H Q m d N P S I g L z 4 8 R W 5 0 c n k g V H l w Z T 0 i R m l s b E V y c m 9 y Q 2 9 k Z S I g V m F s d W U 9 I n N V b m t u b 3 d u I i A v P j x F b n R y e S B U e X B l P S J G a W x s Q 2 9 s d W 1 u T m F t Z X M i I F Z h b H V l P S J z W y Z x d W 9 0 O + W 5 t C Z x d W 9 0 O y w m c X V v d D v m n I g m c X V v d D s s J n F 1 b 3 Q 7 5 5 W w 5 Y u V 5 L q L 5 5 S x 4 4 K z 4 4 O 8 4 4 O J J n F 1 b 3 Q 7 L C Z x d W 9 0 O + a W s O i h j O a U v + W M u i Z x d W 9 0 O y w m c X V v d D v m l 6 f o o Y z m l L / l j L o m c X V v d D s s J n F 1 b 3 Q 7 5 o C n 5 Y i l J n F 1 b 3 Q 7 L C Z x d W 9 0 O + W 5 t O S 7 o y Z x d W 9 0 O y w m c X V v d D v k u r r m l b A m c X V v d D t d I i A v P j x F b n R y e S B U e X B l P S J G a W x s Q 2 9 1 b n Q i I F Z h b H V l P S J s O T Y 2 O T U i I C 8 + P E V u d H J 5 I F R 5 c G U 9 I k Z p b G x T d G F 0 d X M i I F Z h b H V l P S J z Q 2 9 t c G x l d G U i I C 8 + P E V u d H J 5 I F R 5 c G U 9 I k F k Z G V k V G 9 E Y X R h T W 9 k Z W w i I F Z h b H V l P S J s M S I g L z 4 8 R W 5 0 c n k g V H l w Z T 0 i U m V s Y X R p b 2 5 z a G l w S W 5 m b 0 N v b n R h a W 5 l c i I g V m F s d W U 9 I n N 7 J n F 1 b 3 Q 7 Y 2 9 s d W 1 u Q 2 9 1 b n Q m c X V v d D s 6 O C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4 4 O e 4 4 K 5 4 4 K / 4 4 O 8 4 4 O H 4 4 O 8 4 4 K / L + O C v e O D v O O C u S 5 7 5 b m 0 L D B 9 J n F 1 b 3 Q 7 L C Z x d W 9 0 O 1 N l Y 3 R p b 2 4 x L + O D n u O C u e O C v + O D v O O D h + O D v O O C v y / j g r 3 j g 7 z j g r k u e + a c i C w x f S Z x d W 9 0 O y w m c X V v d D t T Z W N 0 a W 9 u M S / j g 5 7 j g r n j g r / j g 7 z j g 4 f j g 7 z j g r 8 v 4 4 K 9 4 4 O 8 4 4 K 5 L n v n l b D l i 5 X k u o v n l L H j g r P j g 7 z j g 4 k s M n 0 m c X V v d D s s J n F 1 b 3 Q 7 U 2 V j d G l v b j E v 4 4 O e 4 4 K 5 4 4 K / 4 4 O 8 4 4 O H 4 4 O 8 4 4 K / L + O C v e O D v O O C u S 5 7 5 p a w 6 K G M 5 p S / 5 Y y 6 L D N 9 J n F 1 b 3 Q 7 L C Z x d W 9 0 O 1 N l Y 3 R p b 2 4 x L + O D n u O C u e O C v + O D v O O D h + O D v O O C v y / j g r 3 j g 7 z j g r k u e + a X p + i h j O a U v + W M u i w 0 f S Z x d W 9 0 O y w m c X V v d D t T Z W N 0 a W 9 u M S / j g 5 7 j g r n j g r / j g 7 z j g 4 f j g 7 z j g r 8 v 4 4 K 9 4 4 O 8 4 4 K 5 L n v m g K f l i K U s N X 0 m c X V v d D s s J n F 1 b 3 Q 7 U 2 V j d G l v b j E v 4 4 O e 4 4 K 5 4 4 K / 4 4 O 8 4 4 O H 4 4 O 8 4 4 K / L + O C v e O D v O O C u S 5 7 5 b m 0 5 L u j L D Z 9 J n F 1 b 3 Q 7 L C Z x d W 9 0 O 1 N l Y 3 R p b 2 4 x L + O D n u O C u e O C v + O D v O O D h + O D v O O C v y / j g r 3 j g 7 z j g r k u e + S 6 u u a V s C w 3 f S Z x d W 9 0 O 1 0 s J n F 1 b 3 Q 7 Q 2 9 s d W 1 u Q 2 9 1 b n Q m c X V v d D s 6 O C w m c X V v d D t L Z X l D b 2 x 1 b W 5 O Y W 1 l c y Z x d W 9 0 O z p b X S w m c X V v d D t D b 2 x 1 b W 5 J Z G V u d G l 0 a W V z J n F 1 b 3 Q 7 O l s m c X V v d D t T Z W N 0 a W 9 u M S / j g 5 7 j g r n j g r / j g 7 z j g 4 f j g 7 z j g r 8 v 4 4 K 9 4 4 O 8 4 4 K 5 L n v l u b Q s M H 0 m c X V v d D s s J n F 1 b 3 Q 7 U 2 V j d G l v b j E v 4 4 O e 4 4 K 5 4 4 K / 4 4 O 8 4 4 O H 4 4 O 8 4 4 K / L + O C v e O D v O O C u S 5 7 5 p y I L D F 9 J n F 1 b 3 Q 7 L C Z x d W 9 0 O 1 N l Y 3 R p b 2 4 x L + O D n u O C u e O C v + O D v O O D h + O D v O O C v y / j g r 3 j g 7 z j g r k u e + e V s O W L l e S 6 i + e U s e O C s + O D v O O D i S w y f S Z x d W 9 0 O y w m c X V v d D t T Z W N 0 a W 9 u M S / j g 5 7 j g r n j g r / j g 7 z j g 4 f j g 7 z j g r 8 v 4 4 K 9 4 4 O 8 4 4 K 5 L n v m l r D o o Y z m l L / l j L o s M 3 0 m c X V v d D s s J n F 1 b 3 Q 7 U 2 V j d G l v b j E v 4 4 O e 4 4 K 5 4 4 K / 4 4 O 8 4 4 O H 4 4 O 8 4 4 K / L + O C v e O D v O O C u S 5 7 5 p e n 6 K G M 5 p S / 5 Y y 6 L D R 9 J n F 1 b 3 Q 7 L C Z x d W 9 0 O 1 N l Y 3 R p b 2 4 x L + O D n u O C u e O C v + O D v O O D h + O D v O O C v y / j g r 3 j g 7 z j g r k u e + a A p + W I p S w 1 f S Z x d W 9 0 O y w m c X V v d D t T Z W N 0 a W 9 u M S / j g 5 7 j g r n j g r / j g 7 z j g 4 f j g 7 z j g r 8 v 4 4 K 9 4 4 O 8 4 4 K 5 L n v l u b T k u 6 M s N n 0 m c X V v d D s s J n F 1 b 3 Q 7 U 2 V j d G l v b j E v 4 4 O e 4 4 K 5 4 4 K / 4 4 O 8 4 4 O H 4 4 O 8 4 4 K / L + O C v e O D v O O C u S 5 7 5 L q 6 5 p W w L D d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8 l R T M l O D M l O U U l R T M l O D I l Q j k l R T M l O D I l Q k Y l R T M l O D M l Q k M l R T M l O D M l O D c l R T M l O D M l Q k M l R T M l O D I l Q k Y v J U U z J T g y J U J E J U U z J T g z J U J D J U U z J T g y J U I 5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y M T A 4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Z p b G x l Z E N v b X B s Z X R l U m V z d W x 0 V G 9 X b 3 J r c 2 h l Z X Q i I F Z h b H V l P S J s M C I g L z 4 8 R W 5 0 c n k g V H l w Z T 0 i R m l s b E V y c m 9 y Q 2 9 k Z S I g V m F s d W U 9 I n N V b m t u b 3 d u I i A v P j x F b n R y e S B U e X B l P S J S Z X N 1 b H R U e X B l I i B W Y W x 1 Z T 0 i c 1 R h Y m x l I i A v P j x F b n R y e S B U e X B l P S J B Z G R l Z F R v R G F 0 Y U 1 v Z G V s I i B W Y W x 1 Z T 0 i b D A i I C 8 + P E V u d H J 5 I F R 5 c G U 9 I k 5 h d m l n Y X R p b 2 5 T d G V w T m F t Z S I g V m F s d W U 9 I n P j g 4 r j g 5 P j g r L j g 7 z j g r f j g 6 f j g 7 M i I C 8 + P E V u d H J 5 I F R 5 c G U 9 I k Z p b G x M Y X N 0 V X B k Y X R l Z C I g V m F s d W U 9 I m Q y M D I y L T A z L T E 1 V D A y O j A 2 O j M x L j Y 2 M j U 5 O D R a I i A v P j x F b n R y e S B U e X B l P S J G a W x s U 3 R h d H V z I i B W Y W x 1 Z T 0 i c 0 N v b X B s Z X R l I i A v P j x F b n R y e S B U e X B l P S J C d W Z m Z X J O Z X h 0 U m V m c m V z a C I g V m F s d W U 9 I m w x I i A v P j w v U 3 R h Y m x l R W 5 0 c m l l c z 4 8 L 0 l 0 Z W 0 + P E l 0 Z W 0 + P E l 0 Z W 1 M b 2 N h d G l v b j 4 8 S X R l b V R 5 c G U + R m 9 y b X V s Y T w v S X R l b V R 5 c G U + P E l 0 Z W 1 Q Y X R o P l N l Y 3 R p b 2 4 x L z I w M j E w O C 8 l R T M l O D I l Q k Q l R T M l O D M l Q k M l R T M l O D I l Q j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I x M D g v M j A y M T A 4 X 1 N o Z W V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y M T A 4 L y V F N i U 5 O C U 4 N y V F N i V B M C V C Q y V F M y U 4 M S U 5 N S V F M y U 4 M i U 4 Q y V F M y U 4 M S U 5 R i V F M y U 4 M y U 5 O C V F M y U 4 M y U 4 M y V F M y U 4 M y U 4 M C V F M y U 4 M y V C Q y V F N i U 5 N S V C M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w M j E w O C 8 l R T U l Q T Q l O D k l R T Y l O U I l Q j Q l R T M l O D E l O T U l R T M l O D I l O E M l R T M l O D E l O U Y l R T U l O U U l O E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I x M D k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R m l s b G V k Q 2 9 t c G x l d G V S Z X N 1 b H R U b 1 d v c m t z a G V l d C I g V m F s d W U 9 I m w w I i A v P j x F b n R y e S B U e X B l P S J G a W x s R X J y b 3 J D b 2 R l I i B W Y W x 1 Z T 0 i c 1 V u a 2 5 v d 2 4 i I C 8 + P E V u d H J 5 I F R 5 c G U 9 I l J l c 3 V s d F R 5 c G U i I F Z h b H V l P S J z V G F i b G U i I C 8 + P E V u d H J 5 I F R 5 c G U 9 I k F k Z G V k V G 9 E Y X R h T W 9 k Z W w i I F Z h b H V l P S J s M C I g L z 4 8 R W 5 0 c n k g V H l w Z T 0 i T m F 2 a W d h d G l v b l N 0 Z X B O Y W 1 l I i B W Y W x 1 Z T 0 i c + O D i u O D k + O C s u O D v O O C t + O D p + O D s y I g L z 4 8 R W 5 0 c n k g V H l w Z T 0 i R m l s b E x h c 3 R V c G R h d G V k I i B W Y W x 1 Z T 0 i Z D I w M j I t M D M t M T V U M D I 6 M D Y 6 M z E u N z U 2 M z I 4 M 1 o i I C 8 + P E V u d H J 5 I F R 5 c G U 9 I k Z p b G x T d G F 0 d X M i I F Z h b H V l P S J z Q 2 9 t c G x l d G U i I C 8 + P E V u d H J 5 I F R 5 c G U 9 I k J 1 Z m Z l c k 5 l e H R S Z W Z y Z X N o I i B W Y W x 1 Z T 0 i b D E i I C 8 + P C 9 T d G F i b G V F b n R y a W V z P j w v S X R l b T 4 8 S X R l b T 4 8 S X R l b U x v Y 2 F 0 a W 9 u P j x J d G V t V H l w Z T 5 G b 3 J t d W x h P C 9 J d G V t V H l w Z T 4 8 S X R l b V B h d G g + U 2 V j d G l v b j E v M j A y M T A 5 L y V F M y U 4 M i V C R C V F M y U 4 M y V C Q y V F M y U 4 M i V C O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w M j E w O S 8 y M D I x M D l f U 2 h l Z X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I x M D k v J U U 2 J T k 4 J T g 3 J U U 2 J U E w J U J D J U U z J T g x J T k 1 J U U z J T g y J T h D J U U z J T g x J T l G J U U z J T g z J T k 4 J U U z J T g z J T g z J U U z J T g z J T g w J U U z J T g z J U J D J U U 2 J T k 1 J U I w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y M T A 5 L y V F N S V B N C U 4 O S V F N i U 5 Q i V C N C V F M y U 4 M S U 5 N S V F M y U 4 M i U 4 Q y V F M y U 4 M S U 5 R i V F N S U 5 R S U 4 Q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w M j E x M D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G a W x s Z W R D b 2 1 w b G V 0 Z V J l c 3 V s d F R v V 2 9 y a 3 N o Z W V 0 I i B W Y W x 1 Z T 0 i b D A i I C 8 + P E V u d H J 5 I F R 5 c G U 9 I k Z p b G x F c n J v c k N v Z G U i I F Z h b H V l P S J z V W 5 r b m 9 3 b i I g L z 4 8 R W 5 0 c n k g V H l w Z T 0 i U m V z d W x 0 V H l w Z S I g V m F s d W U 9 I n N U Y W J s Z S I g L z 4 8 R W 5 0 c n k g V H l w Z T 0 i Q W R k Z W R U b 0 R h d G F N b 2 R l b C I g V m F s d W U 9 I m w w I i A v P j x F b n R y e S B U e X B l P S J O Y X Z p Z 2 F 0 a W 9 u U 3 R l c E 5 h b W U i I F Z h b H V l P S J z 4 4 O K 4 4 O T 4 4 K y 4 4 O 8 4 4 K 3 4 4 O n 4 4 O z I i A v P j x F b n R y e S B U e X B l P S J G a W x s T G F z d F V w Z G F 0 Z W Q i I F Z h b H V l P S J k M j A y M i 0 w M y 0 x N V Q w M j o w N j o z M S 4 4 M T g 4 M T M z W i I g L z 4 8 R W 5 0 c n k g V H l w Z T 0 i R m l s b F N 0 Y X R 1 c y I g V m F s d W U 9 I n N D b 2 1 w b G V 0 Z S I g L z 4 8 R W 5 0 c n k g V H l w Z T 0 i Q n V m Z m V y T m V 4 d F J l Z n J l c 2 g i I F Z h b H V l P S J s M S I g L z 4 8 L 1 N 0 Y W J s Z U V u d H J p Z X M + P C 9 J d G V t P j x J d G V t P j x J d G V t T G 9 j Y X R p b 2 4 + P E l 0 Z W 1 U e X B l P k Z v c m 1 1 b G E 8 L 0 l 0 Z W 1 U e X B l P j x J d G V t U G F 0 a D 5 T Z W N 0 a W 9 u M S 8 y M D I x M T A v J U U z J T g y J U J E J U U z J T g z J U J D J U U z J T g y J U I 5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y M T E w L z I w M j E x M F 9 T a G V l d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w M j E x M C 8 l R T Y l O T g l O D c l R T Y l Q T A l Q k M l R T M l O D E l O T U l R T M l O D I l O E M l R T M l O D E l O U Y l R T M l O D M l O T g l R T M l O D M l O D M l R T M l O D M l O D A l R T M l O D M l Q k M l R T Y l O T U l Q j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I x M T A v J U U 1 J U E 0 J T g 5 J U U 2 J T l C J U I 0 J U U z J T g x J T k 1 J U U z J T g y J T h D J U U z J T g x J T l G J U U 1 J T l F J T h C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y M T E x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Z p b G x l Z E N v b X B s Z X R l U m V z d W x 0 V G 9 X b 3 J r c 2 h l Z X Q i I F Z h b H V l P S J s M C I g L z 4 8 R W 5 0 c n k g V H l w Z T 0 i R m l s b E V y c m 9 y Q 2 9 k Z S I g V m F s d W U 9 I n N V b m t u b 3 d u I i A v P j x F b n R y e S B U e X B l P S J S Z X N 1 b H R U e X B l I i B W Y W x 1 Z T 0 i c 1 R h Y m x l I i A v P j x F b n R y e S B U e X B l P S J B Z G R l Z F R v R G F 0 Y U 1 v Z G V s I i B W Y W x 1 Z T 0 i b D A i I C 8 + P E V u d H J 5 I F R 5 c G U 9 I k 5 h d m l n Y X R p b 2 5 T d G V w T m F t Z S I g V m F s d W U 9 I n P j g 4 r j g 5 P j g r L j g 7 z j g r f j g 6 f j g 7 M i I C 8 + P E V u d H J 5 I F R 5 c G U 9 I k Z p b G x M Y X N 0 V X B k Y X R l Z C I g V m F s d W U 9 I m Q y M D I y L T A z L T E 1 V D A y O j A 2 O j M x L j k x M j U 0 M T Z a I i A v P j x F b n R y e S B U e X B l P S J G a W x s U 3 R h d H V z I i B W Y W x 1 Z T 0 i c 0 N v b X B s Z X R l I i A v P j x F b n R y e S B U e X B l P S J C d W Z m Z X J O Z X h 0 U m V m c m V z a C I g V m F s d W U 9 I m w x I i A v P j w v U 3 R h Y m x l R W 5 0 c m l l c z 4 8 L 0 l 0 Z W 0 + P E l 0 Z W 0 + P E l 0 Z W 1 M b 2 N h d G l v b j 4 8 S X R l b V R 5 c G U + R m 9 y b X V s Y T w v S X R l b V R 5 c G U + P E l 0 Z W 1 Q Y X R o P l N l Y 3 R p b 2 4 x L z I w M j E x M S 8 l R T M l O D I l Q k Q l R T M l O D M l Q k M l R T M l O D I l Q j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I x M T E v M j A y M T E x X 1 N o Z W V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y M T E x L y V F N i U 5 O C U 4 N y V F N i V B M C V C Q y V F M y U 4 M S U 5 N S V F M y U 4 M i U 4 Q y V F M y U 4 M S U 5 R i V F M y U 4 M y U 5 O C V F M y U 4 M y U 4 M y V F M y U 4 M y U 4 M C V F M y U 4 M y V C Q y V F N i U 5 N S V C M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w M j E x M S 8 l R T U l Q T Q l O D k l R T Y l O U I l Q j Q l R T M l O D E l O T U l R T M l O D I l O E M l R T M l O D E l O U Y l R T U l O U U l O E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I x M T I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T m F 2 a W d h d G l v b l N 0 Z X B O Y W 1 l I i B W Y W x 1 Z T 0 i c + O D i u O D k + O C s u O D v O O C t + O D p + O D s y I g L z 4 8 R W 5 0 c n k g V H l w Z T 0 i U m V z d W x 0 V H l w Z S I g V m F s d W U 9 I n N U Y W J s Z S I g L z 4 8 R W 5 0 c n k g V H l w Z T 0 i R m l s b G V k Q 2 9 t c G x l d G V S Z X N 1 b H R U b 1 d v c m t z a G V l d C I g V m F s d W U 9 I m w w I i A v P j x F b n R y e S B U e X B l P S J B Z G R l Z F R v R G F 0 Y U 1 v Z G V s I i B W Y W x 1 Z T 0 i b D A i I C 8 + P E V u d H J 5 I F R 5 c G U 9 I k Z p b G x F c n J v c k N v Z G U i I F Z h b H V l P S J z V W 5 r b m 9 3 b i I g L z 4 8 R W 5 0 c n k g V H l w Z T 0 i R m l s b E x h c 3 R V c G R h d G V k I i B W Y W x 1 Z T 0 i Z D I w M j I t M D M t M T V U M D I 6 M D k 6 M z I u O D M 5 N z E 4 M l o i I C 8 + P E V u d H J 5 I F R 5 c G U 9 I k Z p b G x T d G F 0 d X M i I F Z h b H V l P S J z Q 2 9 t c G x l d G U i I C 8 + P E V u d H J 5 I F R 5 c G U 9 I k J 1 Z m Z l c k 5 l e H R S Z W Z y Z X N o I i B W Y W x 1 Z T 0 i b D E i I C 8 + P C 9 T d G F i b G V F b n R y a W V z P j w v S X R l b T 4 8 S X R l b T 4 8 S X R l b U x v Y 2 F 0 a W 9 u P j x J d G V t V H l w Z T 5 G b 3 J t d W x h P C 9 J d G V t V H l w Z T 4 8 S X R l b V B h d G g + U 2 V j d G l v b j E v M j A y M T E y L y V F M y U 4 M i V C R C V F M y U 4 M y V C Q y V F M y U 4 M i V C O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w M j E x M i 8 y M D I x M T J f U 2 h l Z X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I x M T I v J U U 2 J T k 4 J T g 3 J U U 2 J U E w J U J D J U U z J T g x J T k 1 J U U z J T g y J T h D J U U z J T g x J T l G J U U z J T g z J T k 4 J U U z J T g z J T g z J U U z J T g z J T g w J U U z J T g z J U J D J U U 2 J T k 1 J U I w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y M T E y L y V F N S V B N C U 4 O S V F N i U 5 Q i V C N C V F M y U 4 M S U 5 N S V F M y U 4 M i U 4 Q y V F M y U 4 M S U 5 R i V F N S U 5 R S U 4 Q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w M j I w M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G a W x s Z W R D b 2 1 w b G V 0 Z V J l c 3 V s d F R v V 2 9 y a 3 N o Z W V 0 I i B W Y W x 1 Z T 0 i b D A i I C 8 + P E V u d H J 5 I F R 5 c G U 9 I k F k Z G V k V G 9 E Y X R h T W 9 k Z W w i I F Z h b H V l P S J s M C I g L z 4 8 R W 5 0 c n k g V H l w Z T 0 i R m l s b E V y c m 9 y Q 2 9 k Z S I g V m F s d W U 9 I n N V b m t u b 3 d u I i A v P j x F b n R y e S B U e X B l P S J G a W x s T G F z d F V w Z G F 0 Z W Q i I F Z h b H V l P S J k M j A y M i 0 w M y 0 x N V Q w M j o w O T o z M i 4 4 N z A 5 M T g 3 W i I g L z 4 8 R W 5 0 c n k g V H l w Z T 0 i R m l s b F N 0 Y X R 1 c y I g V m F s d W U 9 I n N D b 2 1 w b G V 0 Z S I g L z 4 8 R W 5 0 c n k g V H l w Z T 0 i T m F 2 a W d h d G l v b l N 0 Z X B O Y W 1 l I i B W Y W x 1 Z T 0 i c + O D i u O D k + O C s u O D v O O C t + O D p + O D s y I g L z 4 8 L 1 N 0 Y W J s Z U V u d H J p Z X M + P C 9 J d G V t P j x J d G V t P j x J d G V t T G 9 j Y X R p b 2 4 + P E l 0 Z W 1 U e X B l P k Z v c m 1 1 b G E 8 L 0 l 0 Z W 1 U e X B l P j x J d G V t U G F 0 a D 5 T Z W N 0 a W 9 u M S 8 y M D I y M D E v J U U z J T g y J U J E J U U z J T g z J U J D J U U z J T g y J U I 5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y M j A x L z I w M j I w M V 9 T a G V l d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w M j I w M S 8 l R T Y l O T g l O D c l R T Y l Q T A l Q k M l R T M l O D E l O T U l R T M l O D I l O E M l R T M l O D E l O U Y l R T M l O D M l O T g l R T M l O D M l O D M l R T M l O D M l O D A l R T M l O D M l Q k M l R T Y l O T U l Q j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I y M D E v J U U 1 J U E 0 J T g 5 J U U 2 J T l C J U I 0 J U U z J T g x J T k 1 J U U z J T g y J T h D J U U z J T g x J T l G J U U 1 J T l F J T h C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y M j A y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J 1 Z m Z l c k 5 l e H R S Z W Z y Z X N o I i B W Y W x 1 Z T 0 i b D E i I C 8 + P E V u d H J 5 I F R 5 c G U 9 I l J l c 3 V s d F R 5 c G U i I F Z h b H V l P S J z V G F i b G U i I C 8 + P E V u d H J 5 I F R 5 c G U 9 I k Z p b G x l Z E N v b X B s Z X R l U m V z d W x 0 V G 9 X b 3 J r c 2 h l Z X Q i I F Z h b H V l P S J s M C I g L z 4 8 R W 5 0 c n k g V H l w Z T 0 i Q W R k Z W R U b 0 R h d G F N b 2 R l b C I g V m F s d W U 9 I m w w I i A v P j x F b n R y e S B U e X B l P S J G a W x s R X J y b 3 J D b 2 R l I i B W Y W x 1 Z T 0 i c 1 V u a 2 5 v d 2 4 i I C 8 + P E V u d H J 5 I F R 5 c G U 9 I k Z p b G x M Y X N 0 V X B k Y X R l Z C I g V m F s d W U 9 I m Q y M D I y L T A z L T E 1 V D A y O j A 5 O j M y L j g 4 N j U 4 O T R a I i A v P j x F b n R y e S B U e X B l P S J G a W x s U 3 R h d H V z I i B W Y W x 1 Z T 0 i c 0 N v b X B s Z X R l I i A v P j x F b n R y e S B U e X B l P S J O Y X Z p Z 2 F 0 a W 9 u U 3 R l c E 5 h b W U i I F Z h b H V l P S J z 4 4 O K 4 4 O T 4 4 K y 4 4 O 8 4 4 K 3 4 4 O n 4 4 O z I i A v P j w v U 3 R h Y m x l R W 5 0 c m l l c z 4 8 L 0 l 0 Z W 0 + P E l 0 Z W 0 + P E l 0 Z W 1 M b 2 N h d G l v b j 4 8 S X R l b V R 5 c G U + R m 9 y b X V s Y T w v S X R l b V R 5 c G U + P E l 0 Z W 1 Q Y X R o P l N l Y 3 R p b 2 4 x L z I w M j I w M i 8 l R T M l O D I l Q k Q l R T M l O D M l Q k M l R T M l O D I l Q j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I y M D I v M j A y M j A y X 1 N o Z W V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y M j A y L y V F N i U 5 O C U 4 N y V F N i V B M C V C Q y V F M y U 4 M S U 5 N S V F M y U 4 M i U 4 Q y V F M y U 4 M S U 5 R i V F M y U 4 M y U 5 O C V F M y U 4 M y U 4 M y V F M y U 4 M y U 4 M C V F M y U 4 M y V C Q y V F N i U 5 N S V C M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w M j I w M i 8 l R T U l Q T Q l O D k l R T Y l O U I l Q j Q l R T M l O D E l O T U l R T M l O D I l O E M l R T M l O D E l O U Y l R T U l O U U l O E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I y M D M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Q n V m Z m V y T m V 4 d F J l Z n J l c 2 g i I F Z h b H V l P S J s M S I g L z 4 8 R W 5 0 c n k g V H l w Z T 0 i U m V z d W x 0 V H l w Z S I g V m F s d W U 9 I n N U Y W J s Z S I g L z 4 8 R W 5 0 c n k g V H l w Z T 0 i R m l s b G V k Q 2 9 t c G x l d G V S Z X N 1 b H R U b 1 d v c m t z a G V l d C I g V m F s d W U 9 I m w w I i A v P j x F b n R y e S B U e X B l P S J B Z G R l Z F R v R G F 0 Y U 1 v Z G V s I i B W Y W x 1 Z T 0 i b D A i I C 8 + P E V u d H J 5 I F R 5 c G U 9 I k Z p b G x F c n J v c k N v Z G U i I F Z h b H V l P S J z V W 5 r b m 9 3 b i I g L z 4 8 R W 5 0 c n k g V H l w Z T 0 i R m l s b E x h c 3 R V c G R h d G V k I i B W Y W x 1 Z T 0 i Z D I w M j I t M D Q t M T N U M D Y 6 M z U 6 N T c u M z Q w O D Y 2 N V o i I C 8 + P E V u d H J 5 I F R 5 c G U 9 I k Z p b G x T d G F 0 d X M i I F Z h b H V l P S J z Q 2 9 t c G x l d G U i I C 8 + P E V u d H J 5 I F R 5 c G U 9 I k 5 h d m l n Y X R p b 2 5 T d G V w T m F t Z S I g V m F s d W U 9 I n P j g 4 r j g 5 P j g r L j g 7 z j g r f j g 6 f j g 7 M i I C 8 + P C 9 T d G F i b G V F b n R y a W V z P j w v S X R l b T 4 8 S X R l b T 4 8 S X R l b U x v Y 2 F 0 a W 9 u P j x J d G V t V H l w Z T 5 G b 3 J t d W x h P C 9 J d G V t V H l w Z T 4 8 S X R l b V B h d G g + U 2 V j d G l v b j E v M j A y M j A z L y V F M y U 4 M i V C R C V F M y U 4 M y V C Q y V F M y U 4 M i V C O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w M j I w M y 8 y M D I y M D N f U 2 h l Z X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I y M D M v J U U 2 J T k 4 J T g 3 J U U 2 J U E w J U J D J U U z J T g x J T k 1 J U U z J T g y J T h D J U U z J T g x J T l G J U U z J T g z J T k 4 J U U z J T g z J T g z J U U z J T g z J T g w J U U z J T g z J U J D J U U 2 J T k 1 J U I w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y M j A z L y V F N S V B N C U 4 O S V F N i U 5 Q i V C N C V F M y U 4 M S U 5 N S V F M y U 4 M i U 4 Q y V F M y U 4 M S U 5 R i V F N S U 5 R S U 4 Q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w M j I w N D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C d W Z m Z X J O Z X h 0 U m V m c m V z a C I g V m F s d W U 9 I m w x I i A v P j x F b n R y e S B U e X B l P S J S Z X N 1 b H R U e X B l I i B W Y W x 1 Z T 0 i c 1 R h Y m x l I i A v P j x F b n R y e S B U e X B l P S J G a W x s Z W R D b 2 1 w b G V 0 Z V J l c 3 V s d F R v V 2 9 y a 3 N o Z W V 0 I i B W Y W x 1 Z T 0 i b D A i I C 8 + P E V u d H J 5 I F R 5 c G U 9 I k F k Z G V k V G 9 E Y X R h T W 9 k Z W w i I F Z h b H V l P S J s M C I g L z 4 8 R W 5 0 c n k g V H l w Z T 0 i R m l s b E V y c m 9 y Q 2 9 k Z S I g V m F s d W U 9 I n N V b m t u b 3 d u I i A v P j x F b n R y e S B U e X B l P S J G a W x s T G F z d F V w Z G F 0 Z W Q i I F Z h b H V l P S J k M j A y M i 0 w N S 0 x M l Q w N z o z N D o z M y 4 3 M z I x M j U 2 W i I g L z 4 8 R W 5 0 c n k g V H l w Z T 0 i R m l s b F N 0 Y X R 1 c y I g V m F s d W U 9 I n N D b 2 1 w b G V 0 Z S I g L z 4 8 R W 5 0 c n k g V H l w Z T 0 i T m F 2 a W d h d G l v b l N 0 Z X B O Y W 1 l I i B W Y W x 1 Z T 0 i c + O D i u O D k + O C s u O D v O O C t + O D p + O D s y I g L z 4 8 L 1 N 0 Y W J s Z U V u d H J p Z X M + P C 9 J d G V t P j x J d G V t P j x J d G V t T G 9 j Y X R p b 2 4 + P E l 0 Z W 1 U e X B l P k Z v c m 1 1 b G E 8 L 0 l 0 Z W 1 U e X B l P j x J d G V t U G F 0 a D 5 T Z W N 0 a W 9 u M S 8 y M D I y M D Q v J U U z J T g y J U J E J U U z J T g z J U J D J U U z J T g y J U I 5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y M j A 0 L z I w M j I w N F 9 T a G V l d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w M j I w N C 8 l R T Y l O T g l O D c l R T Y l Q T A l Q k M l R T M l O D E l O T U l R T M l O D I l O E M l R T M l O D E l O U Y l R T M l O D M l O T g l R T M l O D M l O D M l R T M l O D M l O D A l R T M l O D M l Q k M l R T Y l O T U l Q j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I y M D Q v J U U 1 J U E 0 J T g 5 J U U 2 J T l C J U I 0 J U U z J T g x J T k 1 J U U z J T g y J T h D J U U z J T g x J T l G J U U 1 J T l F J T h C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y M j A 1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d m l n Y X R p b 2 5 T d G V w T m F t Z S I g V m F s d W U 9 I n P j g 4 r j g 5 P j g r L j g 7 z j g r f j g 6 f j g 7 M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l Z E N v b X B s Z X R l U m V z d W x 0 V G 9 X b 3 J r c 2 h l Z X Q i I F Z h b H V l P S J s M C I g L z 4 8 R W 5 0 c n k g V H l w Z T 0 i Q W R k Z W R U b 0 R h d G F N b 2 R l b C I g V m F s d W U 9 I m w w I i A v P j x F b n R y e S B U e X B l P S J G a W x s R X J y b 3 J D b 2 R l I i B W Y W x 1 Z T 0 i c 1 V u a 2 5 v d 2 4 i I C 8 + P E V u d H J 5 I F R 5 c G U 9 I k Z p b G x M Y X N 0 V X B k Y X R l Z C I g V m F s d W U 9 I m Q y M D I y L T A 2 L T A 5 V D A 2 O j U x O j A 2 L j E z N z Y 0 N D l a I i A v P j x F b n R y e S B U e X B l P S J G a W x s U 3 R h d H V z I i B W Y W x 1 Z T 0 i c 0 N v b X B s Z X R l I i A v P j w v U 3 R h Y m x l R W 5 0 c m l l c z 4 8 L 0 l 0 Z W 0 + P E l 0 Z W 0 + P E l 0 Z W 1 M b 2 N h d G l v b j 4 8 S X R l b V R 5 c G U + R m 9 y b X V s Y T w v S X R l b V R 5 c G U + P E l 0 Z W 1 Q Y X R o P l N l Y 3 R p b 2 4 x L z I w M j I w N S 8 l R T M l O D I l Q k Q l R T M l O D M l Q k M l R T M l O D I l Q j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I y M D U v M j A y M j A 1 X 1 N o Z W V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y M j A 1 L y V F N i U 5 O C U 4 N y V F N i V B M C V C Q y V F M y U 4 M S U 5 N S V F M y U 4 M i U 4 Q y V F M y U 4 M S U 5 R i V F M y U 4 M y U 5 O C V F M y U 4 M y U 4 M y V F M y U 4 M y U 4 M C V F M y U 4 M y V C Q y V F N i U 5 N S V C M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w M j I w N S 8 l R T U l Q T Q l O D k l R T Y l O U I l Q j Q l R T M l O D E l O T U l R T M l O D I l O E M l R T M l O D E l O U Y l R T U l O U U l O E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I y M D Y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T m F 2 a W d h d G l v b l N 0 Z X B O Y W 1 l I i B W Y W x 1 Z T 0 i c + O D i u O D k + O C s u O D v O O C t + O D p + O D s y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B Z G R l Z F R v R G F 0 Y U 1 v Z G V s I i B W Y W x 1 Z T 0 i b D A i I C 8 + P E V u d H J 5 I F R 5 c G U 9 I k Z p b G x F c n J v c k N v Z G U i I F Z h b H V l P S J z V W 5 r b m 9 3 b i I g L z 4 8 R W 5 0 c n k g V H l w Z T 0 i R m l s b E x h c 3 R V c G R h d G V k I i B W Y W x 1 Z T 0 i Z D I w M j I t M D c t M j J U M D E 6 M D g 6 N T c u N z k w M D I 2 N l o i I C 8 + P E V u d H J 5 I F R 5 c G U 9 I k Z p b G x T d G F 0 d X M i I F Z h b H V l P S J z Q 2 9 t c G x l d G U i I C 8 + P C 9 T d G F i b G V F b n R y a W V z P j w v S X R l b T 4 8 S X R l b T 4 8 S X R l b U x v Y 2 F 0 a W 9 u P j x J d G V t V H l w Z T 5 G b 3 J t d W x h P C 9 J d G V t V H l w Z T 4 8 S X R l b V B h d G g + U 2 V j d G l v b j E v M j A y M j A 2 L y V F M y U 4 M i V C R C V F M y U 4 M y V C Q y V F M y U 4 M i V C O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w M j I w N i 8 y M D I y M D Z f U 2 h l Z X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I y M D Y v J U U 2 J T k 4 J T g 3 J U U 2 J U E w J U J D J U U z J T g x J T k 1 J U U z J T g y J T h D J U U z J T g x J T l G J U U z J T g z J T k 4 J U U z J T g z J T g z J U U z J T g z J T g w J U U z J T g z J U J D J U U 2 J T k 1 J U I w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y M j A 2 L y V F N S V B N C U 4 O S V F N i U 5 Q i V C N C V F M y U 4 M S U 5 N S V F M y U 4 M i U 4 Q y V F M y U 4 M S U 5 R i V F N S U 5 R S U 4 Q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w M j I w N z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4 4 O K 4 4 O T 4 4 K y 4 4 O 8 4 4 K 3 4 4 O n 4 4 O z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Z W R D b 2 1 w b G V 0 Z V J l c 3 V s d F R v V 2 9 y a 3 N o Z W V 0 I i B W Y W x 1 Z T 0 i b D A i I C 8 + P E V u d H J 5 I F R 5 c G U 9 I k F k Z G V k V G 9 E Y X R h T W 9 k Z W w i I F Z h b H V l P S J s M C I g L z 4 8 R W 5 0 c n k g V H l w Z T 0 i R m l s b E V y c m 9 y Q 2 9 k Z S I g V m F s d W U 9 I n N V b m t u b 3 d u I i A v P j x F b n R y e S B U e X B l P S J G a W x s T G F z d F V w Z G F 0 Z W Q i I F Z h b H V l P S J k M j A y M i 0 w O S 0 y N l Q w O D o w N z o y M i 4 y O T k 2 N D k w W i I g L z 4 8 R W 5 0 c n k g V H l w Z T 0 i R m l s b F N 0 Y X R 1 c y I g V m F s d W U 9 I n N D b 2 1 w b G V 0 Z S I g L z 4 8 L 1 N 0 Y W J s Z U V u d H J p Z X M + P C 9 J d G V t P j x J d G V t P j x J d G V t T G 9 j Y X R p b 2 4 + P E l 0 Z W 1 U e X B l P k Z v c m 1 1 b G E 8 L 0 l 0 Z W 1 U e X B l P j x J d G V t U G F 0 a D 5 T Z W N 0 a W 9 u M S 8 y M D I y M D c v J U U z J T g y J U J E J U U z J T g z J U J D J U U z J T g y J U I 5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y M j A 3 L z I w M j I w N 1 9 T a G V l d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w M j I w N y 8 l R T Y l O T g l O D c l R T Y l Q T A l Q k M l R T M l O D E l O T U l R T M l O D I l O E M l R T M l O D E l O U Y l R T M l O D M l O T g l R T M l O D M l O D M l R T M l O D M l O D A l R T M l O D M l Q k M l R T Y l O T U l Q j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I y M D c v J U U 1 J U E 0 J T g 5 J U U 2 J T l C J U I 0 J U U z J T g x J T k 1 J U U z J T g y J T h D J U U z J T g x J T l G J U U 1 J T l F J T h C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y M j A 4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d m l n Y X R p b 2 5 T d G V w T m F t Z S I g V m F s d W U 9 I n P j g 4 r j g 5 P j g r L j g 7 z j g r f j g 6 f j g 7 M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l Z E N v b X B s Z X R l U m V z d W x 0 V G 9 X b 3 J r c 2 h l Z X Q i I F Z h b H V l P S J s M C I g L z 4 8 R W 5 0 c n k g V H l w Z T 0 i Q W R k Z W R U b 0 R h d G F N b 2 R l b C I g V m F s d W U 9 I m w w I i A v P j x F b n R y e S B U e X B l P S J G a W x s R X J y b 3 J D b 2 R l I i B W Y W x 1 Z T 0 i c 1 V u a 2 5 v d 2 4 i I C 8 + P E V u d H J 5 I F R 5 c G U 9 I k Z p b G x M Y X N 0 V X B k Y X R l Z C I g V m F s d W U 9 I m Q y M D I y L T A 5 L T I 4 V D A 4 O j M w O j I 1 L j E y N T A y M z h a I i A v P j x F b n R y e S B U e X B l P S J G a W x s U 3 R h d H V z I i B W Y W x 1 Z T 0 i c 0 N v b X B s Z X R l I i A v P j w v U 3 R h Y m x l R W 5 0 c m l l c z 4 8 L 0 l 0 Z W 0 + P E l 0 Z W 0 + P E l 0 Z W 1 M b 2 N h d G l v b j 4 8 S X R l b V R 5 c G U + R m 9 y b X V s Y T w v S X R l b V R 5 c G U + P E l 0 Z W 1 Q Y X R o P l N l Y 3 R p b 2 4 x L z I w M j I w O C 8 l R T M l O D I l Q k Q l R T M l O D M l Q k M l R T M l O D I l Q j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I y M D g v M j A y M j A 4 X 1 N o Z W V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y M j A 4 L y V F N i U 5 O C U 4 N y V F N i V B M C V C Q y V F M y U 4 M S U 5 N S V F M y U 4 M i U 4 Q y V F M y U 4 M S U 5 R i V F M y U 4 M y U 5 O C V F M y U 4 M y U 4 M y V F M y U 4 M y U 4 M C V F M y U 4 M y V C Q y V F N i U 5 N S V C M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w M j I w O C 8 l R T U l Q T Q l O D k l R T Y l O U I l Q j Q l R T M l O D E l O T U l R T M l O D I l O E M l R T M l O D E l O U Y l R T U l O U U l O E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I y M D k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T m F 2 a W d h d G l v b l N 0 Z X B O Y W 1 l I i B W Y W x 1 Z T 0 i c + O D i u O D k + O C s u O D v O O C t + O D p + O D s y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B Z G R l Z F R v R G F 0 Y U 1 v Z G V s I i B W Y W x 1 Z T 0 i b D A i I C 8 + P E V u d H J 5 I F R 5 c G U 9 I k Z p b G x F c n J v c k N v Z G U i I F Z h b H V l P S J z V W 5 r b m 9 3 b i I g L z 4 8 R W 5 0 c n k g V H l w Z T 0 i R m l s b E x h c 3 R V c G R h d G V k I i B W Y W x 1 Z T 0 i Z D I w M j I t M T A t M T l U M D c 6 M j g 6 M D k u N T g 1 M z I 0 M V o i I C 8 + P E V u d H J 5 I F R 5 c G U 9 I k Z p b G x T d G F 0 d X M i I F Z h b H V l P S J z Q 2 9 t c G x l d G U i I C 8 + P C 9 T d G F i b G V F b n R y a W V z P j w v S X R l b T 4 8 S X R l b T 4 8 S X R l b U x v Y 2 F 0 a W 9 u P j x J d G V t V H l w Z T 5 G b 3 J t d W x h P C 9 J d G V t V H l w Z T 4 8 S X R l b V B h d G g + U 2 V j d G l v b j E v M j A y M j A 5 L y V F M y U 4 M i V C R C V F M y U 4 M y V C Q y V F M y U 4 M i V C O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w M j I w O S 8 y M D I y M D l f U 2 h l Z X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I y M D k v J U U 2 J T k 4 J T g 3 J U U 2 J U E w J U J D J U U z J T g x J T k 1 J U U z J T g y J T h D J U U z J T g x J T l G J U U z J T g z J T k 4 J U U z J T g z J T g z J U U z J T g z J T g w J U U z J T g z J U J D J U U 2 J T k 1 J U I w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y M j A 5 L y V F N S V B N C U 4 O S V F N i U 5 Q i V C N C V F M y U 4 M S U 5 N S V F M y U 4 M i U 4 Q y V F M y U 4 M S U 5 R i V F N S U 5 R S U 4 Q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w M j I x M D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4 4 O K 4 4 O T 4 4 K y 4 4 O 8 4 4 K 3 4 4 O n 4 4 O z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Z W R D b 2 1 w b G V 0 Z V J l c 3 V s d F R v V 2 9 y a 3 N o Z W V 0 I i B W Y W x 1 Z T 0 i b D A i I C 8 + P E V u d H J 5 I F R 5 c G U 9 I k F k Z G V k V G 9 E Y X R h T W 9 k Z W w i I F Z h b H V l P S J s M C I g L z 4 8 R W 5 0 c n k g V H l w Z T 0 i R m l s b E V y c m 9 y Q 2 9 k Z S I g V m F s d W U 9 I n N V b m t u b 3 d u I i A v P j x F b n R y e S B U e X B l P S J G a W x s T G F z d F V w Z G F 0 Z W Q i I F Z h b H V l P S J k M j A y M i 0 x M S 0 x O F Q w M D o 0 N D o 1 N i 4 y O D I x N T Y z W i I g L z 4 8 R W 5 0 c n k g V H l w Z T 0 i R m l s b F N 0 Y X R 1 c y I g V m F s d W U 9 I n N D b 2 1 w b G V 0 Z S I g L z 4 8 L 1 N 0 Y W J s Z U V u d H J p Z X M + P C 9 J d G V t P j x J d G V t P j x J d G V t T G 9 j Y X R p b 2 4 + P E l 0 Z W 1 U e X B l P k Z v c m 1 1 b G E 8 L 0 l 0 Z W 1 U e X B l P j x J d G V t U G F 0 a D 5 T Z W N 0 a W 9 u M S 8 y M D I y M T A v J U U z J T g y J U J E J U U z J T g z J U J D J U U z J T g y J U I 5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y M j E w L z I w M j I x M F 9 T a G V l d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w M j I x M C 8 l R T Y l O T g l O D c l R T Y l Q T A l Q k M l R T M l O D E l O T U l R T M l O D I l O E M l R T M l O D E l O U Y l R T M l O D M l O T g l R T M l O D M l O D M l R T M l O D M l O D A l R T M l O D M l Q k M l R T Y l O T U l Q j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I y M T A v J U U 1 J U E 0 J T g 5 J U U 2 J T l C J U I 0 J U U z J T g x J T k 1 J U U z J T g y J T h D J U U z J T g x J T l G J U U 1 J T l F J T h C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y M j E x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d m l n Y X R p b 2 5 T d G V w T m F t Z S I g V m F s d W U 9 I n P j g 4 r j g 5 P j g r L j g 7 z j g r f j g 6 f j g 7 M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l Z E N v b X B s Z X R l U m V z d W x 0 V G 9 X b 3 J r c 2 h l Z X Q i I F Z h b H V l P S J s M C I g L z 4 8 R W 5 0 c n k g V H l w Z T 0 i Q W R k Z W R U b 0 R h d G F N b 2 R l b C I g V m F s d W U 9 I m w w I i A v P j x F b n R y e S B U e X B l P S J G a W x s R X J y b 3 J D b 2 R l I i B W Y W x 1 Z T 0 i c 1 V u a 2 5 v d 2 4 i I C 8 + P E V u d H J 5 I F R 5 c G U 9 I k Z p b G x M Y X N 0 V X B k Y X R l Z C I g V m F s d W U 9 I m Q y M D I y L T E y L T I 4 V D A y O j Q 0 O j Q 0 L j M x N T Q w N z N a I i A v P j x F b n R y e S B U e X B l P S J G a W x s U 3 R h d H V z I i B W Y W x 1 Z T 0 i c 0 N v b X B s Z X R l I i A v P j w v U 3 R h Y m x l R W 5 0 c m l l c z 4 8 L 0 l 0 Z W 0 + P E l 0 Z W 0 + P E l 0 Z W 1 M b 2 N h d G l v b j 4 8 S X R l b V R 5 c G U + R m 9 y b X V s Y T w v S X R l b V R 5 c G U + P E l 0 Z W 1 Q Y X R o P l N l Y 3 R p b 2 4 x L z I w M j I x M S 8 l R T M l O D I l Q k Q l R T M l O D M l Q k M l R T M l O D I l Q j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I y M T E v M j A y M j E x X 1 N o Z W V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y M j E x L y V F N i U 5 O C U 4 N y V F N i V B M C V C Q y V F M y U 4 M S U 5 N S V F M y U 4 M i U 4 Q y V F M y U 4 M S U 5 R i V F M y U 4 M y U 5 O C V F M y U 4 M y U 4 M y V F M y U 4 M y U 4 M C V F M y U 4 M y V C Q y V F N i U 5 N S V C M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w M j I x M S 8 l R T U l Q T Q l O D k l R T Y l O U I l Q j Q l R T M l O D E l O T U l R T M l O D I l O E M l R T M l O D E l O U Y l R T U l O U U l O E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I y M T I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T m F 2 a W d h d G l v b l N 0 Z X B O Y W 1 l I i B W Y W x 1 Z T 0 i c + O D i u O D k + O C s u O D v O O C t + O D p + O D s y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B Z G R l Z F R v R G F 0 Y U 1 v Z G V s I i B W Y W x 1 Z T 0 i b D A i I C 8 + P E V u d H J 5 I F R 5 c G U 9 I k Z p b G x F c n J v c k N v Z G U i I F Z h b H V l P S J z V W 5 r b m 9 3 b i I g L z 4 8 R W 5 0 c n k g V H l w Z T 0 i R m l s b E x h c 3 R V c G R h d G V k I i B W Y W x 1 Z T 0 i Z D I w M j M t M D E t M T h U M D U 6 M z M 6 M D k u M j k 0 N D c 4 O V o i I C 8 + P E V u d H J 5 I F R 5 c G U 9 I k Z p b G x T d G F 0 d X M i I F Z h b H V l P S J z Q 2 9 t c G x l d G U i I C 8 + P C 9 T d G F i b G V F b n R y a W V z P j w v S X R l b T 4 8 S X R l b T 4 8 S X R l b U x v Y 2 F 0 a W 9 u P j x J d G V t V H l w Z T 5 G b 3 J t d W x h P C 9 J d G V t V H l w Z T 4 8 S X R l b V B h d G g + U 2 V j d G l v b j E v M j A y M j E y L y V F M y U 4 M i V C R C V F M y U 4 M y V C Q y V F M y U 4 M i V C O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w M j I x M i 8 y M D I y M T J f U 2 h l Z X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I y M T I v J U U 2 J T k 4 J T g 3 J U U 2 J U E w J U J D J U U z J T g x J T k 1 J U U z J T g y J T h D J U U z J T g x J T l G J U U z J T g z J T k 4 J U U z J T g z J T g z J U U z J T g z J T g w J U U z J T g z J U J D J U U 2 J T k 1 J U I w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y M j E y L y V F N S V B N C U 4 O S V F N i U 5 Q i V C N C V F M y U 4 M S U 5 N S V F M y U 4 M i U 4 Q y V F M y U 4 M S U 5 R i V F N S U 5 R S U 4 Q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w M j M w M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4 4 O K 4 4 O T 4 4 K y 4 4 O 8 4 4 K 3 4 4 O n 4 4 O z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Z W R D b 2 1 w b G V 0 Z V J l c 3 V s d F R v V 2 9 y a 3 N o Z W V 0 I i B W Y W x 1 Z T 0 i b D A i I C 8 + P E V u d H J 5 I F R 5 c G U 9 I k F k Z G V k V G 9 E Y X R h T W 9 k Z W w i I F Z h b H V l P S J s M C I g L z 4 8 R W 5 0 c n k g V H l w Z T 0 i R m l s b E V y c m 9 y Q 2 9 k Z S I g V m F s d W U 9 I n N V b m t u b 3 d u I i A v P j x F b n R y e S B U e X B l P S J G a W x s T G F z d F V w Z G F 0 Z W Q i I F Z h b H V l P S J k M j A y M y 0 w M i 0 x N F Q w M j o 1 M D o z M i 4 z M T A 0 N D E w W i I g L z 4 8 R W 5 0 c n k g V H l w Z T 0 i R m l s b F N 0 Y X R 1 c y I g V m F s d W U 9 I n N D b 2 1 w b G V 0 Z S I g L z 4 8 L 1 N 0 Y W J s Z U V u d H J p Z X M + P C 9 J d G V t P j x J d G V t P j x J d G V t T G 9 j Y X R p b 2 4 + P E l 0 Z W 1 U e X B l P k Z v c m 1 1 b G E 8 L 0 l 0 Z W 1 U e X B l P j x J d G V t U G F 0 a D 5 T Z W N 0 a W 9 u M S 8 y M D I z M D E v J U U z J T g y J U J E J U U z J T g z J U J D J U U z J T g y J U I 5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y M z A x L z I w M j M w M V 9 T a G V l d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w M j M w M S 8 l R T Y l O T g l O D c l R T Y l Q T A l Q k M l R T M l O D E l O T U l R T M l O D I l O E M l R T M l O D E l O U Y l R T M l O D M l O T g l R T M l O D M l O D M l R T M l O D M l O D A l R T M l O D M l Q k M l R T Y l O T U l Q j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I z M D E v J U U 1 J U E 0 J T g 5 J U U 2 J T l C J U I 0 J U U z J T g x J T k 1 J U U z J T g y J T h D J U U z J T g x J T l G J U U 1 J T l F J T h C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y M z A y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d m l n Y X R p b 2 5 T d G V w T m F t Z S I g V m F s d W U 9 I n P j g 4 r j g 5 P j g r L j g 7 z j g r f j g 6 f j g 7 M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l Z E N v b X B s Z X R l U m V z d W x 0 V G 9 X b 3 J r c 2 h l Z X Q i I F Z h b H V l P S J s M C I g L z 4 8 R W 5 0 c n k g V H l w Z T 0 i Q W R k Z W R U b 0 R h d G F N b 2 R l b C I g V m F s d W U 9 I m w w I i A v P j x F b n R y e S B U e X B l P S J G a W x s R X J y b 3 J D b 2 R l I i B W Y W x 1 Z T 0 i c 1 V u a 2 5 v d 2 4 i I C 8 + P E V u d H J 5 I F R 5 c G U 9 I k Z p b G x M Y X N 0 V X B k Y X R l Z C I g V m F s d W U 9 I m Q y M D I z L T A z L T A 5 V D A 5 O j I 4 O j Q w L j c 5 O D g 4 N D V a I i A v P j x F b n R y e S B U e X B l P S J G a W x s U 3 R h d H V z I i B W Y W x 1 Z T 0 i c 0 N v b X B s Z X R l I i A v P j w v U 3 R h Y m x l R W 5 0 c m l l c z 4 8 L 0 l 0 Z W 0 + P E l 0 Z W 0 + P E l 0 Z W 1 M b 2 N h d G l v b j 4 8 S X R l b V R 5 c G U + R m 9 y b X V s Y T w v S X R l b V R 5 c G U + P E l 0 Z W 1 Q Y X R o P l N l Y 3 R p b 2 4 x L z I w M j M w M i 8 l R T M l O D I l Q k Q l R T M l O D M l Q k M l R T M l O D I l Q j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I z M D I v M j A y M z A y X 1 N o Z W V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y M z A y L y V F N i U 5 O C U 4 N y V F N i V B M C V C Q y V F M y U 4 M S U 5 N S V F M y U 4 M i U 4 Q y V F M y U 4 M S U 5 R i V F M y U 4 M y U 5 O C V F M y U 4 M y U 4 M y V F M y U 4 M y U 4 M C V F M y U 4 M y V C Q y V F N i U 5 N S V C M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w M j M w M i 8 l R T U l Q T Q l O D k l R T Y l O U I l Q j Q l R T M l O D E l O T U l R T M l O D I l O E M l R T M l O D E l O U Y l R T U l O U U l O E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I z M D M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T m F 2 a W d h d G l v b l N 0 Z X B O Y W 1 l I i B W Y W x 1 Z T 0 i c + O D i u O D k + O C s u O D v O O C t + O D p + O D s y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B Z G R l Z F R v R G F 0 Y U 1 v Z G V s I i B W Y W x 1 Z T 0 i b D A i I C 8 + P E V u d H J 5 I F R 5 c G U 9 I k Z p b G x F c n J v c k N v Z G U i I F Z h b H V l P S J z V W 5 r b m 9 3 b i I g L z 4 8 R W 5 0 c n k g V H l w Z T 0 i R m l s b E x h c 3 R V c G R h d G V k I i B W Y W x 1 Z T 0 i Z D I w M j M t M D Q t M j B U M D c 6 M T I 6 N T I u M z Q y M T I 0 N 1 o i I C 8 + P E V u d H J 5 I F R 5 c G U 9 I k Z p b G x T d G F 0 d X M i I F Z h b H V l P S J z Q 2 9 t c G x l d G U i I C 8 + P C 9 T d G F i b G V F b n R y a W V z P j w v S X R l b T 4 8 S X R l b T 4 8 S X R l b U x v Y 2 F 0 a W 9 u P j x J d G V t V H l w Z T 5 G b 3 J t d W x h P C 9 J d G V t V H l w Z T 4 8 S X R l b V B h d G g + U 2 V j d G l v b j E v M j A y M z A z L y V F M y U 4 M i V C R C V F M y U 4 M y V C Q y V F M y U 4 M i V C O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w M j M w M y 8 y M D I z M D N f U 2 h l Z X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I z M D M v J U U 2 J T k 4 J T g 3 J U U 2 J U E w J U J D J U U z J T g x J T k 1 J U U z J T g y J T h D J U U z J T g x J T l G J U U z J T g z J T k 4 J U U z J T g z J T g z J U U z J T g z J T g w J U U z J T g z J U J D J U U 2 J T k 1 J U I w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y M z A z L y V F N S V B N C U 4 O S V F N i U 5 Q i V C N C V F M y U 4 M S U 5 N S V F M y U 4 M i U 4 Q y V F M y U 4 M S U 5 R i V F N S U 5 R S U 4 Q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w M j M w N D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4 4 O K 4 4 O T 4 4 K y 4 4 O 8 4 4 K 3 4 4 O n 4 4 O z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Z W R D b 2 1 w b G V 0 Z V J l c 3 V s d F R v V 2 9 y a 3 N o Z W V 0 I i B W Y W x 1 Z T 0 i b D A i I C 8 + P E V u d H J 5 I F R 5 c G U 9 I k F k Z G V k V G 9 E Y X R h T W 9 k Z W w i I F Z h b H V l P S J s M C I g L z 4 8 R W 5 0 c n k g V H l w Z T 0 i R m l s b E V y c m 9 y Q 2 9 k Z S I g V m F s d W U 9 I n N V b m t u b 3 d u I i A v P j x F b n R y e S B U e X B l P S J G a W x s T G F z d F V w Z G F 0 Z W Q i I F Z h b H V l P S J k M j A y M y 0 w N S 0 x N l Q w N T o 0 N z o w N S 4 1 N T Q 1 M j k y W i I g L z 4 8 R W 5 0 c n k g V H l w Z T 0 i R m l s b F N 0 Y X R 1 c y I g V m F s d W U 9 I n N D b 2 1 w b G V 0 Z S I g L z 4 8 L 1 N 0 Y W J s Z U V u d H J p Z X M + P C 9 J d G V t P j x J d G V t P j x J d G V t T G 9 j Y X R p b 2 4 + P E l 0 Z W 1 U e X B l P k Z v c m 1 1 b G E 8 L 0 l 0 Z W 1 U e X B l P j x J d G V t U G F 0 a D 5 T Z W N 0 a W 9 u M S 8 y M D I z M D Q v J U U z J T g y J U J E J U U z J T g z J U J D J U U z J T g y J U I 5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y M z A 0 L z I w M j M w N F 9 T a G V l d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w M j M w N C 8 l R T Y l O T g l O D c l R T Y l Q T A l Q k M l R T M l O D E l O T U l R T M l O D I l O E M l R T M l O D E l O U Y l R T M l O D M l O T g l R T M l O D M l O D M l R T M l O D M l O D A l R T M l O D M l Q k M l R T Y l O T U l Q j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I z M D Q v J U U 1 J U E 0 J T g 5 J U U 2 J T l C J U I 0 J U U z J T g x J T k 1 J U U z J T g y J T h D J U U z J T g x J T l G J U U 1 J T l F J T h C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y M z A 1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d m l n Y X R p b 2 5 T d G V w T m F t Z S I g V m F s d W U 9 I n P j g 4 r j g 5 P j g r L j g 7 z j g r f j g 6 f j g 7 M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l Z E N v b X B s Z X R l U m V z d W x 0 V G 9 X b 3 J r c 2 h l Z X Q i I F Z h b H V l P S J s M C I g L z 4 8 R W 5 0 c n k g V H l w Z T 0 i Q W R k Z W R U b 0 R h d G F N b 2 R l b C I g V m F s d W U 9 I m w w I i A v P j x F b n R y e S B U e X B l P S J G a W x s R X J y b 3 J D b 2 R l I i B W Y W x 1 Z T 0 i c 1 V u a 2 5 v d 2 4 i I C 8 + P E V u d H J 5 I F R 5 c G U 9 I k Z p b G x M Y X N 0 V X B k Y X R l Z C I g V m F s d W U 9 I m Q y M D I z L T A 2 L T A 5 V D A 0 O j E 5 O j A 5 L j A y N z g z O D h a I i A v P j x F b n R y e S B U e X B l P S J G a W x s U 3 R h d H V z I i B W Y W x 1 Z T 0 i c 0 N v b X B s Z X R l I i A v P j w v U 3 R h Y m x l R W 5 0 c m l l c z 4 8 L 0 l 0 Z W 0 + P E l 0 Z W 0 + P E l 0 Z W 1 M b 2 N h d G l v b j 4 8 S X R l b V R 5 c G U + R m 9 y b X V s Y T w v S X R l b V R 5 c G U + P E l 0 Z W 1 Q Y X R o P l N l Y 3 R p b 2 4 x L z I w M j M w N S 8 l R T M l O D I l Q k Q l R T M l O D M l Q k M l R T M l O D I l Q j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I z M D U v M j A y M z A 1 X 1 N o Z W V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y M z A 1 L y V F N i U 5 O C U 4 N y V F N i V B M C V C Q y V F M y U 4 M S U 5 N S V F M y U 4 M i U 4 Q y V F M y U 4 M S U 5 R i V F M y U 4 M y U 5 O C V F M y U 4 M y U 4 M y V F M y U 4 M y U 4 M C V F M y U 4 M y V C Q y V F N i U 5 N S V C M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w M j M w N S 8 l R T U l Q T Q l O D k l R T Y l O U I l Q j Q l R T M l O D E l O T U l R T M l O D I l O E M l R T M l O D E l O U Y l R T U l O U U l O E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I z M D Y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T m F 2 a W d h d G l v b l N 0 Z X B O Y W 1 l I i B W Y W x 1 Z T 0 i c + O D i u O D k + O C s u O D v O O C t + O D p + O D s y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B Z G R l Z F R v R G F 0 Y U 1 v Z G V s I i B W Y W x 1 Z T 0 i b D A i I C 8 + P E V u d H J 5 I F R 5 c G U 9 I k Z p b G x F c n J v c k N v Z G U i I F Z h b H V l P S J z V W 5 r b m 9 3 b i I g L z 4 8 R W 5 0 c n k g V H l w Z T 0 i R m l s b E x h c 3 R V c G R h d G V k I i B W Y W x 1 Z T 0 i Z D I w M j M t M D c t M j Z U M D I 6 M j E 6 N D U u O T c 5 N z Q y N 1 o i I C 8 + P E V u d H J 5 I F R 5 c G U 9 I k Z p b G x T d G F 0 d X M i I F Z h b H V l P S J z Q 2 9 t c G x l d G U i I C 8 + P C 9 T d G F i b G V F b n R y a W V z P j w v S X R l b T 4 8 S X R l b T 4 8 S X R l b U x v Y 2 F 0 a W 9 u P j x J d G V t V H l w Z T 5 G b 3 J t d W x h P C 9 J d G V t V H l w Z T 4 8 S X R l b V B h d G g + U 2 V j d G l v b j E v M j A y M z A 2 L y V F M y U 4 M i V C R C V F M y U 4 M y V C Q y V F M y U 4 M i V C O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w M j M w N i 8 y M D I z M D Z f U 2 h l Z X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I z M D Y v J U U 2 J T k 4 J T g 3 J U U 2 J U E w J U J D J U U z J T g x J T k 1 J U U z J T g y J T h D J U U z J T g x J T l G J U U z J T g z J T k 4 J U U z J T g z J T g z J U U z J T g z J T g w J U U z J T g z J U J D J U U 2 J T k 1 J U I w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y M z A 2 L y V F N S V B N C U 4 O S V F N i U 5 Q i V C N C V F M y U 4 M S U 5 N S V F M y U 4 M i U 4 Q y V F M y U 4 M S U 5 R i V F N S U 5 R S U 4 Q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w M j M w N z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4 4 O K 4 4 O T 4 4 K y 4 4 O 8 4 4 K 3 4 4 O n 4 4 O z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Z W R D b 2 1 w b G V 0 Z V J l c 3 V s d F R v V 2 9 y a 3 N o Z W V 0 I i B W Y W x 1 Z T 0 i b D A i I C 8 + P E V u d H J 5 I F R 5 c G U 9 I k F k Z G V k V G 9 E Y X R h T W 9 k Z W w i I F Z h b H V l P S J s M C I g L z 4 8 R W 5 0 c n k g V H l w Z T 0 i R m l s b E V y c m 9 y Q 2 9 k Z S I g V m F s d W U 9 I n N V b m t u b 3 d u I i A v P j x F b n R y e S B U e X B l P S J G a W x s T G F z d F V w Z G F 0 Z W Q i I F Z h b H V l P S J k M j A y M y 0 w O C 0 y M 1 Q w N j o w N z o z M S 4 3 M j I y M j M 0 W i I g L z 4 8 R W 5 0 c n k g V H l w Z T 0 i R m l s b F N 0 Y X R 1 c y I g V m F s d W U 9 I n N D b 2 1 w b G V 0 Z S I g L z 4 8 L 1 N 0 Y W J s Z U V u d H J p Z X M + P C 9 J d G V t P j x J d G V t P j x J d G V t T G 9 j Y X R p b 2 4 + P E l 0 Z W 1 U e X B l P k Z v c m 1 1 b G E 8 L 0 l 0 Z W 1 U e X B l P j x J d G V t U G F 0 a D 5 T Z W N 0 a W 9 u M S 8 y M D I z M D c v J U U z J T g y J U J E J U U z J T g z J U J D J U U z J T g y J U I 5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y M z A 3 L z I w M j M w N 1 9 T a G V l d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w M j M w N y 8 l R T Y l O T g l O D c l R T Y l Q T A l Q k M l R T M l O D E l O T U l R T M l O D I l O E M l R T M l O D E l O U Y l R T M l O D M l O T g l R T M l O D M l O D M l R T M l O D M l O D A l R T M l O D M l Q k M l R T Y l O T U l Q j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I z M D c v J U U 1 J U E 0 J T g 5 J U U 2 J T l C J U I 0 J U U z J T g x J T k 1 J U U z J T g y J T h D J U U z J T g x J T l G J U U 1 J T l F J T h C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y M z A 4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d m l n Y X R p b 2 5 T d G V w T m F t Z S I g V m F s d W U 9 I n P j g 4 r j g 5 P j g r L j g 7 z j g r f j g 6 f j g 7 M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l Z E N v b X B s Z X R l U m V z d W x 0 V G 9 X b 3 J r c 2 h l Z X Q i I F Z h b H V l P S J s M C I g L z 4 8 R W 5 0 c n k g V H l w Z T 0 i Q W R k Z W R U b 0 R h d G F N b 2 R l b C I g V m F s d W U 9 I m w w I i A v P j x F b n R y e S B U e X B l P S J G a W x s R X J y b 3 J D b 2 R l I i B W Y W x 1 Z T 0 i c 1 V u a 2 5 v d 2 4 i I C 8 + P E V u d H J 5 I F R 5 c G U 9 I k Z p b G x M Y X N 0 V X B k Y X R l Z C I g V m F s d W U 9 I m Q y M D I z L T E w L T E 4 V D A 3 O j M 5 O j U z L j Y 1 N j c 5 N T l a I i A v P j x F b n R y e S B U e X B l P S J G a W x s U 3 R h d H V z I i B W Y W x 1 Z T 0 i c 0 N v b X B s Z X R l I i A v P j w v U 3 R h Y m x l R W 5 0 c m l l c z 4 8 L 0 l 0 Z W 0 + P E l 0 Z W 0 + P E l 0 Z W 1 M b 2 N h d G l v b j 4 8 S X R l b V R 5 c G U + R m 9 y b X V s Y T w v S X R l b V R 5 c G U + P E l 0 Z W 1 Q Y X R o P l N l Y 3 R p b 2 4 x L z I w M j M w O C 8 l R T M l O D I l Q k Q l R T M l O D M l Q k M l R T M l O D I l Q j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I z M D g v M j A y M z A 4 X 1 N o Z W V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y M z A 5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d m l n Y X R p b 2 5 T d G V w T m F t Z S I g V m F s d W U 9 I n P j g 4 r j g 5 P j g r L j g 7 z j g r f j g 6 f j g 7 M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l Z E N v b X B s Z X R l U m V z d W x 0 V G 9 X b 3 J r c 2 h l Z X Q i I F Z h b H V l P S J s M C I g L z 4 8 R W 5 0 c n k g V H l w Z T 0 i Q W R k Z W R U b 0 R h d G F N b 2 R l b C I g V m F s d W U 9 I m w w I i A v P j x F b n R y e S B U e X B l P S J G a W x s R X J y b 3 J D b 2 R l I i B W Y W x 1 Z T 0 i c 1 V u a 2 5 v d 2 4 i I C 8 + P E V u d H J 5 I F R 5 c G U 9 I k Z p b G x M Y X N 0 V X B k Y X R l Z C I g V m F s d W U 9 I m Q y M D I z L T E w L T E 4 V D A 3 O j M 5 O j U z L j Y 3 M j Q x M z d a I i A v P j x F b n R y e S B U e X B l P S J G a W x s U 3 R h d H V z I i B W Y W x 1 Z T 0 i c 0 N v b X B s Z X R l I i A v P j w v U 3 R h Y m x l R W 5 0 c m l l c z 4 8 L 0 l 0 Z W 0 + P E l 0 Z W 0 + P E l 0 Z W 1 M b 2 N h d G l v b j 4 8 S X R l b V R 5 c G U + R m 9 y b X V s Y T w v S X R l b V R 5 c G U + P E l 0 Z W 1 Q Y X R o P l N l Y 3 R p b 2 4 x L z I w M j M w O S 8 l R T M l O D I l Q k Q l R T M l O D M l Q k M l R T M l O D I l Q j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I z M D k v M j A y M z A 5 X 1 N o Z W V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y M z A 4 L y V F N i U 5 O C U 4 N y V F N i V B M C V C Q y V F M y U 4 M S U 5 N S V F M y U 4 M i U 4 Q y V F M y U 4 M S U 5 R i V F M y U 4 M y U 5 O C V F M y U 4 M y U 4 M y V F M y U 4 M y U 4 M C V F M y U 4 M y V C Q y V F N i U 5 N S V C M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w M j M w O C 8 l R T U l Q T Q l O D k l R T Y l O U I l Q j Q l R T M l O D E l O T U l R T M l O D I l O E M l R T M l O D E l O U Y l R T U l O U U l O E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I z M D k v J U U 2 J T k 4 J T g 3 J U U 2 J U E w J U J D J U U z J T g x J T k 1 J U U z J T g y J T h D J U U z J T g x J T l G J U U z J T g z J T k 4 J U U z J T g z J T g z J U U z J T g z J T g w J U U z J T g z J U J D J U U 2 J T k 1 J U I w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y M z A 5 L y V F N S V B N C U 4 O S V F N i U 5 Q i V C N C V F M y U 4 M S U 5 N S V F M y U 4 M i U 4 Q y V F M y U 4 M S U 5 R i V F N S U 5 R S U 4 Q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w M j M x M D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4 4 O K 4 4 O T 4 4 K y 4 4 O 8 4 4 K 3 4 4 O n 4 4 O z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Z W R D b 2 1 w b G V 0 Z V J l c 3 V s d F R v V 2 9 y a 3 N o Z W V 0 I i B W Y W x 1 Z T 0 i b D A i I C 8 + P E V u d H J 5 I F R 5 c G U 9 I k F k Z G V k V G 9 E Y X R h T W 9 k Z W w i I F Z h b H V l P S J s M C I g L z 4 8 R W 5 0 c n k g V H l w Z T 0 i R m l s b E V y c m 9 y Q 2 9 k Z S I g V m F s d W U 9 I n N V b m t u b 3 d u I i A v P j x F b n R y e S B U e X B l P S J G a W x s T G F z d F V w Z G F 0 Z W Q i I F Z h b H V l P S J k M j A y M y 0 x M S 0 y M V Q w N T o x O D o w N S 4 0 O D I 4 O D Q w W i I g L z 4 8 R W 5 0 c n k g V H l w Z T 0 i R m l s b F N 0 Y X R 1 c y I g V m F s d W U 9 I n N D b 2 1 w b G V 0 Z S I g L z 4 8 L 1 N 0 Y W J s Z U V u d H J p Z X M + P C 9 J d G V t P j x J d G V t P j x J d G V t T G 9 j Y X R p b 2 4 + P E l 0 Z W 1 U e X B l P k Z v c m 1 1 b G E 8 L 0 l 0 Z W 1 U e X B l P j x J d G V t U G F 0 a D 5 T Z W N 0 a W 9 u M S 8 y M D I z M T A v J U U z J T g y J U J E J U U z J T g z J U J D J U U z J T g y J U I 5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y M z E w L z I w M j M x M F 9 T a G V l d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w M j M x M C 8 l R T Y l O T g l O D c l R T Y l Q T A l Q k M l R T M l O D E l O T U l R T M l O D I l O E M l R T M l O D E l O U Y l R T M l O D M l O T g l R T M l O D M l O D M l R T M l O D M l O D A l R T M l O D M l Q k M l R T Y l O T U l Q j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I z M T A v J U U 1 J U E 0 J T g 5 J U U 2 J T l C J U I 0 J U U z J T g x J T k 1 J U U z J T g y J T h D J U U z J T g x J T l G J U U 1 J T l F J T h C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y M z E x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d m l n Y X R p b 2 5 T d G V w T m F t Z S I g V m F s d W U 9 I n P j g 4 r j g 5 P j g r L j g 7 z j g r f j g 6 f j g 7 M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l Z E N v b X B s Z X R l U m V z d W x 0 V G 9 X b 3 J r c 2 h l Z X Q i I F Z h b H V l P S J s M C I g L z 4 8 R W 5 0 c n k g V H l w Z T 0 i Q W R k Z W R U b 0 R h d G F N b 2 R l b C I g V m F s d W U 9 I m w w I i A v P j x F b n R y e S B U e X B l P S J G a W x s R X J y b 3 J D b 2 R l I i B W Y W x 1 Z T 0 i c 1 V u a 2 5 v d 2 4 i I C 8 + P E V u d H J 5 I F R 5 c G U 9 I k Z p b G x M Y X N 0 V X B k Y X R l Z C I g V m F s d W U 9 I m Q y M D I z L T E y L T E 0 V D A 1 O j Q w O j M 0 L j Q 3 N j A 2 M D Z a I i A v P j x F b n R y e S B U e X B l P S J G a W x s U 3 R h d H V z I i B W Y W x 1 Z T 0 i c 0 N v b X B s Z X R l I i A v P j w v U 3 R h Y m x l R W 5 0 c m l l c z 4 8 L 0 l 0 Z W 0 + P E l 0 Z W 0 + P E l 0 Z W 1 M b 2 N h d G l v b j 4 8 S X R l b V R 5 c G U + R m 9 y b X V s Y T w v S X R l b V R 5 c G U + P E l 0 Z W 1 Q Y X R o P l N l Y 3 R p b 2 4 x L z I w M j M x M S 8 l R T M l O D I l Q k Q l R T M l O D M l Q k M l R T M l O D I l Q j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I z M T E v M j A y M z E x X 1 N o Z W V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y M z E x L y V F N i U 5 O C U 4 N y V F N i V B M C V C Q y V F M y U 4 M S U 5 N S V F M y U 4 M i U 4 Q y V F M y U 4 M S U 5 R i V F M y U 4 M y U 5 O C V F M y U 4 M y U 4 M y V F M y U 4 M y U 4 M C V F M y U 4 M y V C Q y V F N i U 5 N S V C M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w M j M x M S 8 l R T U l Q T Q l O D k l R T Y l O U I l Q j Q l R T M l O D E l O T U l R T M l O D I l O E M l R T M l O D E l O U Y l R T U l O U U l O E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I z M T I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T m F 2 a W d h d G l v b l N 0 Z X B O Y W 1 l I i B W Y W x 1 Z T 0 i c + O D i u O D k + O C s u O D v O O C t + O D p + O D s y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B Z G R l Z F R v R G F 0 Y U 1 v Z G V s I i B W Y W x 1 Z T 0 i b D A i I C 8 + P E V u d H J 5 I F R 5 c G U 9 I k Z p b G x F c n J v c k N v Z G U i I F Z h b H V l P S J z V W 5 r b m 9 3 b i I g L z 4 8 R W 5 0 c n k g V H l w Z T 0 i R m l s b E x h c 3 R V c G R h d G V k I i B W Y W x 1 Z T 0 i Z D I w M j Q t M D E t M T l U M D U 6 M T M 6 M T g u N T A 4 N j I 3 M V o i I C 8 + P E V u d H J 5 I F R 5 c G U 9 I k Z p b G x T d G F 0 d X M i I F Z h b H V l P S J z Q 2 9 t c G x l d G U i I C 8 + P C 9 T d G F i b G V F b n R y a W V z P j w v S X R l b T 4 8 S X R l b T 4 8 S X R l b U x v Y 2 F 0 a W 9 u P j x J d G V t V H l w Z T 5 G b 3 J t d W x h P C 9 J d G V t V H l w Z T 4 8 S X R l b V B h d G g + U 2 V j d G l v b j E v M j A y M z E y L y V F M y U 4 M i V C R C V F M y U 4 M y V C Q y V F M y U 4 M i V C O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w M j M x M i 8 y M D I z M T J f U 2 h l Z X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I z M T I v J U U 2 J T k 4 J T g 3 J U U 2 J U E w J U J D J U U z J T g x J T k 1 J U U z J T g y J T h D J U U z J T g x J T l G J U U z J T g z J T k 4 J U U z J T g z J T g z J U U z J T g z J T g w J U U z J T g z J U J D J U U 2 J T k 1 J U I w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y M z E y L y V F N S V B N C U 4 O S V F N i U 5 Q i V C N C V F M y U 4 M S U 5 N S V F M y U 4 M i U 4 Q y V F M y U 4 M S U 5 R i V F N S U 5 R S U 4 Q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w M j Q w M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4 4 O K 4 4 O T 4 4 K y 4 4 O 8 4 4 K 3 4 4 O n 4 4 O z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Z W R D b 2 1 w b G V 0 Z V J l c 3 V s d F R v V 2 9 y a 3 N o Z W V 0 I i B W Y W x 1 Z T 0 i b D A i I C 8 + P E V u d H J 5 I F R 5 c G U 9 I k F k Z G V k V G 9 E Y X R h T W 9 k Z W w i I F Z h b H V l P S J s M C I g L z 4 8 R W 5 0 c n k g V H l w Z T 0 i R m l s b E V y c m 9 y Q 2 9 k Z S I g V m F s d W U 9 I n N V b m t u b 3 d u I i A v P j x F b n R y e S B U e X B l P S J G a W x s T G F z d F V w Z G F 0 Z W Q i I F Z h b H V l P S J k M j A y N C 0 w M i 0 x N l Q w N T o 1 N z o 1 N y 4 z M T c 0 N T U 5 W i I g L z 4 8 R W 5 0 c n k g V H l w Z T 0 i R m l s b F N 0 Y X R 1 c y I g V m F s d W U 9 I n N D b 2 1 w b G V 0 Z S I g L z 4 8 L 1 N 0 Y W J s Z U V u d H J p Z X M + P C 9 J d G V t P j x J d G V t P j x J d G V t T G 9 j Y X R p b 2 4 + P E l 0 Z W 1 U e X B l P k Z v c m 1 1 b G E 8 L 0 l 0 Z W 1 U e X B l P j x J d G V t U G F 0 a D 5 T Z W N 0 a W 9 u M S 8 y M D I 0 M D E v J U U z J T g y J U J E J U U z J T g z J U J D J U U z J T g y J U I 5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y N D A x L z I w M j Q w M V 9 T a G V l d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w M j Q w M S 8 l R T Y l O T g l O D c l R T Y l Q T A l Q k M l R T M l O D E l O T U l R T M l O D I l O E M l R T M l O D E l O U Y l R T M l O D M l O T g l R T M l O D M l O D M l R T M l O D M l O D A l R T M l O D M l Q k M l R T Y l O T U l Q j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I 0 M D E v J U U 1 J U E 0 J T g 5 J U U 2 J T l C J U I 0 J U U z J T g x J T k 1 J U U z J T g y J T h D J U U z J T g x J T l G J U U 1 J T l F J T h C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y N D A y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d m l n Y X R p b 2 5 T d G V w T m F t Z S I g V m F s d W U 9 I n P j g 4 r j g 5 P j g r L j g 7 z j g r f j g 6 f j g 7 M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l Z E N v b X B s Z X R l U m V z d W x 0 V G 9 X b 3 J r c 2 h l Z X Q i I F Z h b H V l P S J s M C I g L z 4 8 R W 5 0 c n k g V H l w Z T 0 i Q W R k Z W R U b 0 R h d G F N b 2 R l b C I g V m F s d W U 9 I m w w I i A v P j x F b n R y e S B U e X B l P S J G a W x s R X J y b 3 J D b 2 R l I i B W Y W x 1 Z T 0 i c 1 V u a 2 5 v d 2 4 i I C 8 + P E V u d H J 5 I F R 5 c G U 9 I k Z p b G x M Y X N 0 V X B k Y X R l Z C I g V m F s d W U 9 I m Q y M D I 0 L T A z L T E 5 V D E w O j Q z O j U 1 L j E y M j k 5 N T R a I i A v P j x F b n R y e S B U e X B l P S J G a W x s U 3 R h d H V z I i B W Y W x 1 Z T 0 i c 0 N v b X B s Z X R l I i A v P j w v U 3 R h Y m x l R W 5 0 c m l l c z 4 8 L 0 l 0 Z W 0 + P E l 0 Z W 0 + P E l 0 Z W 1 M b 2 N h d G l v b j 4 8 S X R l b V R 5 c G U + R m 9 y b X V s Y T w v S X R l b V R 5 c G U + P E l 0 Z W 1 Q Y X R o P l N l Y 3 R p b 2 4 x L z I w M j Q w M i 8 l R T M l O D I l Q k Q l R T M l O D M l Q k M l R T M l O D I l Q j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I 0 M D I v M j A y N D A y X 1 N o Z W V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y N D A y L y V F N i U 5 O C U 4 N y V F N i V B M C V C Q y V F M y U 4 M S U 5 N S V F M y U 4 M i U 4 Q y V F M y U 4 M S U 5 R i V F M y U 4 M y U 5 O C V F M y U 4 M y U 4 M y V F M y U 4 M y U 4 M C V F M y U 4 M y V C Q y V F N i U 5 N S V C M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w M j Q w M i 8 l R T U l Q T Q l O D k l R T Y l O U I l Q j Q l R T M l O D E l O T U l R T M l O D I l O E M l R T M l O D E l O U Y l R T U l O U U l O E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I 0 M D M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T m F 2 a W d h d G l v b l N 0 Z X B O Y W 1 l I i B W Y W x 1 Z T 0 i c + O D i u O D k + O C s u O D v O O C t + O D p + O D s y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B Z G R l Z F R v R G F 0 Y U 1 v Z G V s I i B W Y W x 1 Z T 0 i b D A i I C 8 + P E V u d H J 5 I F R 5 c G U 9 I k Z p b G x F c n J v c k N v Z G U i I F Z h b H V l P S J z V W 5 r b m 9 3 b i I g L z 4 8 R W 5 0 c n k g V H l w Z T 0 i R m l s b E x h c 3 R V c G R h d G V k I i B W Y W x 1 Z T 0 i Z D I w M j Q t M D Q t M j N U M D k 6 M z M 6 M z I u M D Y 1 N T M 1 M l o i I C 8 + P E V u d H J 5 I F R 5 c G U 9 I k Z p b G x T d G F 0 d X M i I F Z h b H V l P S J z Q 2 9 t c G x l d G U i I C 8 + P C 9 T d G F i b G V F b n R y a W V z P j w v S X R l b T 4 8 S X R l b T 4 8 S X R l b U x v Y 2 F 0 a W 9 u P j x J d G V t V H l w Z T 5 G b 3 J t d W x h P C 9 J d G V t V H l w Z T 4 8 S X R l b V B h d G g + U 2 V j d G l v b j E v M j A y N D A z L y V F M y U 4 M i V C R C V F M y U 4 M y V C Q y V F M y U 4 M i V C O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w M j Q w M y 8 y M D I 0 M D N f U 2 h l Z X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I 0 M D M v J U U 2 J T k 4 J T g 3 J U U 2 J U E w J U J D J U U z J T g x J T k 1 J U U z J T g y J T h D J U U z J T g x J T l G J U U z J T g z J T k 4 J U U z J T g z J T g z J U U z J T g z J T g w J U U z J T g z J U J D J U U 2 J T k 1 J U I w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y N D A z L y V F N S V B N C U 4 O S V F N i U 5 Q i V C N C V F M y U 4 M S U 5 N S V F M y U 4 M i U 4 Q y V F M y U 4 M S U 5 R i V F N S U 5 R S U 4 Q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w M j Q w N D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4 4 O K 4 4 O T 4 4 K y 4 4 O 8 4 4 K 3 4 4 O n 4 4 O z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Z W R D b 2 1 w b G V 0 Z V J l c 3 V s d F R v V 2 9 y a 3 N o Z W V 0 I i B W Y W x 1 Z T 0 i b D A i I C 8 + P E V u d H J 5 I F R 5 c G U 9 I k F k Z G V k V G 9 E Y X R h T W 9 k Z W w i I F Z h b H V l P S J s M C I g L z 4 8 R W 5 0 c n k g V H l w Z T 0 i R m l s b E V y c m 9 y Q 2 9 k Z S I g V m F s d W U 9 I n N V b m t u b 3 d u I i A v P j x F b n R y e S B U e X B l P S J G a W x s T G F z d F V w Z G F 0 Z W Q i I F Z h b H V l P S J k M j A y N C 0 w N S 0 y M F Q w M T o z N z o 1 M S 4 2 M D g 5 M D g y W i I g L z 4 8 R W 5 0 c n k g V H l w Z T 0 i R m l s b F N 0 Y X R 1 c y I g V m F s d W U 9 I n N D b 2 1 w b G V 0 Z S I g L z 4 8 L 1 N 0 Y W J s Z U V u d H J p Z X M + P C 9 J d G V t P j x J d G V t P j x J d G V t T G 9 j Y X R p b 2 4 + P E l 0 Z W 1 U e X B l P k Z v c m 1 1 b G E 8 L 0 l 0 Z W 1 U e X B l P j x J d G V t U G F 0 a D 5 T Z W N 0 a W 9 u M S 8 y M D I 0 M D Q v J U U z J T g y J U J E J U U z J T g z J U J D J U U z J T g y J U I 5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y N D A 0 L z I w M j Q w N F 9 T a G V l d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w M j Q w N C 8 l R T Y l O T g l O D c l R T Y l Q T A l Q k M l R T M l O D E l O T U l R T M l O D I l O E M l R T M l O D E l O U Y l R T M l O D M l O T g l R T M l O D M l O D M l R T M l O D M l O D A l R T M l O D M l Q k M l R T Y l O T U l Q j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I 0 M D Q v J U U 1 J U E 0 J T g 5 J U U 2 J T l C J U I 0 J U U z J T g x J T k 1 J U U z J T g y J T h D J U U z J T g x J T l G J U U 1 J T l F J T h C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y N D A 1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d m l n Y X R p b 2 5 T d G V w T m F t Z S I g V m F s d W U 9 I n P j g 4 r j g 5 P j g r L j g 7 z j g r f j g 6 f j g 7 M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l Z E N v b X B s Z X R l U m V z d W x 0 V G 9 X b 3 J r c 2 h l Z X Q i I F Z h b H V l P S J s M C I g L z 4 8 R W 5 0 c n k g V H l w Z T 0 i Q W R k Z W R U b 0 R h d G F N b 2 R l b C I g V m F s d W U 9 I m w w I i A v P j x F b n R y e S B U e X B l P S J G a W x s R X J y b 3 J D b 2 R l I i B W Y W x 1 Z T 0 i c 1 V u a 2 5 v d 2 4 i I C 8 + P E V u d H J 5 I F R 5 c G U 9 I k Z p b G x M Y X N 0 V X B k Y X R l Z C I g V m F s d W U 9 I m Q y M D I 0 L T A 2 L T E z V D A z O j A y O j A 1 L j M w O D I 4 O T Z a I i A v P j x F b n R y e S B U e X B l P S J G a W x s U 3 R h d H V z I i B W Y W x 1 Z T 0 i c 0 N v b X B s Z X R l I i A v P j w v U 3 R h Y m x l R W 5 0 c m l l c z 4 8 L 0 l 0 Z W 0 + P E l 0 Z W 0 + P E l 0 Z W 1 M b 2 N h d G l v b j 4 8 S X R l b V R 5 c G U + R m 9 y b X V s Y T w v S X R l b V R 5 c G U + P E l 0 Z W 1 Q Y X R o P l N l Y 3 R p b 2 4 x L z I w M j Q w N S 8 l R T M l O D I l Q k Q l R T M l O D M l Q k M l R T M l O D I l Q j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I 0 M D U v M j A y N D A 1 X 1 N o Z W V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y N D A 1 L y V F N i U 5 O C U 4 N y V F N i V B M C V C Q y V F M y U 4 M S U 5 N S V F M y U 4 M i U 4 Q y V F M y U 4 M S U 5 R i V F M y U 4 M y U 5 O C V F M y U 4 M y U 4 M y V F M y U 4 M y U 4 M C V F M y U 4 M y V C Q y V F N i U 5 N S V C M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w M j Q w N S 8 l R T U l Q T Q l O D k l R T Y l O U I l Q j Q l R T M l O D E l O T U l R T M l O D I l O E M l R T M l O D E l O U Y l R T U l O U U l O E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I 0 M D Y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T m F 2 a W d h d G l v b l N 0 Z X B O Y W 1 l I i B W Y W x 1 Z T 0 i c + O D i u O D k + O C s u O D v O O C t + O D p + O D s y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B Z G R l Z F R v R G F 0 Y U 1 v Z G V s I i B W Y W x 1 Z T 0 i b D A i I C 8 + P E V u d H J 5 I F R 5 c G U 9 I k Z p b G x F c n J v c k N v Z G U i I F Z h b H V l P S J z V W 5 r b m 9 3 b i I g L z 4 8 R W 5 0 c n k g V H l w Z T 0 i R m l s b E x h c 3 R V c G R h d G V k I i B W Y W x 1 Z T 0 i Z D I w M j Q t M D c t M T B U M D Y 6 M j E 6 N D Q u M z M 5 O T A 4 O V o i I C 8 + P E V u d H J 5 I F R 5 c G U 9 I k Z p b G x T d G F 0 d X M i I F Z h b H V l P S J z Q 2 9 t c G x l d G U i I C 8 + P C 9 T d G F i b G V F b n R y a W V z P j w v S X R l b T 4 8 S X R l b T 4 8 S X R l b U x v Y 2 F 0 a W 9 u P j x J d G V t V H l w Z T 5 G b 3 J t d W x h P C 9 J d G V t V H l w Z T 4 8 S X R l b V B h d G g + U 2 V j d G l v b j E v M j A y N D A 2 L y V F M y U 4 M i V C R C V F M y U 4 M y V C Q y V F M y U 4 M i V C O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w M j Q w N i 8 y M D I 0 M D Z f U 2 h l Z X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I 0 M D Y v J U U 2 J T k 4 J T g 3 J U U 2 J U E w J U J D J U U z J T g x J T k 1 J U U z J T g y J T h D J U U z J T g x J T l G J U U z J T g z J T k 4 J U U z J T g z J T g z J U U z J T g z J T g w J U U z J T g z J U J D J U U 2 J T k 1 J U I w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y N D A 2 L y V F N S V B N C U 4 O S V F N i U 5 Q i V C N C V F M y U 4 M S U 5 N S V F M y U 4 M i U 4 Q y V F M y U 4 M S U 5 R i V F N S U 5 R S U 4 Q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w M j Q w N z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4 4 O K 4 4 O T 4 4 K y 4 4 O 8 4 4 K 3 4 4 O n 4 4 O z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Z W R D b 2 1 w b G V 0 Z V J l c 3 V s d F R v V 2 9 y a 3 N o Z W V 0 I i B W Y W x 1 Z T 0 i b D A i I C 8 + P E V u d H J 5 I F R 5 c G U 9 I k F k Z G V k V G 9 E Y X R h T W 9 k Z W w i I F Z h b H V l P S J s M C I g L z 4 8 R W 5 0 c n k g V H l w Z T 0 i R m l s b E V y c m 9 y Q 2 9 k Z S I g V m F s d W U 9 I n N V b m t u b 3 d u I i A v P j x F b n R y e S B U e X B l P S J G a W x s T G F z d F V w Z G F 0 Z W Q i I F Z h b H V l P S J k M j A y N C 0 w O C 0 w N 1 Q w O D o y M j o y M i 4 z N z M 2 M T c x W i I g L z 4 8 R W 5 0 c n k g V H l w Z T 0 i R m l s b F N 0 Y X R 1 c y I g V m F s d W U 9 I n N D b 2 1 w b G V 0 Z S I g L z 4 8 L 1 N 0 Y W J s Z U V u d H J p Z X M + P C 9 J d G V t P j x J d G V t P j x J d G V t T G 9 j Y X R p b 2 4 + P E l 0 Z W 1 U e X B l P k Z v c m 1 1 b G E 8 L 0 l 0 Z W 1 U e X B l P j x J d G V t U G F 0 a D 5 T Z W N 0 a W 9 u M S 8 y M D I 0 M D c v J U U z J T g y J U J E J U U z J T g z J U J D J U U z J T g y J U I 5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y N D A 3 L z I w M j Q w N 1 9 T a G V l d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w M j Q w N y 8 l R T Y l O T g l O D c l R T Y l Q T A l Q k M l R T M l O D E l O T U l R T M l O D I l O E M l R T M l O D E l O U Y l R T M l O D M l O T g l R T M l O D M l O D M l R T M l O D M l O D A l R T M l O D M l Q k M l R T Y l O T U l Q j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I 0 M D c v J U U 1 J U E 0 J T g 5 J U U 2 J T l C J U I 0 J U U z J T g x J T k 1 J U U z J T g y J T h D J U U z J T g x J T l G J U U 1 J T l F J T h C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y N D A 4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d m l n Y X R p b 2 5 T d G V w T m F t Z S I g V m F s d W U 9 I n P j g 4 r j g 5 P j g r L j g 7 z j g r f j g 6 f j g 7 M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l Z E N v b X B s Z X R l U m V z d W x 0 V G 9 X b 3 J r c 2 h l Z X Q i I F Z h b H V l P S J s M C I g L z 4 8 R W 5 0 c n k g V H l w Z T 0 i Q W R k Z W R U b 0 R h d G F N b 2 R l b C I g V m F s d W U 9 I m w w I i A v P j x F b n R y e S B U e X B l P S J G a W x s R X J y b 3 J D b 2 R l I i B W Y W x 1 Z T 0 i c 1 V u a 2 5 v d 2 4 i I C 8 + P E V u d H J 5 I F R 5 c G U 9 I k Z p b G x M Y X N 0 V X B k Y X R l Z C I g V m F s d W U 9 I m Q y M D I 0 L T A 5 L T E x V D A w O j M y O j U x L j E y O T g 1 O T h a I i A v P j x F b n R y e S B U e X B l P S J G a W x s U 3 R h d H V z I i B W Y W x 1 Z T 0 i c 0 N v b X B s Z X R l I i A v P j w v U 3 R h Y m x l R W 5 0 c m l l c z 4 8 L 0 l 0 Z W 0 + P E l 0 Z W 0 + P E l 0 Z W 1 M b 2 N h d G l v b j 4 8 S X R l b V R 5 c G U + R m 9 y b X V s Y T w v S X R l b V R 5 c G U + P E l 0 Z W 1 Q Y X R o P l N l Y 3 R p b 2 4 x L z I w M j Q w O C 8 l R T M l O D I l Q k Q l R T M l O D M l Q k M l R T M l O D I l Q j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I 0 M D g v J U U 2 J T k 4 J T g 3 J U U 2 J U E w J U J D J U U z J T g x J T k 1 J U U z J T g y J T h D J U U z J T g x J T l G J U U z J T g z J T k 4 J U U z J T g z J T g z J U U z J T g z J T g w J U U z J T g z J U J D J U U 2 J T k 1 J U I w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y N D A 4 L y V F N S V B N C U 4 O S V F N i U 5 Q i V C N C V F M y U 4 M S U 5 N S V F M y U 4 M i U 4 Q y V F M y U 4 M S U 5 R i V F N S U 5 R S U 4 Q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w M j Q w O C 8 y M D I 0 M D h f U 2 h l Z X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I 0 M D k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T m F 2 a W d h d G l v b l N 0 Z X B O Y W 1 l I i B W Y W x 1 Z T 0 i c + O D i u O D k + O C s u O D v O O C t + O D p + O D s y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B Z G R l Z F R v R G F 0 Y U 1 v Z G V s I i B W Y W x 1 Z T 0 i b D A i I C 8 + P E V u d H J 5 I F R 5 c G U 9 I k Z p b G x F c n J v c k N v Z G U i I F Z h b H V l P S J z V W 5 r b m 9 3 b i I g L z 4 8 R W 5 0 c n k g V H l w Z T 0 i R m l s b E x h c 3 R V c G R h d G V k I i B W Y W x 1 Z T 0 i Z D I w M j Q t M T A t M T Z U M D Y 6 M D Q 6 M z E u M T Q 3 M T E x M l o i I C 8 + P E V u d H J 5 I F R 5 c G U 9 I k Z p b G x T d G F 0 d X M i I F Z h b H V l P S J z Q 2 9 t c G x l d G U i I C 8 + P C 9 T d G F i b G V F b n R y a W V z P j w v S X R l b T 4 8 S X R l b T 4 8 S X R l b U x v Y 2 F 0 a W 9 u P j x J d G V t V H l w Z T 5 G b 3 J t d W x h P C 9 J d G V t V H l w Z T 4 8 S X R l b V B h d G g + U 2 V j d G l v b j E v M j A y N D A 5 L y V F M y U 4 M i V C R C V F M y U 4 M y V C Q y V F M y U 4 M i V C O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w M j Q w O S 8 y M D I 0 M D l f U 2 h l Z X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I 0 M D k v J U U 2 J T k 4 J T g 3 J U U 2 J U E w J U J D J U U z J T g x J T k 1 J U U z J T g y J T h D J U U z J T g x J T l G J U U z J T g z J T k 4 J U U z J T g z J T g z J U U z J T g z J T g w J U U z J T g z J U J D J U U 2 J T k 1 J U I w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y N D A 5 L y V F N S V B N C U 4 O S V F N i U 5 Q i V C N C V F M y U 4 M S U 5 N S V F M y U 4 M i U 4 Q y V F M y U 4 M S U 5 R i V F N S U 5 R S U 4 Q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w M j Q x M D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4 4 O K 4 4 O T 4 4 K y 4 4 O 8 4 4 K 3 4 4 O n 4 4 O z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Z W R D b 2 1 w b G V 0 Z V J l c 3 V s d F R v V 2 9 y a 3 N o Z W V 0 I i B W Y W x 1 Z T 0 i b D A i I C 8 + P E V u d H J 5 I F R 5 c G U 9 I k F k Z G V k V G 9 E Y X R h T W 9 k Z W w i I F Z h b H V l P S J s M C I g L z 4 8 R W 5 0 c n k g V H l w Z T 0 i R m l s b E V y c m 9 y Q 2 9 k Z S I g V m F s d W U 9 I n N V b m t u b 3 d u I i A v P j x F b n R y e S B U e X B l P S J G a W x s T G F z d F V w Z G F 0 Z W Q i I F Z h b H V l P S J k M j A y N C 0 x M S 0 x N V Q w N z o y M D o y N i 4 3 M T Q 1 O D U w W i I g L z 4 8 R W 5 0 c n k g V H l w Z T 0 i R m l s b F N 0 Y X R 1 c y I g V m F s d W U 9 I n N D b 2 1 w b G V 0 Z S I g L z 4 8 L 1 N 0 Y W J s Z U V u d H J p Z X M + P C 9 J d G V t P j x J d G V t P j x J d G V t T G 9 j Y X R p b 2 4 + P E l 0 Z W 1 U e X B l P k Z v c m 1 1 b G E 8 L 0 l 0 Z W 1 U e X B l P j x J d G V t U G F 0 a D 5 T Z W N 0 a W 9 u M S 8 y M D I 0 M T A v J U U z J T g y J U J E J U U z J T g z J U J D J U U z J T g y J U I 5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y N D E w L z I w M j Q x M F 9 T a G V l d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w M j Q x M C 8 l R T Y l O T g l O D c l R T Y l Q T A l Q k M l R T M l O D E l O T U l R T M l O D I l O E M l R T M l O D E l O U Y l R T M l O D M l O T g l R T M l O D M l O D M l R T M l O D M l O D A l R T M l O D M l Q k M l R T Y l O T U l Q j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I 0 M T A v J U U 1 J U E 0 J T g 5 J U U 2 J T l C J U I 0 J U U z J T g x J T k 1 J U U z J T g y J T h D J U U z J T g x J T l G J U U 1 J T l F J T h C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y N D E x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d m l n Y X R p b 2 5 T d G V w T m F t Z S I g V m F s d W U 9 I n P j g 4 r j g 5 P j g r L j g 7 z j g r f j g 6 f j g 7 M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l Z E N v b X B s Z X R l U m V z d W x 0 V G 9 X b 3 J r c 2 h l Z X Q i I F Z h b H V l P S J s M C I g L z 4 8 R W 5 0 c n k g V H l w Z T 0 i Q W R k Z W R U b 0 R h d G F N b 2 R l b C I g V m F s d W U 9 I m w w I i A v P j x F b n R y e S B U e X B l P S J G a W x s R X J y b 3 J D b 2 R l I i B W Y W x 1 Z T 0 i c 1 V u a 2 5 v d 2 4 i I C 8 + P E V u d H J 5 I F R 5 c G U 9 I k Z p b G x M Y X N 0 V X B k Y X R l Z C I g V m F s d W U 9 I m Q y M D I 0 L T E y L T A 2 V D A w O j E 2 O j Q 5 L j U y M T M 4 N D N a I i A v P j x F b n R y e S B U e X B l P S J G a W x s U 3 R h d H V z I i B W Y W x 1 Z T 0 i c 0 N v b X B s Z X R l I i A v P j w v U 3 R h Y m x l R W 5 0 c m l l c z 4 8 L 0 l 0 Z W 0 + P E l 0 Z W 0 + P E l 0 Z W 1 M b 2 N h d G l v b j 4 8 S X R l b V R 5 c G U + R m 9 y b X V s Y T w v S X R l b V R 5 c G U + P E l 0 Z W 1 Q Y X R o P l N l Y 3 R p b 2 4 x L z I w M j Q x M S 8 l R T M l O D I l Q k Q l R T M l O D M l Q k M l R T M l O D I l Q j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I 0 M T E v M j A y N D E x X 1 N o Z W V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y N D E x L y V F N i U 5 O C U 4 N y V F N i V B M C V C Q y V F M y U 4 M S U 5 N S V F M y U 4 M i U 4 Q y V F M y U 4 M S U 5 R i V F M y U 4 M y U 5 O C V F M y U 4 M y U 4 M y V F M y U 4 M y U 4 M C V F M y U 4 M y V C Q y V F N i U 5 N S V C M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w M j Q x M S 8 l R T U l Q T Q l O D k l R T Y l O U I l Q j Q l R T M l O D E l O T U l R T M l O D I l O E M l R T M l O D E l O U Y l R T U l O U U l O E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I 0 M T I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T m F 2 a W d h d G l v b l N 0 Z X B O Y W 1 l I i B W Y W x 1 Z T 0 i c + O D i u O D k + O C s u O D v O O C t + O D p + O D s y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B Z G R l Z F R v R G F 0 Y U 1 v Z G V s I i B W Y W x 1 Z T 0 i b D A i I C 8 + P E V u d H J 5 I F R 5 c G U 9 I k Z p b G x F c n J v c k N v Z G U i I F Z h b H V l P S J z V W 5 r b m 9 3 b i I g L z 4 8 R W 5 0 c n k g V H l w Z T 0 i R m l s b E x h c 3 R V c G R h d G V k I i B W Y W x 1 Z T 0 i Z D I w M j U t M D E t M T V U M D Q 6 N T A 6 M D c u N T Y y M z M z N V o i I C 8 + P E V u d H J 5 I F R 5 c G U 9 I k Z p b G x T d G F 0 d X M i I F Z h b H V l P S J z Q 2 9 t c G x l d G U i I C 8 + P C 9 T d G F i b G V F b n R y a W V z P j w v S X R l b T 4 8 S X R l b T 4 8 S X R l b U x v Y 2 F 0 a W 9 u P j x J d G V t V H l w Z T 5 G b 3 J t d W x h P C 9 J d G V t V H l w Z T 4 8 S X R l b V B h d G g + U 2 V j d G l v b j E v M j A y N D E y L y V F M y U 4 M i V C R C V F M y U 4 M y V C Q y V F M y U 4 M i V C O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w M j Q x M i 8 y M D I 0 M T J f U 2 h l Z X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I 0 M T I v J U U 2 J T k 4 J T g 3 J U U 2 J U E w J U J D J U U z J T g x J T k 1 J U U z J T g y J T h D J U U z J T g x J T l G J U U z J T g z J T k 4 J U U z J T g z J T g z J U U z J T g z J T g w J U U z J T g z J U J D J U U 2 J T k 1 J U I w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y N D E y L y V F N S V B N C U 4 O S V F N i U 5 Q i V C N C V F M y U 4 M S U 5 N S V F M y U 4 M i U 4 Q y V F M y U 4 M S U 5 R i V F N S U 5 R S U 4 Q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w M j U w M T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4 4 O K 4 4 O T 4 4 K y 4 4 O 8 4 4 K 3 4 4 O n 4 4 O z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Z W R D b 2 1 w b G V 0 Z V J l c 3 V s d F R v V 2 9 y a 3 N o Z W V 0 I i B W Y W x 1 Z T 0 i b D A i I C 8 + P E V u d H J 5 I F R 5 c G U 9 I k F k Z G V k V G 9 E Y X R h T W 9 k Z W w i I F Z h b H V l P S J s M C I g L z 4 8 R W 5 0 c n k g V H l w Z T 0 i R m l s b E V y c m 9 y Q 2 9 k Z S I g V m F s d W U 9 I n N V b m t u b 3 d u I i A v P j x F b n R y e S B U e X B l P S J G a W x s T G F z d F V w Z G F 0 Z W Q i I F Z h b H V l P S J k M j A y N S 0 w M i 0 x M 1 Q w N z o y N z o 1 M y 4 4 M D g y O T U y W i I g L z 4 8 R W 5 0 c n k g V H l w Z T 0 i R m l s b F N 0 Y X R 1 c y I g V m F s d W U 9 I n N D b 2 1 w b G V 0 Z S I g L z 4 8 L 1 N 0 Y W J s Z U V u d H J p Z X M + P C 9 J d G V t P j x J d G V t P j x J d G V t T G 9 j Y X R p b 2 4 + P E l 0 Z W 1 U e X B l P k Z v c m 1 1 b G E 8 L 0 l 0 Z W 1 U e X B l P j x J d G V t U G F 0 a D 5 T Z W N 0 a W 9 u M S 8 y M D I 1 M D E v J U U z J T g y J U J E J U U z J T g z J U J D J U U z J T g y J U I 5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y N T A x L z I w M j U w M V 9 T a G V l d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w M j U w M S 8 l R T Y l O T g l O D c l R T Y l Q T A l Q k M l R T M l O D E l O T U l R T M l O D I l O E M l R T M l O D E l O U Y l R T M l O D M l O T g l R T M l O D M l O D M l R T M l O D M l O D A l R T M l O D M l Q k M l R T Y l O T U l Q j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I 1 M D E v J U U 1 J U E 0 J T g 5 J U U 2 J T l C J U I 0 J U U z J T g x J T k 1 J U U z J T g y J T h D J U U z J T g x J T l G J U U 1 J T l F J T h C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y N T A y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G a W x s V G 9 E Y X R h T W 9 k Z W x F b m F i b G V k I i B W Y W x 1 Z T 0 i b D A i I C 8 + P E V u d H J 5 I F R 5 c G U 9 I k 5 h d m l n Y X R p b 2 5 T d G V w T m F t Z S I g V m F s d W U 9 I n P j g 4 r j g 5 P j g r L j g 7 z j g r f j g 6 f j g 7 M i I C 8 + P E V u d H J 5 I F R 5 c G U 9 I l J l c 3 V s d F R 5 c G U i I F Z h b H V l P S J z V G F i b G U i I C 8 + P E V u d H J 5 I F R 5 c G U 9 I k J 1 Z m Z l c k 5 l e H R S Z W Z y Z X N o I i B W Y W x 1 Z T 0 i b D E i I C 8 + P E V u d H J 5 I F R 5 c G U 9 I k Z p b G x l Z E N v b X B s Z X R l U m V z d W x 0 V G 9 X b 3 J r c 2 h l Z X Q i I F Z h b H V l P S J s M C I g L z 4 8 R W 5 0 c n k g V H l w Z T 0 i Q W R k Z W R U b 0 R h d G F N b 2 R l b C I g V m F s d W U 9 I m w w I i A v P j x F b n R y e S B U e X B l P S J G a W x s R X J y b 3 J D b 2 R l I i B W Y W x 1 Z T 0 i c 1 V u a 2 5 v d 2 4 i I C 8 + P E V u d H J 5 I F R 5 c G U 9 I k Z p b G x M Y X N 0 V X B k Y X R l Z C I g V m F s d W U 9 I m Q y M D I 1 L T A z L T E 3 V D A y O j A 3 O j U 0 L j g 4 O D Q 1 M D B a I i A v P j x F b n R y e S B U e X B l P S J G a W x s U 3 R h d H V z I i B W Y W x 1 Z T 0 i c 0 N v b X B s Z X R l I i A v P j w v U 3 R h Y m x l R W 5 0 c m l l c z 4 8 L 0 l 0 Z W 0 + P E l 0 Z W 0 + P E l 0 Z W 1 M b 2 N h d G l v b j 4 8 S X R l b V R 5 c G U + R m 9 y b X V s Y T w v S X R l b V R 5 c G U + P E l 0 Z W 1 Q Y X R o P l N l Y 3 R p b 2 4 x L z I w M j U w M i 8 l R T M l O D I l Q k Q l R T M l O D M l Q k M l R T M l O D I l Q j k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I 1 M D I v M j A y N T A y X 1 N o Z W V 0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y N T A y L y V F N i U 5 O C U 4 N y V F N i V B M C V C Q y V F M y U 4 M S U 5 N S V F M y U 4 M i U 4 Q y V F M y U 4 M S U 5 R i V F M y U 4 M y U 5 O C V F M y U 4 M y U 4 M y V F M y U 4 M y U 4 M C V F M y U 4 M y V C Q y V F N i U 5 N S V C M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w M j U w M i 8 l R T U l Q T Q l O D k l R T Y l O U I l Q j Q l R T M l O D E l O T U l R T M l O D I l O E M l R T M l O D E l O U Y l R T U l O U U l O E I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I 1 M D M 8 L 0 l 0 Z W 1 Q Y X R o P j w v S X R l b U x v Y 2 F 0 a W 9 u P j x T d G F i b G V F b n R y a W V z P j x F b n R y e S B U e X B l P S J J c 1 B y a X Z h d G U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Z p b G x U b 0 R h d G F N b 2 R l b E V u Y W J s Z W Q i I F Z h b H V l P S J s M C I g L z 4 8 R W 5 0 c n k g V H l w Z T 0 i T m F 2 a W d h d G l v b l N 0 Z X B O Y W 1 l I i B W Y W x 1 Z T 0 i c + O D i u O D k + O C s u O D v O O C t + O D p + O D s y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B Z G R l Z F R v R G F 0 Y U 1 v Z G V s I i B W Y W x 1 Z T 0 i b D A i I C 8 + P E V u d H J 5 I F R 5 c G U 9 I k Z p b G x F c n J v c k N v Z G U i I F Z h b H V l P S J z V W 5 r b m 9 3 b i I g L z 4 8 R W 5 0 c n k g V H l w Z T 0 i R m l s b E x h c 3 R V c G R h d G V k I i B W Y W x 1 Z T 0 i Z D I w M j U t M D U t M D J U M D U 6 M T A 6 M z A u N z Q 2 N z E z N l o i I C 8 + P E V u d H J 5 I F R 5 c G U 9 I k Z p b G x T d G F 0 d X M i I F Z h b H V l P S J z Q 2 9 t c G x l d G U i I C 8 + P C 9 T d G F i b G V F b n R y a W V z P j w v S X R l b T 4 8 S X R l b T 4 8 S X R l b U x v Y 2 F 0 a W 9 u P j x J d G V t V H l w Z T 5 G b 3 J t d W x h P C 9 J d G V t V H l w Z T 4 8 S X R l b V B h d G g + U 2 V j d G l v b j E v M j A y N T A z L y V F M y U 4 M i V C R C V F M y U 4 M y V C Q y V F M y U 4 M i V C O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w M j U w M y 8 y M D I 1 M D N f U 2 h l Z X Q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I 1 M D M v J U U 2 J T k 4 J T g 3 J U U 2 J U E w J U J D J U U z J T g x J T k 1 J U U z J T g y J T h D J U U z J T g x J T l G J U U z J T g z J T k 4 J U U z J T g z J T g z J U U z J T g z J T g w J U U z J T g z J U J D J U U 2 J T k 1 J U I w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y N T A z L y V F N S V B N C U 4 O S V F N i U 5 Q i V C N C V F M y U 4 M S U 5 N S V F M y U 4 M i U 4 Q y V F M y U 4 M S U 5 R i V F N S U 5 R S U 4 Q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w M j U w N D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R m l s b F R v R G F 0 Y U 1 v Z G V s R W 5 h Y m x l Z C I g V m F s d W U 9 I m w w I i A v P j x F b n R y e S B U e X B l P S J O Y X Z p Z 2 F 0 a W 9 u U 3 R l c E 5 h b W U i I F Z h b H V l P S J z 4 4 O K 4 4 O T 4 4 K y 4 4 O 8 4 4 K 3 4 4 O n 4 4 O z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Z W R D b 2 1 w b G V 0 Z V J l c 3 V s d F R v V 2 9 y a 3 N o Z W V 0 I i B W Y W x 1 Z T 0 i b D A i I C 8 + P E V u d H J 5 I F R 5 c G U 9 I k F k Z G V k V G 9 E Y X R h T W 9 k Z W w i I F Z h b H V l P S J s M C I g L z 4 8 R W 5 0 c n k g V H l w Z T 0 i R m l s b E V y c m 9 y Q 2 9 k Z S I g V m F s d W U 9 I n N V b m t u b 3 d u I i A v P j x F b n R y e S B U e X B l P S J G a W x s T G F z d F V w Z G F 0 Z W Q i I F Z h b H V l P S J k M j A y N S 0 w N S 0 y N 1 Q w M z o w M D o y M i 4 0 N z k y N D I z W i I g L z 4 8 R W 5 0 c n k g V H l w Z T 0 i R m l s b F N 0 Y X R 1 c y I g V m F s d W U 9 I n N D b 2 1 w b G V 0 Z S I g L z 4 8 L 1 N 0 Y W J s Z U V u d H J p Z X M + P C 9 J d G V t P j x J d G V t P j x J d G V t T G 9 j Y X R p b 2 4 + P E l 0 Z W 1 U e X B l P k Z v c m 1 1 b G E 8 L 0 l 0 Z W 1 U e X B l P j x J d G V t U G F 0 a D 5 T Z W N 0 a W 9 u M S 8 y M D I 1 M D Q v J U U z J T g y J U J E J U U z J T g z J U J D J U U z J T g y J U I 5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M j A y N T A 0 L z I w M j U w N F 9 T a G V l d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z I w M j U w N C 8 l R T Y l O T g l O D c l R T Y l Q T A l Q k M l R T M l O D E l O T U l R T M l O D I l O E M l R T M l O D E l O U Y l R T M l O D M l O T g l R T M l O D M l O D M l R T M l O D M l O D A l R T M l O D M l Q k M l R T Y l O T U l Q j A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8 y M D I 1 M D Q v J U U 1 J U E 0 J T g 5 J U U 2 J T l C J U I 0 J U U z J T g x J T k 1 J U U z J T g y J T h D J U U z J T g x J T l G J U U 1 J T l F J T h C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J g E A A A E A A A D Q j J 3 f A R X R E Y x 6 A M B P w p f r A Q A A A G 4 0 4 Y Z d p H J N t l f y x K n z 5 V M A A A A A A g A A A A A A E G Y A A A A B A A A g A A A A S 5 E p p + 8 + d d K O 9 z q 6 Z 5 J R J o r 2 h O E G 6 N j X 5 d o P L I O I x 3 k A A A A A D o A A A A A C A A A g A A A A B f 5 9 l b W g y w L Y O n y M D 6 U R M 0 D v p v z J 6 m f L B W D e E G 8 z l / t Q A A A A l 5 G E q G + n y U A w S z W d c d A / W T + P 1 I p V r W 1 / D 7 B T f d 6 W S i R M C g E 6 7 8 k b 7 j F o I k w Y l + K N U T h p 0 D f 4 0 Y H + y V I C B p r 1 3 f d 9 F / 7 F W 3 d v I Y I c L / c F U K 5 A A A A A R M d F l L M V 5 5 C j U N y R O x f 3 e u W W 0 i G 1 c d s 9 N 8 u 3 N F 1 W 0 n O X l 3 I D q i Z u r M Y g D h u q j n 4 t v H j y t w K w d b z g S O c F v 6 E p I Q = = < / D a t a M a s h u p > 
</file>

<file path=customXml/itemProps1.xml><?xml version="1.0" encoding="utf-8"?>
<ds:datastoreItem xmlns:ds="http://schemas.openxmlformats.org/officeDocument/2006/customXml" ds:itemID="{639A0FA8-A266-4CAC-A09F-ECEEFD02C78E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16</vt:i4>
      </vt:variant>
      <vt:variant>
        <vt:lpstr>名前付き一覧</vt:lpstr>
      </vt:variant>
      <vt:variant>
        <vt:i4>1</vt:i4>
      </vt:variant>
    </vt:vector>
  </HeadingPairs>
  <TitlesOfParts>
    <vt:vector size="17" baseType="lpstr">
      <vt:lpstr>見える化（特定年月）</vt:lpstr>
      <vt:lpstr>見える化（時系列）</vt:lpstr>
      <vt:lpstr>データ（特定年月）</vt:lpstr>
      <vt:lpstr>データ（時系列）</vt:lpstr>
      <vt:lpstr>転居（特定年月）</vt:lpstr>
      <vt:lpstr>転居（時系列）</vt:lpstr>
      <vt:lpstr>性別</vt:lpstr>
      <vt:lpstr>性別（時系列）</vt:lpstr>
      <vt:lpstr>新行政センター</vt:lpstr>
      <vt:lpstr>新行政センター（時系列）</vt:lpstr>
      <vt:lpstr>旧行政センター</vt:lpstr>
      <vt:lpstr>旧行政センター（時系列）</vt:lpstr>
      <vt:lpstr>年</vt:lpstr>
      <vt:lpstr>年（時系列）</vt:lpstr>
      <vt:lpstr>月</vt:lpstr>
      <vt:lpstr>月（時系列）</vt:lpstr>
      <vt:lpstr>'見える化（時系列）'!Print_Area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横須賀市</dc:creator>
  <cp:lastModifiedBy>横須賀市</cp:lastModifiedBy>
  <dcterms:created xsi:type="dcterms:W3CDTF">2021-08-21T04:36:04Z</dcterms:created>
  <dcterms:modified xsi:type="dcterms:W3CDTF">2025-05-30T07:04:15Z</dcterms:modified>
</cp:coreProperties>
</file>