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jack\fsroot\fs\08_経営企画部\0830_都市戦略課\課共有\CS\21_R3\03_自主研究\経済波及効果分析\分析ツール\"/>
    </mc:Choice>
  </mc:AlternateContent>
  <xr:revisionPtr revIDLastSave="0" documentId="13_ncr:1_{53457A62-EED5-4CCC-BEBB-E066E1D34BC0}" xr6:coauthVersionLast="36" xr6:coauthVersionMax="47" xr10:uidLastSave="{00000000-0000-0000-0000-000000000000}"/>
  <bookViews>
    <workbookView xWindow="-105" yWindow="-105" windowWidth="19425" windowHeight="10425" xr2:uid="{00000000-000D-0000-FFFF-FFFF00000000}"/>
  </bookViews>
  <sheets>
    <sheet name="入力表" sheetId="1" r:id="rId1"/>
    <sheet name="定義" sheetId="2" r:id="rId2"/>
    <sheet name="概要表" sheetId="3" r:id="rId3"/>
    <sheet name="フローチャート" sheetId="6" r:id="rId4"/>
    <sheet name="中間投入額" sheetId="7" r:id="rId5"/>
    <sheet name="詳細表" sheetId="4" r:id="rId6"/>
    <sheet name="結果表（107部門）" sheetId="8" r:id="rId7"/>
    <sheet name="結果表（37部門）" sheetId="9" r:id="rId8"/>
    <sheet name="結果表（13部門）" sheetId="10" r:id="rId9"/>
    <sheet name="各種係数" sheetId="11"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0" i="4" l="1" a="1"/>
  <c r="U11" i="4" s="1"/>
  <c r="M10" i="4" a="1"/>
  <c r="M11" i="4" s="1"/>
  <c r="I74" i="4"/>
  <c r="I73" i="4"/>
  <c r="I72" i="4"/>
  <c r="I71" i="4"/>
  <c r="H74" i="4"/>
  <c r="H73" i="4"/>
  <c r="H72" i="4"/>
  <c r="H71" i="4"/>
  <c r="G73" i="4"/>
  <c r="G71" i="4"/>
  <c r="F74" i="4"/>
  <c r="F73" i="4"/>
  <c r="F72" i="4"/>
  <c r="F71" i="4"/>
  <c r="U116" i="4" l="1"/>
  <c r="U112" i="4"/>
  <c r="U108" i="4"/>
  <c r="U104" i="4"/>
  <c r="U100" i="4"/>
  <c r="U96" i="4"/>
  <c r="U92" i="4"/>
  <c r="U88" i="4"/>
  <c r="U84" i="4"/>
  <c r="U80" i="4"/>
  <c r="U76" i="4"/>
  <c r="U72" i="4"/>
  <c r="U68" i="4"/>
  <c r="U64" i="4"/>
  <c r="U60" i="4"/>
  <c r="U56" i="4"/>
  <c r="U52" i="4"/>
  <c r="U48" i="4"/>
  <c r="U44" i="4"/>
  <c r="U40" i="4"/>
  <c r="U36" i="4"/>
  <c r="U32" i="4"/>
  <c r="U28" i="4"/>
  <c r="U24" i="4"/>
  <c r="U20" i="4"/>
  <c r="U16" i="4"/>
  <c r="U12" i="4"/>
  <c r="U114" i="4"/>
  <c r="U110" i="4"/>
  <c r="U106" i="4"/>
  <c r="U102" i="4"/>
  <c r="U98" i="4"/>
  <c r="U94" i="4"/>
  <c r="U90" i="4"/>
  <c r="U86" i="4"/>
  <c r="U82" i="4"/>
  <c r="U78" i="4"/>
  <c r="U74" i="4"/>
  <c r="U70" i="4"/>
  <c r="U66" i="4"/>
  <c r="U62" i="4"/>
  <c r="U58" i="4"/>
  <c r="U54" i="4"/>
  <c r="U50" i="4"/>
  <c r="U46" i="4"/>
  <c r="U42" i="4"/>
  <c r="U38" i="4"/>
  <c r="U34" i="4"/>
  <c r="U30" i="4"/>
  <c r="U26" i="4"/>
  <c r="U22" i="4"/>
  <c r="U18" i="4"/>
  <c r="U14" i="4"/>
  <c r="U10" i="4"/>
  <c r="U113" i="4"/>
  <c r="U109" i="4"/>
  <c r="U105" i="4"/>
  <c r="U101" i="4"/>
  <c r="U97" i="4"/>
  <c r="U93" i="4"/>
  <c r="U89" i="4"/>
  <c r="U85" i="4"/>
  <c r="U81" i="4"/>
  <c r="U77" i="4"/>
  <c r="U73" i="4"/>
  <c r="U69" i="4"/>
  <c r="U65" i="4"/>
  <c r="U61" i="4"/>
  <c r="U57" i="4"/>
  <c r="U53" i="4"/>
  <c r="U49" i="4"/>
  <c r="U45" i="4"/>
  <c r="U41" i="4"/>
  <c r="U37" i="4"/>
  <c r="U33" i="4"/>
  <c r="U29" i="4"/>
  <c r="U25" i="4"/>
  <c r="U21" i="4"/>
  <c r="U17" i="4"/>
  <c r="U13" i="4"/>
  <c r="U115" i="4"/>
  <c r="U111" i="4"/>
  <c r="U107" i="4"/>
  <c r="U103" i="4"/>
  <c r="U99" i="4"/>
  <c r="U95" i="4"/>
  <c r="U91" i="4"/>
  <c r="U87" i="4"/>
  <c r="U83" i="4"/>
  <c r="U79" i="4"/>
  <c r="U75" i="4"/>
  <c r="U71" i="4"/>
  <c r="U67" i="4"/>
  <c r="U63" i="4"/>
  <c r="U59" i="4"/>
  <c r="U55" i="4"/>
  <c r="U51" i="4"/>
  <c r="U47" i="4"/>
  <c r="U43" i="4"/>
  <c r="U39" i="4"/>
  <c r="U35" i="4"/>
  <c r="U31" i="4"/>
  <c r="U27" i="4"/>
  <c r="U23" i="4"/>
  <c r="U19" i="4"/>
  <c r="U15" i="4"/>
  <c r="M116" i="4"/>
  <c r="M112" i="4"/>
  <c r="M108" i="4"/>
  <c r="M104" i="4"/>
  <c r="M100" i="4"/>
  <c r="M96" i="4"/>
  <c r="M92" i="4"/>
  <c r="M88" i="4"/>
  <c r="M84" i="4"/>
  <c r="M80" i="4"/>
  <c r="M76" i="4"/>
  <c r="M72" i="4"/>
  <c r="M68" i="4"/>
  <c r="M64" i="4"/>
  <c r="M60" i="4"/>
  <c r="M56" i="4"/>
  <c r="M52" i="4"/>
  <c r="M48" i="4"/>
  <c r="M44" i="4"/>
  <c r="M40" i="4"/>
  <c r="M36" i="4"/>
  <c r="M32" i="4"/>
  <c r="M28" i="4"/>
  <c r="M24" i="4"/>
  <c r="M20" i="4"/>
  <c r="M16" i="4"/>
  <c r="M12" i="4"/>
  <c r="M114" i="4"/>
  <c r="M110" i="4"/>
  <c r="M106" i="4"/>
  <c r="M102" i="4"/>
  <c r="M98" i="4"/>
  <c r="M94" i="4"/>
  <c r="M90" i="4"/>
  <c r="M86" i="4"/>
  <c r="M82" i="4"/>
  <c r="M78" i="4"/>
  <c r="M74" i="4"/>
  <c r="M70" i="4"/>
  <c r="M66" i="4"/>
  <c r="M62" i="4"/>
  <c r="M58" i="4"/>
  <c r="M54" i="4"/>
  <c r="M50" i="4"/>
  <c r="M46" i="4"/>
  <c r="M42" i="4"/>
  <c r="M38" i="4"/>
  <c r="M34" i="4"/>
  <c r="M30" i="4"/>
  <c r="M26" i="4"/>
  <c r="M22" i="4"/>
  <c r="M18" i="4"/>
  <c r="M14" i="4"/>
  <c r="M10" i="4"/>
  <c r="M113" i="4"/>
  <c r="M109" i="4"/>
  <c r="M105" i="4"/>
  <c r="M101" i="4"/>
  <c r="M97" i="4"/>
  <c r="M93" i="4"/>
  <c r="M89" i="4"/>
  <c r="M85" i="4"/>
  <c r="M81" i="4"/>
  <c r="M77" i="4"/>
  <c r="M73" i="4"/>
  <c r="M69" i="4"/>
  <c r="M65" i="4"/>
  <c r="M61" i="4"/>
  <c r="M57" i="4"/>
  <c r="M53" i="4"/>
  <c r="M49" i="4"/>
  <c r="M45" i="4"/>
  <c r="M41" i="4"/>
  <c r="M37" i="4"/>
  <c r="M33" i="4"/>
  <c r="M29" i="4"/>
  <c r="M25" i="4"/>
  <c r="M21" i="4"/>
  <c r="M17" i="4"/>
  <c r="M13" i="4"/>
  <c r="M115" i="4"/>
  <c r="M111" i="4"/>
  <c r="M107" i="4"/>
  <c r="M103" i="4"/>
  <c r="M99" i="4"/>
  <c r="M95" i="4"/>
  <c r="M91" i="4"/>
  <c r="M87" i="4"/>
  <c r="M83" i="4"/>
  <c r="M79" i="4"/>
  <c r="M75" i="4"/>
  <c r="M71" i="4"/>
  <c r="M67" i="4"/>
  <c r="M63" i="4"/>
  <c r="M59" i="4"/>
  <c r="M55" i="4"/>
  <c r="M51" i="4"/>
  <c r="M47" i="4"/>
  <c r="M43" i="4"/>
  <c r="M39" i="4"/>
  <c r="M35" i="4"/>
  <c r="M31" i="4"/>
  <c r="M27" i="4"/>
  <c r="M23" i="4"/>
  <c r="M19" i="4"/>
  <c r="M15" i="4"/>
  <c r="BX249" i="7"/>
  <c r="BX130" i="7"/>
  <c r="BX131" i="7"/>
  <c r="BX132" i="7"/>
  <c r="BX133" i="7"/>
  <c r="BX134" i="7"/>
  <c r="BX135" i="7"/>
  <c r="BX136" i="7"/>
  <c r="BX137" i="7"/>
  <c r="BX138" i="7"/>
  <c r="BX139" i="7"/>
  <c r="BX140" i="7"/>
  <c r="BX141" i="7"/>
  <c r="BX142" i="7"/>
  <c r="BX143" i="7"/>
  <c r="BX144" i="7"/>
  <c r="BX145" i="7"/>
  <c r="BX146" i="7"/>
  <c r="BX147" i="7"/>
  <c r="BX148" i="7"/>
  <c r="BX149" i="7"/>
  <c r="BX150" i="7"/>
  <c r="BX151" i="7"/>
  <c r="BX152" i="7"/>
  <c r="BX153" i="7"/>
  <c r="BX154" i="7"/>
  <c r="BX155" i="7"/>
  <c r="BX156" i="7"/>
  <c r="BX157" i="7"/>
  <c r="BX158" i="7"/>
  <c r="BX159" i="7"/>
  <c r="BX160" i="7"/>
  <c r="BX161" i="7"/>
  <c r="BX162" i="7"/>
  <c r="BX163" i="7"/>
  <c r="BX164" i="7"/>
  <c r="BX165" i="7"/>
  <c r="BX166" i="7"/>
  <c r="BX167" i="7"/>
  <c r="BX168" i="7"/>
  <c r="BX169" i="7"/>
  <c r="BX170" i="7"/>
  <c r="BX171" i="7"/>
  <c r="BX172" i="7"/>
  <c r="BX173" i="7"/>
  <c r="BX174" i="7"/>
  <c r="BX175" i="7"/>
  <c r="BX176" i="7"/>
  <c r="BX177" i="7"/>
  <c r="BX178" i="7"/>
  <c r="BX179" i="7"/>
  <c r="BX180" i="7"/>
  <c r="BX181" i="7"/>
  <c r="BX182" i="7"/>
  <c r="BX183" i="7"/>
  <c r="BX184" i="7"/>
  <c r="BX185" i="7"/>
  <c r="BX186" i="7"/>
  <c r="BX187" i="7"/>
  <c r="BX188" i="7"/>
  <c r="BX189" i="7"/>
  <c r="BX190" i="7"/>
  <c r="BX191" i="7"/>
  <c r="BX192" i="7"/>
  <c r="BX193" i="7"/>
  <c r="BX194" i="7"/>
  <c r="BX195" i="7"/>
  <c r="BX196" i="7"/>
  <c r="BX197" i="7"/>
  <c r="BX198" i="7"/>
  <c r="BX199" i="7"/>
  <c r="BX200" i="7"/>
  <c r="BX201" i="7"/>
  <c r="BX202" i="7"/>
  <c r="BX203" i="7"/>
  <c r="BX204" i="7"/>
  <c r="BX205" i="7"/>
  <c r="BX206" i="7"/>
  <c r="BX207" i="7"/>
  <c r="BX208" i="7"/>
  <c r="BX209" i="7"/>
  <c r="BX210" i="7"/>
  <c r="BX211" i="7"/>
  <c r="BX212" i="7"/>
  <c r="BX213" i="7"/>
  <c r="BX214" i="7"/>
  <c r="BX215" i="7"/>
  <c r="BX216" i="7"/>
  <c r="BX217" i="7"/>
  <c r="BX218" i="7"/>
  <c r="BX219" i="7"/>
  <c r="BX220" i="7"/>
  <c r="BX221" i="7"/>
  <c r="BX222" i="7"/>
  <c r="BX223" i="7"/>
  <c r="BX224" i="7"/>
  <c r="BX225" i="7"/>
  <c r="BX226" i="7"/>
  <c r="BX227" i="7"/>
  <c r="BX228" i="7"/>
  <c r="BX229" i="7"/>
  <c r="BX230" i="7"/>
  <c r="BX231" i="7"/>
  <c r="BX232" i="7"/>
  <c r="BX233" i="7"/>
  <c r="BX234" i="7"/>
  <c r="BX235" i="7"/>
  <c r="BX236" i="7"/>
  <c r="BX237" i="7"/>
  <c r="BX238" i="7"/>
  <c r="BX239" i="7"/>
  <c r="BX240" i="7"/>
  <c r="BX241" i="7"/>
  <c r="BX242" i="7"/>
  <c r="BX243" i="7"/>
  <c r="BX244" i="7"/>
  <c r="BX245" i="7"/>
  <c r="BX129" i="7"/>
  <c r="AF245" i="7"/>
  <c r="AF244" i="7"/>
  <c r="AF243" i="7"/>
  <c r="AF242" i="7"/>
  <c r="AF241" i="7"/>
  <c r="AF240" i="7"/>
  <c r="AF239" i="7"/>
  <c r="AF238" i="7"/>
  <c r="AF237" i="7"/>
  <c r="AF236" i="7"/>
  <c r="AF235" i="7"/>
  <c r="AF234" i="7"/>
  <c r="AF233" i="7"/>
  <c r="AF232" i="7"/>
  <c r="AF231" i="7"/>
  <c r="AF230" i="7"/>
  <c r="AF229" i="7"/>
  <c r="AF228" i="7"/>
  <c r="AF227" i="7"/>
  <c r="AF226" i="7"/>
  <c r="AF225" i="7"/>
  <c r="AF224" i="7"/>
  <c r="AF223" i="7"/>
  <c r="AF222" i="7"/>
  <c r="AF221" i="7"/>
  <c r="AF220" i="7"/>
  <c r="AF219" i="7"/>
  <c r="AF218" i="7"/>
  <c r="AF217" i="7"/>
  <c r="AF216" i="7"/>
  <c r="AF215" i="7"/>
  <c r="AF214" i="7"/>
  <c r="AF213" i="7"/>
  <c r="AF212" i="7"/>
  <c r="AF211" i="7"/>
  <c r="AF210" i="7"/>
  <c r="AF209" i="7"/>
  <c r="AF208" i="7"/>
  <c r="AF207" i="7"/>
  <c r="AF206" i="7"/>
  <c r="AF205" i="7"/>
  <c r="AF204" i="7"/>
  <c r="AF203" i="7"/>
  <c r="AF202" i="7"/>
  <c r="AF201" i="7"/>
  <c r="AF200" i="7"/>
  <c r="AF199" i="7"/>
  <c r="AF198" i="7"/>
  <c r="AF197" i="7"/>
  <c r="AF196" i="7"/>
  <c r="AF195" i="7"/>
  <c r="AF194" i="7"/>
  <c r="AF193" i="7"/>
  <c r="AF192" i="7"/>
  <c r="AF191" i="7"/>
  <c r="AF190" i="7"/>
  <c r="AF189" i="7"/>
  <c r="AF188" i="7"/>
  <c r="AF187" i="7"/>
  <c r="AF186" i="7"/>
  <c r="AF185" i="7"/>
  <c r="AF184" i="7"/>
  <c r="AF183" i="7"/>
  <c r="AF182" i="7"/>
  <c r="AF181" i="7"/>
  <c r="AF180" i="7"/>
  <c r="AF179" i="7"/>
  <c r="AF178" i="7"/>
  <c r="AF177" i="7"/>
  <c r="AF176" i="7"/>
  <c r="AF175" i="7"/>
  <c r="AF174" i="7"/>
  <c r="AF173" i="7"/>
  <c r="AF172" i="7"/>
  <c r="AF171" i="7"/>
  <c r="AF170" i="7"/>
  <c r="AF169" i="7"/>
  <c r="AF168" i="7"/>
  <c r="AF167" i="7"/>
  <c r="AF166" i="7"/>
  <c r="AF165" i="7"/>
  <c r="AF164" i="7"/>
  <c r="AF163" i="7"/>
  <c r="AF162" i="7"/>
  <c r="AF161" i="7"/>
  <c r="AF160" i="7"/>
  <c r="AF159" i="7"/>
  <c r="AF158" i="7"/>
  <c r="AF157" i="7"/>
  <c r="AF156" i="7"/>
  <c r="AF155" i="7"/>
  <c r="AF154" i="7"/>
  <c r="AF153" i="7"/>
  <c r="AF152" i="7"/>
  <c r="AF151" i="7"/>
  <c r="AF150" i="7"/>
  <c r="AF149" i="7"/>
  <c r="AF148" i="7"/>
  <c r="AF147" i="7"/>
  <c r="AF146" i="7"/>
  <c r="AF145" i="7"/>
  <c r="AF144" i="7"/>
  <c r="AF143" i="7"/>
  <c r="AF142" i="7"/>
  <c r="AF141" i="7"/>
  <c r="AF140" i="7"/>
  <c r="AF139" i="7"/>
  <c r="AF138" i="7"/>
  <c r="AF137" i="7"/>
  <c r="AF136" i="7"/>
  <c r="AF135" i="7"/>
  <c r="AF134" i="7"/>
  <c r="AF133" i="7"/>
  <c r="AF132" i="7"/>
  <c r="AF131" i="7"/>
  <c r="AF130" i="7"/>
  <c r="AF129" i="7"/>
  <c r="AF249" i="7"/>
  <c r="N19" i="1" l="1"/>
  <c r="E21" i="3" l="1"/>
  <c r="D12" i="10" l="1"/>
  <c r="E12" i="10"/>
  <c r="F12" i="10"/>
  <c r="D13" i="10"/>
  <c r="E13" i="10"/>
  <c r="F13" i="10"/>
  <c r="D15" i="10"/>
  <c r="E15" i="10"/>
  <c r="F15" i="10"/>
  <c r="D16" i="10"/>
  <c r="E16" i="10"/>
  <c r="F16" i="10"/>
  <c r="D17" i="10"/>
  <c r="E17" i="10"/>
  <c r="F17" i="10"/>
  <c r="D18" i="10"/>
  <c r="E18" i="10"/>
  <c r="F18" i="10"/>
  <c r="D19" i="10"/>
  <c r="E19" i="10"/>
  <c r="F19" i="10"/>
  <c r="D20" i="10"/>
  <c r="E20" i="10"/>
  <c r="F20" i="10"/>
  <c r="D21" i="10"/>
  <c r="E21" i="10"/>
  <c r="F21" i="10"/>
  <c r="D22" i="10"/>
  <c r="E22" i="10"/>
  <c r="F22" i="10"/>
  <c r="D23" i="10"/>
  <c r="E23" i="10"/>
  <c r="F23" i="10"/>
  <c r="F11" i="10"/>
  <c r="E11" i="10"/>
  <c r="D11" i="10"/>
  <c r="B13" i="3" l="1"/>
  <c r="D12" i="9" l="1"/>
  <c r="E12" i="9"/>
  <c r="F12" i="9"/>
  <c r="D13" i="9"/>
  <c r="E13" i="9"/>
  <c r="F13" i="9"/>
  <c r="D14" i="9"/>
  <c r="E14" i="9"/>
  <c r="F14" i="9"/>
  <c r="D15" i="9"/>
  <c r="E15" i="9"/>
  <c r="F15" i="9"/>
  <c r="D16" i="9"/>
  <c r="E16" i="9"/>
  <c r="F16" i="9"/>
  <c r="D17" i="9"/>
  <c r="E17" i="9"/>
  <c r="F17" i="9"/>
  <c r="D18" i="9"/>
  <c r="E18" i="9"/>
  <c r="F18" i="9"/>
  <c r="D19" i="9"/>
  <c r="E19" i="9"/>
  <c r="F19" i="9"/>
  <c r="D20" i="9"/>
  <c r="E20" i="9"/>
  <c r="F20" i="9"/>
  <c r="D21" i="9"/>
  <c r="E21" i="9"/>
  <c r="F21" i="9"/>
  <c r="D22" i="9"/>
  <c r="E22" i="9"/>
  <c r="F22" i="9"/>
  <c r="D23" i="9"/>
  <c r="E23" i="9"/>
  <c r="F23" i="9"/>
  <c r="D24" i="9"/>
  <c r="E24" i="9"/>
  <c r="F24" i="9"/>
  <c r="D25" i="9"/>
  <c r="E25" i="9"/>
  <c r="F25" i="9"/>
  <c r="D26" i="9"/>
  <c r="E26" i="9"/>
  <c r="F26" i="9"/>
  <c r="D27" i="9"/>
  <c r="E27" i="9"/>
  <c r="F27" i="9"/>
  <c r="D28" i="9"/>
  <c r="E28" i="9"/>
  <c r="F28" i="9"/>
  <c r="D29" i="9"/>
  <c r="E29" i="9"/>
  <c r="F29" i="9"/>
  <c r="D30" i="9"/>
  <c r="E30" i="9"/>
  <c r="F30" i="9"/>
  <c r="D32" i="9"/>
  <c r="E32" i="9"/>
  <c r="F32" i="9"/>
  <c r="D33" i="9"/>
  <c r="E33" i="9"/>
  <c r="F33" i="9"/>
  <c r="D34" i="9"/>
  <c r="E34" i="9"/>
  <c r="F34" i="9"/>
  <c r="D35" i="9"/>
  <c r="E35" i="9"/>
  <c r="F35" i="9"/>
  <c r="D36" i="9"/>
  <c r="E36" i="9"/>
  <c r="F36" i="9"/>
  <c r="D37" i="9"/>
  <c r="E37" i="9"/>
  <c r="F37" i="9"/>
  <c r="D38" i="9"/>
  <c r="E38" i="9"/>
  <c r="F38" i="9"/>
  <c r="D39" i="9"/>
  <c r="E39" i="9"/>
  <c r="F39" i="9"/>
  <c r="D40" i="9"/>
  <c r="E40" i="9"/>
  <c r="F40" i="9"/>
  <c r="D41" i="9"/>
  <c r="E41" i="9"/>
  <c r="F41" i="9"/>
  <c r="D42" i="9"/>
  <c r="E42" i="9"/>
  <c r="F42" i="9"/>
  <c r="D43" i="9"/>
  <c r="E43" i="9"/>
  <c r="F43" i="9"/>
  <c r="D44" i="9"/>
  <c r="E44" i="9"/>
  <c r="F44" i="9"/>
  <c r="D45" i="9"/>
  <c r="E45" i="9"/>
  <c r="F45" i="9"/>
  <c r="D46" i="9"/>
  <c r="E46" i="9"/>
  <c r="F46" i="9"/>
  <c r="D47" i="9"/>
  <c r="E47" i="9"/>
  <c r="F47" i="9"/>
  <c r="F11" i="9"/>
  <c r="E11" i="9"/>
  <c r="D11" i="9"/>
  <c r="D12" i="8" l="1"/>
  <c r="E12" i="8"/>
  <c r="F12" i="8"/>
  <c r="D13" i="8"/>
  <c r="E13" i="8"/>
  <c r="F13" i="8"/>
  <c r="D14" i="8"/>
  <c r="E14" i="8"/>
  <c r="F14" i="8"/>
  <c r="D15" i="8"/>
  <c r="E15" i="8"/>
  <c r="F15" i="8"/>
  <c r="D16" i="8"/>
  <c r="E16" i="8"/>
  <c r="F16" i="8"/>
  <c r="D17" i="8"/>
  <c r="E17" i="8"/>
  <c r="F17" i="8"/>
  <c r="D18" i="8"/>
  <c r="E18" i="8"/>
  <c r="F18" i="8"/>
  <c r="D19" i="8"/>
  <c r="E19" i="8"/>
  <c r="F19" i="8"/>
  <c r="D20" i="8"/>
  <c r="E20" i="8"/>
  <c r="F20" i="8"/>
  <c r="D21" i="8"/>
  <c r="E21" i="8"/>
  <c r="F21" i="8"/>
  <c r="D22" i="8"/>
  <c r="E22" i="8"/>
  <c r="F22" i="8"/>
  <c r="D23" i="8"/>
  <c r="E23" i="8"/>
  <c r="F23" i="8"/>
  <c r="D24" i="8"/>
  <c r="E24" i="8"/>
  <c r="F24" i="8"/>
  <c r="D25" i="8"/>
  <c r="E25" i="8"/>
  <c r="F25" i="8"/>
  <c r="D26" i="8"/>
  <c r="E26" i="8"/>
  <c r="F26" i="8"/>
  <c r="D27" i="8"/>
  <c r="E27" i="8"/>
  <c r="F27" i="8"/>
  <c r="D28" i="8"/>
  <c r="E28" i="8"/>
  <c r="F28" i="8"/>
  <c r="D29" i="8"/>
  <c r="E29" i="8"/>
  <c r="F29" i="8"/>
  <c r="D30" i="8"/>
  <c r="E30" i="8"/>
  <c r="F30" i="8"/>
  <c r="D31" i="8"/>
  <c r="E31" i="8"/>
  <c r="F31" i="8"/>
  <c r="D32" i="8"/>
  <c r="E32" i="8"/>
  <c r="F32" i="8"/>
  <c r="D33" i="8"/>
  <c r="E33" i="8"/>
  <c r="F33" i="8"/>
  <c r="D34" i="8"/>
  <c r="E34" i="8"/>
  <c r="F34" i="8"/>
  <c r="D35" i="8"/>
  <c r="E35" i="8"/>
  <c r="F35" i="8"/>
  <c r="D36" i="8"/>
  <c r="E36" i="8"/>
  <c r="F36" i="8"/>
  <c r="D37" i="8"/>
  <c r="E37" i="8"/>
  <c r="F37" i="8"/>
  <c r="D38" i="8"/>
  <c r="E38" i="8"/>
  <c r="F38" i="8"/>
  <c r="D39" i="8"/>
  <c r="E39" i="8"/>
  <c r="F39" i="8"/>
  <c r="D40" i="8"/>
  <c r="E40" i="8"/>
  <c r="F40" i="8"/>
  <c r="D41" i="8"/>
  <c r="E41" i="8"/>
  <c r="F41" i="8"/>
  <c r="D42" i="8"/>
  <c r="E42" i="8"/>
  <c r="F42" i="8"/>
  <c r="D43" i="8"/>
  <c r="E43" i="8"/>
  <c r="F43" i="8"/>
  <c r="D44" i="8"/>
  <c r="E44" i="8"/>
  <c r="F44" i="8"/>
  <c r="D45" i="8"/>
  <c r="E45" i="8"/>
  <c r="F45" i="8"/>
  <c r="D46" i="8"/>
  <c r="E46" i="8"/>
  <c r="F46" i="8"/>
  <c r="D47" i="8"/>
  <c r="E47" i="8"/>
  <c r="F47" i="8"/>
  <c r="D48" i="8"/>
  <c r="E48" i="8"/>
  <c r="F48" i="8"/>
  <c r="D49" i="8"/>
  <c r="E49" i="8"/>
  <c r="F49" i="8"/>
  <c r="D50" i="8"/>
  <c r="E50" i="8"/>
  <c r="F50" i="8"/>
  <c r="D51" i="8"/>
  <c r="E51" i="8"/>
  <c r="F51" i="8"/>
  <c r="D52" i="8"/>
  <c r="E52" i="8"/>
  <c r="F52" i="8"/>
  <c r="D53" i="8"/>
  <c r="E53" i="8"/>
  <c r="F53" i="8"/>
  <c r="D54" i="8"/>
  <c r="E54" i="8"/>
  <c r="F54" i="8"/>
  <c r="D55" i="8"/>
  <c r="E55" i="8"/>
  <c r="F55" i="8"/>
  <c r="D56" i="8"/>
  <c r="E56" i="8"/>
  <c r="F56" i="8"/>
  <c r="D57" i="8"/>
  <c r="E57" i="8"/>
  <c r="F57" i="8"/>
  <c r="D58" i="8"/>
  <c r="E58" i="8"/>
  <c r="F58" i="8"/>
  <c r="D59" i="8"/>
  <c r="E59" i="8"/>
  <c r="F59" i="8"/>
  <c r="D60" i="8"/>
  <c r="E60" i="8"/>
  <c r="F60" i="8"/>
  <c r="D61" i="8"/>
  <c r="E61" i="8"/>
  <c r="F61" i="8"/>
  <c r="D62" i="8"/>
  <c r="E62" i="8"/>
  <c r="F62" i="8"/>
  <c r="D63" i="8"/>
  <c r="E63" i="8"/>
  <c r="F63" i="8"/>
  <c r="D64" i="8"/>
  <c r="E64" i="8"/>
  <c r="F64" i="8"/>
  <c r="D65" i="8"/>
  <c r="E65" i="8"/>
  <c r="F65" i="8"/>
  <c r="D66" i="8"/>
  <c r="E66" i="8"/>
  <c r="F66" i="8"/>
  <c r="D67" i="8"/>
  <c r="E67" i="8"/>
  <c r="F67" i="8"/>
  <c r="D68" i="8"/>
  <c r="E68" i="8"/>
  <c r="F68" i="8"/>
  <c r="D69" i="8"/>
  <c r="E69" i="8"/>
  <c r="F69" i="8"/>
  <c r="D70" i="8"/>
  <c r="E70" i="8"/>
  <c r="F70" i="8"/>
  <c r="D71" i="8"/>
  <c r="E71" i="8"/>
  <c r="F71" i="8"/>
  <c r="D72" i="8"/>
  <c r="E72" i="8"/>
  <c r="F72" i="8"/>
  <c r="D74" i="8"/>
  <c r="E74" i="8"/>
  <c r="F74" i="8"/>
  <c r="D77" i="8"/>
  <c r="E77" i="8"/>
  <c r="F77" i="8"/>
  <c r="D78" i="8"/>
  <c r="E78" i="8"/>
  <c r="F78" i="8"/>
  <c r="D79" i="8"/>
  <c r="E79" i="8"/>
  <c r="F79" i="8"/>
  <c r="D80" i="8"/>
  <c r="E80" i="8"/>
  <c r="F80" i="8"/>
  <c r="D81" i="8"/>
  <c r="E81" i="8"/>
  <c r="F81" i="8"/>
  <c r="D82" i="8"/>
  <c r="E82" i="8"/>
  <c r="F82" i="8"/>
  <c r="D83" i="8"/>
  <c r="E83" i="8"/>
  <c r="F83" i="8"/>
  <c r="D84" i="8"/>
  <c r="E84" i="8"/>
  <c r="F84" i="8"/>
  <c r="D85" i="8"/>
  <c r="E85" i="8"/>
  <c r="F85" i="8"/>
  <c r="D86" i="8"/>
  <c r="E86" i="8"/>
  <c r="F86" i="8"/>
  <c r="D87" i="8"/>
  <c r="E87" i="8"/>
  <c r="F87" i="8"/>
  <c r="D88" i="8"/>
  <c r="E88" i="8"/>
  <c r="F88" i="8"/>
  <c r="D89" i="8"/>
  <c r="E89" i="8"/>
  <c r="F89" i="8"/>
  <c r="D90" i="8"/>
  <c r="E90" i="8"/>
  <c r="F90" i="8"/>
  <c r="D91" i="8"/>
  <c r="E91" i="8"/>
  <c r="F91" i="8"/>
  <c r="D92" i="8"/>
  <c r="E92" i="8"/>
  <c r="F92" i="8"/>
  <c r="D93" i="8"/>
  <c r="E93" i="8"/>
  <c r="F93" i="8"/>
  <c r="D94" i="8"/>
  <c r="E94" i="8"/>
  <c r="F94" i="8"/>
  <c r="D95" i="8"/>
  <c r="E95" i="8"/>
  <c r="F95" i="8"/>
  <c r="D96" i="8"/>
  <c r="E96" i="8"/>
  <c r="F96" i="8"/>
  <c r="D97" i="8"/>
  <c r="E97" i="8"/>
  <c r="F97" i="8"/>
  <c r="D98" i="8"/>
  <c r="E98" i="8"/>
  <c r="F98" i="8"/>
  <c r="D99" i="8"/>
  <c r="E99" i="8"/>
  <c r="F99" i="8"/>
  <c r="D100" i="8"/>
  <c r="E100" i="8"/>
  <c r="F100" i="8"/>
  <c r="D101" i="8"/>
  <c r="E101" i="8"/>
  <c r="F101" i="8"/>
  <c r="D102" i="8"/>
  <c r="E102" i="8"/>
  <c r="F102" i="8"/>
  <c r="D103" i="8"/>
  <c r="E103" i="8"/>
  <c r="F103" i="8"/>
  <c r="D104" i="8"/>
  <c r="E104" i="8"/>
  <c r="F104" i="8"/>
  <c r="D105" i="8"/>
  <c r="E105" i="8"/>
  <c r="F105" i="8"/>
  <c r="D106" i="8"/>
  <c r="E106" i="8"/>
  <c r="F106" i="8"/>
  <c r="D107" i="8"/>
  <c r="E107" i="8"/>
  <c r="F107" i="8"/>
  <c r="D108" i="8"/>
  <c r="E108" i="8"/>
  <c r="F108" i="8"/>
  <c r="D109" i="8"/>
  <c r="E109" i="8"/>
  <c r="F109" i="8"/>
  <c r="D110" i="8"/>
  <c r="E110" i="8"/>
  <c r="F110" i="8"/>
  <c r="D111" i="8"/>
  <c r="E111" i="8"/>
  <c r="F111" i="8"/>
  <c r="D112" i="8"/>
  <c r="E112" i="8"/>
  <c r="F112" i="8"/>
  <c r="D113" i="8"/>
  <c r="E113" i="8"/>
  <c r="F113" i="8"/>
  <c r="D114" i="8"/>
  <c r="E114" i="8"/>
  <c r="F114" i="8"/>
  <c r="D115" i="8"/>
  <c r="E115" i="8"/>
  <c r="F115" i="8"/>
  <c r="D116" i="8"/>
  <c r="E116" i="8"/>
  <c r="F116" i="8"/>
  <c r="D117" i="8"/>
  <c r="E117" i="8"/>
  <c r="F117" i="8"/>
  <c r="F11" i="8"/>
  <c r="E11" i="8"/>
  <c r="D11" i="8"/>
  <c r="P117" i="4"/>
  <c r="D130" i="7" l="1"/>
  <c r="AG130" i="7"/>
  <c r="D131" i="7"/>
  <c r="AG131" i="7"/>
  <c r="D132" i="7"/>
  <c r="AG132" i="7"/>
  <c r="D133" i="7"/>
  <c r="AG133" i="7"/>
  <c r="D134" i="7"/>
  <c r="AG134" i="7"/>
  <c r="D135" i="7"/>
  <c r="AG135" i="7"/>
  <c r="D136" i="7"/>
  <c r="AG136" i="7"/>
  <c r="D137" i="7"/>
  <c r="AG137" i="7"/>
  <c r="D138" i="7"/>
  <c r="AG138" i="7"/>
  <c r="D139" i="7"/>
  <c r="AG139" i="7"/>
  <c r="D140" i="7"/>
  <c r="AG140" i="7"/>
  <c r="D141" i="7"/>
  <c r="AG141" i="7"/>
  <c r="D142" i="7"/>
  <c r="AG142" i="7"/>
  <c r="D143" i="7"/>
  <c r="AG143" i="7"/>
  <c r="D144" i="7"/>
  <c r="AG144" i="7"/>
  <c r="D145" i="7"/>
  <c r="AG145" i="7"/>
  <c r="D146" i="7"/>
  <c r="AG146" i="7"/>
  <c r="D147" i="7"/>
  <c r="AG147" i="7"/>
  <c r="D148" i="7"/>
  <c r="AG148" i="7"/>
  <c r="D149" i="7"/>
  <c r="AG149" i="7"/>
  <c r="D150" i="7"/>
  <c r="AG150" i="7"/>
  <c r="D151" i="7"/>
  <c r="AG151" i="7"/>
  <c r="D152" i="7"/>
  <c r="AG152" i="7"/>
  <c r="D153" i="7"/>
  <c r="AG153" i="7"/>
  <c r="D154" i="7"/>
  <c r="AG154" i="7"/>
  <c r="D155" i="7"/>
  <c r="AG155" i="7"/>
  <c r="D156" i="7"/>
  <c r="AG156" i="7"/>
  <c r="D157" i="7"/>
  <c r="AG157" i="7"/>
  <c r="D158" i="7"/>
  <c r="AG158" i="7"/>
  <c r="D159" i="7"/>
  <c r="AG159" i="7"/>
  <c r="D160" i="7"/>
  <c r="AG160" i="7"/>
  <c r="D161" i="7"/>
  <c r="AG161" i="7"/>
  <c r="D162" i="7"/>
  <c r="AG162" i="7"/>
  <c r="D163" i="7"/>
  <c r="AG163" i="7"/>
  <c r="D164" i="7"/>
  <c r="AG164" i="7"/>
  <c r="D165" i="7"/>
  <c r="AG165" i="7"/>
  <c r="D166" i="7"/>
  <c r="AG166" i="7"/>
  <c r="D167" i="7"/>
  <c r="AG167" i="7"/>
  <c r="D168" i="7"/>
  <c r="AG168" i="7"/>
  <c r="D169" i="7"/>
  <c r="AG169" i="7"/>
  <c r="D170" i="7"/>
  <c r="AG170" i="7"/>
  <c r="D171" i="7"/>
  <c r="AG171" i="7"/>
  <c r="D172" i="7"/>
  <c r="AG172" i="7"/>
  <c r="D173" i="7"/>
  <c r="AG173" i="7"/>
  <c r="D174" i="7"/>
  <c r="AG174" i="7"/>
  <c r="D175" i="7"/>
  <c r="AG175" i="7"/>
  <c r="D176" i="7"/>
  <c r="AG176" i="7"/>
  <c r="D177" i="7"/>
  <c r="AG177" i="7"/>
  <c r="D178" i="7"/>
  <c r="AG178" i="7"/>
  <c r="D179" i="7"/>
  <c r="AG179" i="7"/>
  <c r="D180" i="7"/>
  <c r="AG180" i="7"/>
  <c r="D181" i="7"/>
  <c r="AG181" i="7"/>
  <c r="D182" i="7"/>
  <c r="AG182" i="7"/>
  <c r="D183" i="7"/>
  <c r="AG183" i="7"/>
  <c r="D184" i="7"/>
  <c r="AG184" i="7"/>
  <c r="D185" i="7"/>
  <c r="AG185" i="7"/>
  <c r="D186" i="7"/>
  <c r="AG186" i="7"/>
  <c r="D187" i="7"/>
  <c r="AG187" i="7"/>
  <c r="D188" i="7"/>
  <c r="AG188" i="7"/>
  <c r="D189" i="7"/>
  <c r="AG189" i="7"/>
  <c r="D190" i="7"/>
  <c r="AG190" i="7"/>
  <c r="D191" i="7"/>
  <c r="AG191" i="7"/>
  <c r="D192" i="7"/>
  <c r="AG192" i="7"/>
  <c r="D193" i="7"/>
  <c r="AG193" i="7"/>
  <c r="D194" i="7"/>
  <c r="AG194" i="7"/>
  <c r="D195" i="7"/>
  <c r="AG195" i="7"/>
  <c r="D196" i="7"/>
  <c r="AG196" i="7"/>
  <c r="D197" i="7"/>
  <c r="AG197" i="7"/>
  <c r="D198" i="7"/>
  <c r="AG198" i="7"/>
  <c r="D199" i="7"/>
  <c r="AG199" i="7"/>
  <c r="D200" i="7"/>
  <c r="AG200" i="7"/>
  <c r="D201" i="7"/>
  <c r="AG201" i="7"/>
  <c r="D202" i="7"/>
  <c r="AG202" i="7"/>
  <c r="D203" i="7"/>
  <c r="AG203" i="7"/>
  <c r="D204" i="7"/>
  <c r="AG204" i="7"/>
  <c r="D205" i="7"/>
  <c r="AG205" i="7"/>
  <c r="D206" i="7"/>
  <c r="AG206" i="7"/>
  <c r="D207" i="7"/>
  <c r="AG207" i="7"/>
  <c r="D208" i="7"/>
  <c r="AG208" i="7"/>
  <c r="D209" i="7"/>
  <c r="AG209" i="7"/>
  <c r="D210" i="7"/>
  <c r="AG210" i="7"/>
  <c r="D211" i="7"/>
  <c r="AG211" i="7"/>
  <c r="D212" i="7"/>
  <c r="AG212" i="7"/>
  <c r="D213" i="7"/>
  <c r="AG213" i="7"/>
  <c r="D214" i="7"/>
  <c r="AG214" i="7"/>
  <c r="D215" i="7"/>
  <c r="AG215" i="7"/>
  <c r="D216" i="7"/>
  <c r="AG216" i="7"/>
  <c r="D217" i="7"/>
  <c r="AG217" i="7"/>
  <c r="D218" i="7"/>
  <c r="AG218" i="7"/>
  <c r="D219" i="7"/>
  <c r="AG219" i="7"/>
  <c r="D220" i="7"/>
  <c r="AG220" i="7"/>
  <c r="D221" i="7"/>
  <c r="AG221" i="7"/>
  <c r="D222" i="7"/>
  <c r="AG222" i="7"/>
  <c r="D223" i="7"/>
  <c r="AG223" i="7"/>
  <c r="D224" i="7"/>
  <c r="AG224" i="7"/>
  <c r="D225" i="7"/>
  <c r="AG225" i="7"/>
  <c r="D226" i="7"/>
  <c r="AG226" i="7"/>
  <c r="D227" i="7"/>
  <c r="AG227" i="7"/>
  <c r="D228" i="7"/>
  <c r="AG228" i="7"/>
  <c r="D229" i="7"/>
  <c r="AG229" i="7"/>
  <c r="D230" i="7"/>
  <c r="AG230" i="7"/>
  <c r="D231" i="7"/>
  <c r="AG231" i="7"/>
  <c r="D232" i="7"/>
  <c r="AG232" i="7"/>
  <c r="D233" i="7"/>
  <c r="AG233" i="7"/>
  <c r="D234" i="7"/>
  <c r="AG234" i="7"/>
  <c r="D235" i="7"/>
  <c r="AG235" i="7"/>
  <c r="D236" i="7"/>
  <c r="AG236" i="7"/>
  <c r="D237" i="7"/>
  <c r="AG237" i="7"/>
  <c r="D238" i="7"/>
  <c r="AG238" i="7"/>
  <c r="D239" i="7"/>
  <c r="AG239" i="7"/>
  <c r="D240" i="7"/>
  <c r="AG240" i="7"/>
  <c r="D241" i="7"/>
  <c r="AG241" i="7"/>
  <c r="D242" i="7"/>
  <c r="AG242" i="7"/>
  <c r="D243" i="7"/>
  <c r="AG243" i="7"/>
  <c r="D244" i="7"/>
  <c r="AG244" i="7"/>
  <c r="D245" i="7"/>
  <c r="AG245" i="7"/>
  <c r="AG129" i="7"/>
  <c r="D129" i="7"/>
  <c r="E24" i="3" l="1"/>
  <c r="L15" i="11" l="1"/>
  <c r="L16" i="11"/>
  <c r="AE11" i="4" l="1"/>
  <c r="AE15" i="4"/>
  <c r="AE19" i="4"/>
  <c r="AE23" i="4"/>
  <c r="AE27" i="4"/>
  <c r="AE31" i="4"/>
  <c r="AE35" i="4"/>
  <c r="AE39" i="4"/>
  <c r="AE43" i="4"/>
  <c r="AE47" i="4"/>
  <c r="AE51" i="4"/>
  <c r="AE55" i="4"/>
  <c r="AE59" i="4"/>
  <c r="AE63" i="4"/>
  <c r="AE67" i="4"/>
  <c r="AE71" i="4"/>
  <c r="AE79" i="4"/>
  <c r="AE83" i="4"/>
  <c r="AE87" i="4"/>
  <c r="AE91" i="4"/>
  <c r="AE95" i="4"/>
  <c r="AE99" i="4"/>
  <c r="H21" i="10" s="1"/>
  <c r="AE103" i="4"/>
  <c r="AE107" i="4"/>
  <c r="AE111" i="4"/>
  <c r="AE115" i="4"/>
  <c r="AA12" i="4"/>
  <c r="AA16" i="4"/>
  <c r="AE14" i="4"/>
  <c r="AE18" i="4"/>
  <c r="AE22" i="4"/>
  <c r="AE26" i="4"/>
  <c r="AE30" i="4"/>
  <c r="AE34" i="4"/>
  <c r="AE38" i="4"/>
  <c r="AE42" i="4"/>
  <c r="AE46" i="4"/>
  <c r="AE50" i="4"/>
  <c r="AE54" i="4"/>
  <c r="AE58" i="4"/>
  <c r="AE62" i="4"/>
  <c r="AE66" i="4"/>
  <c r="AE70" i="4"/>
  <c r="AE78" i="4"/>
  <c r="AE82" i="4"/>
  <c r="AE86" i="4"/>
  <c r="AE90" i="4"/>
  <c r="AE94" i="4"/>
  <c r="AE98" i="4"/>
  <c r="AE102" i="4"/>
  <c r="AE106" i="4"/>
  <c r="AE110" i="4"/>
  <c r="AE114" i="4"/>
  <c r="AA11" i="4"/>
  <c r="AA15" i="4"/>
  <c r="AE13" i="4"/>
  <c r="AE17" i="4"/>
  <c r="AE21" i="4"/>
  <c r="AE25" i="4"/>
  <c r="AE29" i="4"/>
  <c r="AE33" i="4"/>
  <c r="AE37" i="4"/>
  <c r="AE41" i="4"/>
  <c r="AE45" i="4"/>
  <c r="AE49" i="4"/>
  <c r="AE53" i="4"/>
  <c r="AE57" i="4"/>
  <c r="AE61" i="4"/>
  <c r="AE65" i="4"/>
  <c r="AE69" i="4"/>
  <c r="AE73" i="4"/>
  <c r="AE77" i="4"/>
  <c r="AE81" i="4"/>
  <c r="H17" i="10" s="1"/>
  <c r="AE85" i="4"/>
  <c r="AE89" i="4"/>
  <c r="AE93" i="4"/>
  <c r="AE97" i="4"/>
  <c r="AE101" i="4"/>
  <c r="AE105" i="4"/>
  <c r="AE109" i="4"/>
  <c r="AE113" i="4"/>
  <c r="AE116" i="4"/>
  <c r="H23" i="10" s="1"/>
  <c r="AA14" i="4"/>
  <c r="AE12" i="4"/>
  <c r="AE28" i="4"/>
  <c r="AE44" i="4"/>
  <c r="AE60" i="4"/>
  <c r="AE76" i="4"/>
  <c r="AE92" i="4"/>
  <c r="AE108" i="4"/>
  <c r="AA18" i="4"/>
  <c r="AA22" i="4"/>
  <c r="AA26" i="4"/>
  <c r="AA30" i="4"/>
  <c r="AA34" i="4"/>
  <c r="AA38" i="4"/>
  <c r="AA42" i="4"/>
  <c r="AA46" i="4"/>
  <c r="AA50" i="4"/>
  <c r="AA54" i="4"/>
  <c r="AA58" i="4"/>
  <c r="AA62" i="4"/>
  <c r="AA66" i="4"/>
  <c r="AA70" i="4"/>
  <c r="AA78" i="4"/>
  <c r="AA82" i="4"/>
  <c r="AA86" i="4"/>
  <c r="AA90" i="4"/>
  <c r="AA94" i="4"/>
  <c r="AA98" i="4"/>
  <c r="AA102" i="4"/>
  <c r="AE24" i="4"/>
  <c r="AE40" i="4"/>
  <c r="AE56" i="4"/>
  <c r="AE88" i="4"/>
  <c r="AE104" i="4"/>
  <c r="AA13" i="4"/>
  <c r="AA17" i="4"/>
  <c r="AA21" i="4"/>
  <c r="AA25" i="4"/>
  <c r="AA29" i="4"/>
  <c r="AA33" i="4"/>
  <c r="AA37" i="4"/>
  <c r="AA41" i="4"/>
  <c r="AA45" i="4"/>
  <c r="AA49" i="4"/>
  <c r="AA53" i="4"/>
  <c r="AA57" i="4"/>
  <c r="AA61" i="4"/>
  <c r="AA65" i="4"/>
  <c r="AA69" i="4"/>
  <c r="AA73" i="4"/>
  <c r="AA77" i="4"/>
  <c r="AA81" i="4"/>
  <c r="G17" i="10" s="1"/>
  <c r="AA85" i="4"/>
  <c r="AA89" i="4"/>
  <c r="AA93" i="4"/>
  <c r="AA97" i="4"/>
  <c r="AA101" i="4"/>
  <c r="AE20" i="4"/>
  <c r="AE36" i="4"/>
  <c r="AE52" i="4"/>
  <c r="AE68" i="4"/>
  <c r="AE84" i="4"/>
  <c r="AE100" i="4"/>
  <c r="AA20" i="4"/>
  <c r="AA24" i="4"/>
  <c r="AA28" i="4"/>
  <c r="AA32" i="4"/>
  <c r="AA36" i="4"/>
  <c r="AA40" i="4"/>
  <c r="AA44" i="4"/>
  <c r="AA48" i="4"/>
  <c r="AA52" i="4"/>
  <c r="AA56" i="4"/>
  <c r="AA60" i="4"/>
  <c r="AA64" i="4"/>
  <c r="AA68" i="4"/>
  <c r="AA76" i="4"/>
  <c r="AA80" i="4"/>
  <c r="G16" i="10" s="1"/>
  <c r="AA84" i="4"/>
  <c r="AA88" i="4"/>
  <c r="AA92" i="4"/>
  <c r="AA96" i="4"/>
  <c r="AA100" i="4"/>
  <c r="AE16" i="4"/>
  <c r="AE80" i="4"/>
  <c r="H16" i="10" s="1"/>
  <c r="AA27" i="4"/>
  <c r="AA43" i="4"/>
  <c r="AA59" i="4"/>
  <c r="AA91" i="4"/>
  <c r="AA105" i="4"/>
  <c r="AA109" i="4"/>
  <c r="AA113" i="4"/>
  <c r="AA116" i="4"/>
  <c r="G23" i="10" s="1"/>
  <c r="AA10" i="4"/>
  <c r="AE10" i="4"/>
  <c r="AE96" i="4"/>
  <c r="AA79" i="4"/>
  <c r="AA95" i="4"/>
  <c r="AA106" i="4"/>
  <c r="AA110" i="4"/>
  <c r="AE64" i="4"/>
  <c r="AA23" i="4"/>
  <c r="AA39" i="4"/>
  <c r="AA55" i="4"/>
  <c r="AA71" i="4"/>
  <c r="AA87" i="4"/>
  <c r="AA104" i="4"/>
  <c r="AA108" i="4"/>
  <c r="AA112" i="4"/>
  <c r="AA31" i="4"/>
  <c r="AA47" i="4"/>
  <c r="AE48" i="4"/>
  <c r="AE112" i="4"/>
  <c r="AA19" i="4"/>
  <c r="AA35" i="4"/>
  <c r="AA51" i="4"/>
  <c r="AA67" i="4"/>
  <c r="AA83" i="4"/>
  <c r="AA99" i="4"/>
  <c r="G21" i="10" s="1"/>
  <c r="AA103" i="4"/>
  <c r="AA107" i="4"/>
  <c r="AA111" i="4"/>
  <c r="AA115" i="4"/>
  <c r="AE32" i="4"/>
  <c r="AA63" i="4"/>
  <c r="AA114" i="4"/>
  <c r="H11" i="10" l="1"/>
  <c r="H19" i="10"/>
  <c r="G22" i="10"/>
  <c r="G11" i="10"/>
  <c r="H20" i="10"/>
  <c r="H18" i="10"/>
  <c r="H13" i="10"/>
  <c r="H22" i="10"/>
  <c r="H12" i="10"/>
  <c r="G20" i="10"/>
  <c r="G19" i="10"/>
  <c r="G18" i="10"/>
  <c r="G13" i="10"/>
  <c r="G12" i="10"/>
  <c r="G111" i="8"/>
  <c r="H33" i="8"/>
  <c r="G116" i="8"/>
  <c r="G68" i="8"/>
  <c r="G113" i="8"/>
  <c r="G24" i="9"/>
  <c r="G56" i="8"/>
  <c r="G43" i="9"/>
  <c r="G107" i="8"/>
  <c r="H11" i="9"/>
  <c r="H11" i="8"/>
  <c r="G47" i="9"/>
  <c r="G117" i="8"/>
  <c r="H17" i="8"/>
  <c r="G89" i="8"/>
  <c r="G25" i="9"/>
  <c r="G57" i="8"/>
  <c r="G41" i="8"/>
  <c r="G15" i="9"/>
  <c r="G25" i="8"/>
  <c r="H69" i="8"/>
  <c r="G90" i="8"/>
  <c r="G74" i="8"/>
  <c r="G26" i="9"/>
  <c r="G58" i="8"/>
  <c r="G42" i="8"/>
  <c r="G26" i="8"/>
  <c r="G42" i="9"/>
  <c r="G103" i="8"/>
  <c r="G87" i="8"/>
  <c r="G71" i="8"/>
  <c r="G23" i="9"/>
  <c r="G55" i="8"/>
  <c r="G39" i="8"/>
  <c r="G14" i="9"/>
  <c r="G23" i="8"/>
  <c r="H61" i="8"/>
  <c r="G15" i="8"/>
  <c r="H106" i="8"/>
  <c r="H90" i="8"/>
  <c r="H74" i="8"/>
  <c r="H26" i="9"/>
  <c r="H58" i="8"/>
  <c r="H42" i="8"/>
  <c r="H26" i="8"/>
  <c r="H111" i="8"/>
  <c r="H39" i="9"/>
  <c r="H95" i="8"/>
  <c r="H33" i="9"/>
  <c r="H79" i="8"/>
  <c r="H63" i="8"/>
  <c r="H20" i="9"/>
  <c r="H47" i="8"/>
  <c r="H31" i="8"/>
  <c r="H15" i="8"/>
  <c r="H45" i="9"/>
  <c r="H112" i="8"/>
  <c r="H96" i="8"/>
  <c r="H34" i="9"/>
  <c r="H80" i="8"/>
  <c r="H28" i="9"/>
  <c r="H64" i="8"/>
  <c r="H48" i="8"/>
  <c r="H32" i="8"/>
  <c r="H12" i="9"/>
  <c r="H16" i="8"/>
  <c r="G104" i="8"/>
  <c r="H49" i="8"/>
  <c r="G72" i="8"/>
  <c r="G96" i="8"/>
  <c r="G46" i="9"/>
  <c r="G106" i="8"/>
  <c r="G92" i="8"/>
  <c r="G28" i="8"/>
  <c r="H35" i="9"/>
  <c r="H81" i="8"/>
  <c r="G93" i="8"/>
  <c r="G77" i="8"/>
  <c r="G61" i="8"/>
  <c r="G45" i="8"/>
  <c r="G30" i="9"/>
  <c r="G29" i="8"/>
  <c r="H85" i="8"/>
  <c r="H21" i="8"/>
  <c r="G94" i="8"/>
  <c r="G78" i="8"/>
  <c r="G62" i="8"/>
  <c r="G46" i="8"/>
  <c r="G16" i="9"/>
  <c r="G30" i="8"/>
  <c r="H89" i="8"/>
  <c r="H15" i="9"/>
  <c r="H25" i="8"/>
  <c r="G91" i="8"/>
  <c r="G59" i="8"/>
  <c r="G19" i="9"/>
  <c r="G43" i="8"/>
  <c r="G27" i="8"/>
  <c r="H77" i="8"/>
  <c r="H13" i="8"/>
  <c r="H110" i="8"/>
  <c r="H94" i="8"/>
  <c r="H78" i="8"/>
  <c r="H62" i="8"/>
  <c r="H46" i="8"/>
  <c r="H16" i="9"/>
  <c r="H30" i="8"/>
  <c r="H14" i="8"/>
  <c r="H115" i="8"/>
  <c r="H99" i="8"/>
  <c r="H37" i="9"/>
  <c r="H83" i="8"/>
  <c r="H67" i="8"/>
  <c r="H21" i="9"/>
  <c r="H51" i="8"/>
  <c r="H35" i="8"/>
  <c r="H13" i="9"/>
  <c r="H19" i="8"/>
  <c r="H116" i="8"/>
  <c r="H40" i="9"/>
  <c r="H100" i="8"/>
  <c r="H84" i="8"/>
  <c r="H68" i="8"/>
  <c r="H52" i="8"/>
  <c r="H36" i="8"/>
  <c r="H20" i="8"/>
  <c r="G115" i="8"/>
  <c r="G84" i="8"/>
  <c r="G20" i="8"/>
  <c r="G28" i="9"/>
  <c r="G64" i="8"/>
  <c r="G44" i="9"/>
  <c r="G108" i="8"/>
  <c r="G40" i="9"/>
  <c r="G100" i="8"/>
  <c r="G36" i="8"/>
  <c r="H113" i="8"/>
  <c r="G48" i="8"/>
  <c r="G105" i="8"/>
  <c r="G88" i="8"/>
  <c r="G24" i="8"/>
  <c r="H65" i="8"/>
  <c r="G34" i="9"/>
  <c r="G80" i="8"/>
  <c r="G11" i="9"/>
  <c r="G11" i="8"/>
  <c r="G110" i="8"/>
  <c r="G44" i="8"/>
  <c r="G97" i="8"/>
  <c r="G35" i="9"/>
  <c r="G81" i="8"/>
  <c r="G65" i="8"/>
  <c r="G49" i="8"/>
  <c r="G33" i="8"/>
  <c r="H41" i="9"/>
  <c r="H101" i="8"/>
  <c r="H37" i="8"/>
  <c r="G98" i="8"/>
  <c r="G36" i="9"/>
  <c r="G82" i="8"/>
  <c r="G29" i="9"/>
  <c r="G66" i="8"/>
  <c r="G50" i="8"/>
  <c r="G34" i="8"/>
  <c r="G18" i="8"/>
  <c r="H105" i="8"/>
  <c r="H41" i="8"/>
  <c r="G39" i="9"/>
  <c r="G95" i="8"/>
  <c r="G33" i="9"/>
  <c r="G79" i="8"/>
  <c r="G63" i="8"/>
  <c r="G20" i="9"/>
  <c r="G47" i="8"/>
  <c r="G31" i="8"/>
  <c r="H93" i="8"/>
  <c r="H30" i="9"/>
  <c r="H29" i="8"/>
  <c r="H114" i="8"/>
  <c r="H98" i="8"/>
  <c r="H36" i="9"/>
  <c r="H82" i="8"/>
  <c r="H29" i="9"/>
  <c r="H66" i="8"/>
  <c r="H50" i="8"/>
  <c r="H34" i="8"/>
  <c r="H18" i="8"/>
  <c r="G12" i="8"/>
  <c r="H42" i="9"/>
  <c r="H103" i="8"/>
  <c r="H87" i="8"/>
  <c r="H71" i="8"/>
  <c r="H23" i="9"/>
  <c r="H55" i="8"/>
  <c r="H39" i="8"/>
  <c r="H14" i="9"/>
  <c r="H23" i="8"/>
  <c r="G13" i="8"/>
  <c r="H104" i="8"/>
  <c r="H88" i="8"/>
  <c r="H72" i="8"/>
  <c r="H24" i="9"/>
  <c r="H56" i="8"/>
  <c r="H18" i="9"/>
  <c r="H40" i="8"/>
  <c r="H24" i="8"/>
  <c r="G45" i="9"/>
  <c r="G112" i="8"/>
  <c r="G52" i="8"/>
  <c r="G32" i="8"/>
  <c r="G109" i="8"/>
  <c r="G18" i="9"/>
  <c r="G40" i="8"/>
  <c r="H97" i="8"/>
  <c r="G114" i="8"/>
  <c r="G27" i="9"/>
  <c r="G60" i="8"/>
  <c r="G41" i="9"/>
  <c r="G101" i="8"/>
  <c r="G85" i="8"/>
  <c r="G69" i="8"/>
  <c r="G22" i="9"/>
  <c r="G53" i="8"/>
  <c r="G37" i="8"/>
  <c r="G21" i="8"/>
  <c r="H46" i="9"/>
  <c r="H22" i="9"/>
  <c r="H53" i="8"/>
  <c r="G102" i="8"/>
  <c r="G38" i="9"/>
  <c r="G86" i="8"/>
  <c r="G70" i="8"/>
  <c r="G54" i="8"/>
  <c r="G17" i="9"/>
  <c r="G38" i="8"/>
  <c r="G22" i="8"/>
  <c r="G14" i="8"/>
  <c r="H25" i="9"/>
  <c r="H57" i="8"/>
  <c r="G99" i="8"/>
  <c r="G37" i="9"/>
  <c r="G83" i="8"/>
  <c r="G67" i="8"/>
  <c r="G21" i="9"/>
  <c r="G51" i="8"/>
  <c r="G35" i="8"/>
  <c r="G13" i="9"/>
  <c r="G19" i="8"/>
  <c r="H109" i="8"/>
  <c r="H45" i="8"/>
  <c r="H47" i="9"/>
  <c r="H117" i="8"/>
  <c r="H102" i="8"/>
  <c r="H38" i="9"/>
  <c r="H86" i="8"/>
  <c r="H70" i="8"/>
  <c r="H54" i="8"/>
  <c r="H17" i="9"/>
  <c r="H38" i="8"/>
  <c r="H22" i="8"/>
  <c r="G12" i="9"/>
  <c r="G16" i="8"/>
  <c r="H43" i="9"/>
  <c r="H107" i="8"/>
  <c r="H91" i="8"/>
  <c r="H59" i="8"/>
  <c r="H19" i="9"/>
  <c r="H43" i="8"/>
  <c r="H27" i="8"/>
  <c r="G17" i="8"/>
  <c r="H44" i="9"/>
  <c r="H108" i="8"/>
  <c r="H92" i="8"/>
  <c r="H27" i="9"/>
  <c r="H60" i="8"/>
  <c r="H44" i="8"/>
  <c r="H28" i="8"/>
  <c r="H12" i="8"/>
  <c r="W5" i="10" l="1"/>
  <c r="W5" i="9"/>
  <c r="W5" i="8"/>
  <c r="R5" i="6" l="1"/>
  <c r="BV249" i="7" l="1"/>
  <c r="BU249" i="7"/>
  <c r="BT249" i="7"/>
  <c r="BS249" i="7"/>
  <c r="BR249" i="7"/>
  <c r="BQ249" i="7"/>
  <c r="BP249" i="7"/>
  <c r="BO249" i="7"/>
  <c r="BN249" i="7"/>
  <c r="BM249" i="7"/>
  <c r="BL249" i="7"/>
  <c r="BK249" i="7"/>
  <c r="BJ249" i="7"/>
  <c r="BI249" i="7"/>
  <c r="BH249" i="7"/>
  <c r="BG249" i="7"/>
  <c r="BF249" i="7"/>
  <c r="BE249" i="7"/>
  <c r="BD249" i="7"/>
  <c r="BC249" i="7"/>
  <c r="BB249" i="7"/>
  <c r="BA249" i="7"/>
  <c r="AZ249" i="7"/>
  <c r="AY249" i="7"/>
  <c r="AX249" i="7"/>
  <c r="AW249" i="7"/>
  <c r="AV249" i="7"/>
  <c r="AU249" i="7"/>
  <c r="AT249" i="7"/>
  <c r="AS249" i="7"/>
  <c r="AR249" i="7"/>
  <c r="AQ249" i="7"/>
  <c r="AP249" i="7"/>
  <c r="AO249" i="7"/>
  <c r="AN249" i="7"/>
  <c r="AM249" i="7"/>
  <c r="AL249" i="7"/>
  <c r="AK249" i="7"/>
  <c r="AJ249" i="7"/>
  <c r="AI249" i="7"/>
  <c r="AH249" i="7"/>
  <c r="AE249" i="7"/>
  <c r="AD249" i="7"/>
  <c r="AC249" i="7"/>
  <c r="AB249" i="7"/>
  <c r="AA249" i="7"/>
  <c r="Z249" i="7"/>
  <c r="Y249" i="7"/>
  <c r="X249" i="7"/>
  <c r="W249" i="7"/>
  <c r="V249" i="7"/>
  <c r="U249" i="7"/>
  <c r="T249" i="7"/>
  <c r="S249" i="7"/>
  <c r="R249" i="7"/>
  <c r="Q249" i="7"/>
  <c r="P249" i="7"/>
  <c r="O249" i="7"/>
  <c r="N249" i="7"/>
  <c r="M249" i="7"/>
  <c r="L249" i="7"/>
  <c r="K249" i="7"/>
  <c r="J249" i="7"/>
  <c r="I249" i="7"/>
  <c r="H249" i="7"/>
  <c r="G249" i="7"/>
  <c r="F249" i="7"/>
  <c r="E249" i="7"/>
  <c r="M131" i="7" l="1"/>
  <c r="M133" i="7"/>
  <c r="M135" i="7"/>
  <c r="M130" i="7"/>
  <c r="M132" i="7"/>
  <c r="M134" i="7"/>
  <c r="M137" i="7"/>
  <c r="M139" i="7"/>
  <c r="M136" i="7"/>
  <c r="M138" i="7"/>
  <c r="M140" i="7"/>
  <c r="M142" i="7"/>
  <c r="M144" i="7"/>
  <c r="M141" i="7"/>
  <c r="M143" i="7"/>
  <c r="M147" i="7"/>
  <c r="M149" i="7"/>
  <c r="M151" i="7"/>
  <c r="M145" i="7"/>
  <c r="M146" i="7"/>
  <c r="M148" i="7"/>
  <c r="M150" i="7"/>
  <c r="M152" i="7"/>
  <c r="M154" i="7"/>
  <c r="M156" i="7"/>
  <c r="M158" i="7"/>
  <c r="M160" i="7"/>
  <c r="M153" i="7"/>
  <c r="M155" i="7"/>
  <c r="M157" i="7"/>
  <c r="M159" i="7"/>
  <c r="M161" i="7"/>
  <c r="M162" i="7"/>
  <c r="M164" i="7"/>
  <c r="M166" i="7"/>
  <c r="M168" i="7"/>
  <c r="M170" i="7"/>
  <c r="M163" i="7"/>
  <c r="M165" i="7"/>
  <c r="M167" i="7"/>
  <c r="M169" i="7"/>
  <c r="M171" i="7"/>
  <c r="M173" i="7"/>
  <c r="M175" i="7"/>
  <c r="M177" i="7"/>
  <c r="M179" i="7"/>
  <c r="M181" i="7"/>
  <c r="M172" i="7"/>
  <c r="M174" i="7"/>
  <c r="M176" i="7"/>
  <c r="M178" i="7"/>
  <c r="M180" i="7"/>
  <c r="M182" i="7"/>
  <c r="M184" i="7"/>
  <c r="M186" i="7"/>
  <c r="M188" i="7"/>
  <c r="M190" i="7"/>
  <c r="M183" i="7"/>
  <c r="M185" i="7"/>
  <c r="M187" i="7"/>
  <c r="M189" i="7"/>
  <c r="M191" i="7"/>
  <c r="M192" i="7"/>
  <c r="M194" i="7"/>
  <c r="M196" i="7"/>
  <c r="M198" i="7"/>
  <c r="M200" i="7"/>
  <c r="M202" i="7"/>
  <c r="M204" i="7"/>
  <c r="M206" i="7"/>
  <c r="M208" i="7"/>
  <c r="M210" i="7"/>
  <c r="M212" i="7"/>
  <c r="M193" i="7"/>
  <c r="M195" i="7"/>
  <c r="M197" i="7"/>
  <c r="M199" i="7"/>
  <c r="M201" i="7"/>
  <c r="M203" i="7"/>
  <c r="M205" i="7"/>
  <c r="M207" i="7"/>
  <c r="M209" i="7"/>
  <c r="M211" i="7"/>
  <c r="M213" i="7"/>
  <c r="M215" i="7"/>
  <c r="M217" i="7"/>
  <c r="M219" i="7"/>
  <c r="M221" i="7"/>
  <c r="M223" i="7"/>
  <c r="M225" i="7"/>
  <c r="M227" i="7"/>
  <c r="M229" i="7"/>
  <c r="M231" i="7"/>
  <c r="M214" i="7"/>
  <c r="M216" i="7"/>
  <c r="M218" i="7"/>
  <c r="M220" i="7"/>
  <c r="M222" i="7"/>
  <c r="M224" i="7"/>
  <c r="M226" i="7"/>
  <c r="M228" i="7"/>
  <c r="M230" i="7"/>
  <c r="M232" i="7"/>
  <c r="M234" i="7"/>
  <c r="M235" i="7"/>
  <c r="M237" i="7"/>
  <c r="M239" i="7"/>
  <c r="M241" i="7"/>
  <c r="M243" i="7"/>
  <c r="M245" i="7"/>
  <c r="M129" i="7"/>
  <c r="M233" i="7"/>
  <c r="M236" i="7"/>
  <c r="M238" i="7"/>
  <c r="M240" i="7"/>
  <c r="M242" i="7"/>
  <c r="M244" i="7"/>
  <c r="BK131" i="7"/>
  <c r="BK133" i="7"/>
  <c r="BK130" i="7"/>
  <c r="BK132" i="7"/>
  <c r="BK134" i="7"/>
  <c r="BK136" i="7"/>
  <c r="BK138" i="7"/>
  <c r="BK135" i="7"/>
  <c r="BK137" i="7"/>
  <c r="BK140" i="7"/>
  <c r="BK142" i="7"/>
  <c r="BK144" i="7"/>
  <c r="BK141" i="7"/>
  <c r="BK143" i="7"/>
  <c r="BK139" i="7"/>
  <c r="BK145" i="7"/>
  <c r="BK147" i="7"/>
  <c r="BK149" i="7"/>
  <c r="BK151" i="7"/>
  <c r="BK146" i="7"/>
  <c r="BK148" i="7"/>
  <c r="BK152" i="7"/>
  <c r="BK154" i="7"/>
  <c r="BK156" i="7"/>
  <c r="BK158" i="7"/>
  <c r="BK153" i="7"/>
  <c r="BK155" i="7"/>
  <c r="BK157" i="7"/>
  <c r="BK159" i="7"/>
  <c r="BK150" i="7"/>
  <c r="BK161" i="7"/>
  <c r="BK163" i="7"/>
  <c r="BK165" i="7"/>
  <c r="BK167" i="7"/>
  <c r="BK169" i="7"/>
  <c r="BK160" i="7"/>
  <c r="BK162" i="7"/>
  <c r="BK164" i="7"/>
  <c r="BK166" i="7"/>
  <c r="BK168" i="7"/>
  <c r="BK170" i="7"/>
  <c r="BK171" i="7"/>
  <c r="BK173" i="7"/>
  <c r="BK175" i="7"/>
  <c r="BK177" i="7"/>
  <c r="BK179" i="7"/>
  <c r="BK172" i="7"/>
  <c r="BK174" i="7"/>
  <c r="BK176" i="7"/>
  <c r="BK178" i="7"/>
  <c r="BK180" i="7"/>
  <c r="BK183" i="7"/>
  <c r="BK185" i="7"/>
  <c r="BK187" i="7"/>
  <c r="BK189" i="7"/>
  <c r="BK181" i="7"/>
  <c r="BK182" i="7"/>
  <c r="BK184" i="7"/>
  <c r="BK186" i="7"/>
  <c r="BK188" i="7"/>
  <c r="BK190" i="7"/>
  <c r="BK192" i="7"/>
  <c r="BK194" i="7"/>
  <c r="BK196" i="7"/>
  <c r="BK198" i="7"/>
  <c r="BK200" i="7"/>
  <c r="BK202" i="7"/>
  <c r="BK204" i="7"/>
  <c r="BK206" i="7"/>
  <c r="BK208" i="7"/>
  <c r="BK210" i="7"/>
  <c r="BK191" i="7"/>
  <c r="BK193" i="7"/>
  <c r="BK195" i="7"/>
  <c r="BK197" i="7"/>
  <c r="BK199" i="7"/>
  <c r="BK201" i="7"/>
  <c r="BK203" i="7"/>
  <c r="BK205" i="7"/>
  <c r="BK207" i="7"/>
  <c r="BK209" i="7"/>
  <c r="BK213" i="7"/>
  <c r="BK215" i="7"/>
  <c r="BK217" i="7"/>
  <c r="BK219" i="7"/>
  <c r="BK221" i="7"/>
  <c r="BK223" i="7"/>
  <c r="BK225" i="7"/>
  <c r="BK227" i="7"/>
  <c r="BK229" i="7"/>
  <c r="BK212" i="7"/>
  <c r="BK214" i="7"/>
  <c r="BK216" i="7"/>
  <c r="BK218" i="7"/>
  <c r="BK220" i="7"/>
  <c r="BK222" i="7"/>
  <c r="BK224" i="7"/>
  <c r="BK226" i="7"/>
  <c r="BK228" i="7"/>
  <c r="BK230" i="7"/>
  <c r="BK211" i="7"/>
  <c r="BK231" i="7"/>
  <c r="BK129" i="7"/>
  <c r="BK233" i="7"/>
  <c r="BK236" i="7"/>
  <c r="BK238" i="7"/>
  <c r="BK240" i="7"/>
  <c r="BK242" i="7"/>
  <c r="BK244" i="7"/>
  <c r="BK232" i="7"/>
  <c r="BK234" i="7"/>
  <c r="BK235" i="7"/>
  <c r="BK237" i="7"/>
  <c r="BK239" i="7"/>
  <c r="BK241" i="7"/>
  <c r="BK243" i="7"/>
  <c r="BK245" i="7"/>
  <c r="J130" i="7"/>
  <c r="J132" i="7"/>
  <c r="J134" i="7"/>
  <c r="J131" i="7"/>
  <c r="J133" i="7"/>
  <c r="J135" i="7"/>
  <c r="J137" i="7"/>
  <c r="J139" i="7"/>
  <c r="J136" i="7"/>
  <c r="J138" i="7"/>
  <c r="J141" i="7"/>
  <c r="J143" i="7"/>
  <c r="J145" i="7"/>
  <c r="J142" i="7"/>
  <c r="J144" i="7"/>
  <c r="J140" i="7"/>
  <c r="J146" i="7"/>
  <c r="J148" i="7"/>
  <c r="J150" i="7"/>
  <c r="J147" i="7"/>
  <c r="J149" i="7"/>
  <c r="J153" i="7"/>
  <c r="J155" i="7"/>
  <c r="J157" i="7"/>
  <c r="J159" i="7"/>
  <c r="J152" i="7"/>
  <c r="J154" i="7"/>
  <c r="J156" i="7"/>
  <c r="J158" i="7"/>
  <c r="J160" i="7"/>
  <c r="J151" i="7"/>
  <c r="J162" i="7"/>
  <c r="J164" i="7"/>
  <c r="J166" i="7"/>
  <c r="J168" i="7"/>
  <c r="J170" i="7"/>
  <c r="J161" i="7"/>
  <c r="J163" i="7"/>
  <c r="J165" i="7"/>
  <c r="J167" i="7"/>
  <c r="J169" i="7"/>
  <c r="J172" i="7"/>
  <c r="J174" i="7"/>
  <c r="J176" i="7"/>
  <c r="J178" i="7"/>
  <c r="J180" i="7"/>
  <c r="J171" i="7"/>
  <c r="J173" i="7"/>
  <c r="J175" i="7"/>
  <c r="J177" i="7"/>
  <c r="J179" i="7"/>
  <c r="J181" i="7"/>
  <c r="J182" i="7"/>
  <c r="J184" i="7"/>
  <c r="J186" i="7"/>
  <c r="J188" i="7"/>
  <c r="J190" i="7"/>
  <c r="J183" i="7"/>
  <c r="J185" i="7"/>
  <c r="J187" i="7"/>
  <c r="J189" i="7"/>
  <c r="J191" i="7"/>
  <c r="J193" i="7"/>
  <c r="J195" i="7"/>
  <c r="J197" i="7"/>
  <c r="J199" i="7"/>
  <c r="J201" i="7"/>
  <c r="J203" i="7"/>
  <c r="J205" i="7"/>
  <c r="J207" i="7"/>
  <c r="J209" i="7"/>
  <c r="J211" i="7"/>
  <c r="J192" i="7"/>
  <c r="J194" i="7"/>
  <c r="J196" i="7"/>
  <c r="J198" i="7"/>
  <c r="J200" i="7"/>
  <c r="J202" i="7"/>
  <c r="J204" i="7"/>
  <c r="J206" i="7"/>
  <c r="J208" i="7"/>
  <c r="J210" i="7"/>
  <c r="J214" i="7"/>
  <c r="J216" i="7"/>
  <c r="J218" i="7"/>
  <c r="J220" i="7"/>
  <c r="J222" i="7"/>
  <c r="J224" i="7"/>
  <c r="J226" i="7"/>
  <c r="J228" i="7"/>
  <c r="J230" i="7"/>
  <c r="J212" i="7"/>
  <c r="J213" i="7"/>
  <c r="J215" i="7"/>
  <c r="J217" i="7"/>
  <c r="J219" i="7"/>
  <c r="J221" i="7"/>
  <c r="J223" i="7"/>
  <c r="J225" i="7"/>
  <c r="J227" i="7"/>
  <c r="J229" i="7"/>
  <c r="J231" i="7"/>
  <c r="J232" i="7"/>
  <c r="J234" i="7"/>
  <c r="J235" i="7"/>
  <c r="J237" i="7"/>
  <c r="J239" i="7"/>
  <c r="J241" i="7"/>
  <c r="J243" i="7"/>
  <c r="J245" i="7"/>
  <c r="J129" i="7"/>
  <c r="J233" i="7"/>
  <c r="J236" i="7"/>
  <c r="J238" i="7"/>
  <c r="J240" i="7"/>
  <c r="J242" i="7"/>
  <c r="J244" i="7"/>
  <c r="AD131" i="7"/>
  <c r="AD133" i="7"/>
  <c r="AD135" i="7"/>
  <c r="AD130" i="7"/>
  <c r="AD132" i="7"/>
  <c r="AD134" i="7"/>
  <c r="AD136" i="7"/>
  <c r="AD138" i="7"/>
  <c r="AD137" i="7"/>
  <c r="AD142" i="7"/>
  <c r="AD144" i="7"/>
  <c r="AD139" i="7"/>
  <c r="AD141" i="7"/>
  <c r="AD143" i="7"/>
  <c r="AD140" i="7"/>
  <c r="AD145" i="7"/>
  <c r="AD147" i="7"/>
  <c r="AD149" i="7"/>
  <c r="AD151" i="7"/>
  <c r="AD146" i="7"/>
  <c r="AD148" i="7"/>
  <c r="AD152" i="7"/>
  <c r="AD154" i="7"/>
  <c r="AD156" i="7"/>
  <c r="AD158" i="7"/>
  <c r="AD160" i="7"/>
  <c r="AD150" i="7"/>
  <c r="AD153" i="7"/>
  <c r="AD155" i="7"/>
  <c r="AD157" i="7"/>
  <c r="AD159" i="7"/>
  <c r="AD163" i="7"/>
  <c r="AD165" i="7"/>
  <c r="AD167" i="7"/>
  <c r="AD169" i="7"/>
  <c r="AD161" i="7"/>
  <c r="AD162" i="7"/>
  <c r="AD164" i="7"/>
  <c r="AD166" i="7"/>
  <c r="AD168" i="7"/>
  <c r="AD171" i="7"/>
  <c r="AD173" i="7"/>
  <c r="AD175" i="7"/>
  <c r="AD177" i="7"/>
  <c r="AD179" i="7"/>
  <c r="AD181" i="7"/>
  <c r="AD172" i="7"/>
  <c r="AD174" i="7"/>
  <c r="AD176" i="7"/>
  <c r="AD178" i="7"/>
  <c r="AD180" i="7"/>
  <c r="AD170" i="7"/>
  <c r="AD183" i="7"/>
  <c r="AD185" i="7"/>
  <c r="AD187" i="7"/>
  <c r="AD189" i="7"/>
  <c r="AD182" i="7"/>
  <c r="AD184" i="7"/>
  <c r="AD186" i="7"/>
  <c r="AD188" i="7"/>
  <c r="AD190" i="7"/>
  <c r="AD192" i="7"/>
  <c r="AD194" i="7"/>
  <c r="AD196" i="7"/>
  <c r="AD198" i="7"/>
  <c r="AD200" i="7"/>
  <c r="AD202" i="7"/>
  <c r="AD204" i="7"/>
  <c r="AD206" i="7"/>
  <c r="AD208" i="7"/>
  <c r="AD210" i="7"/>
  <c r="AD193" i="7"/>
  <c r="AD195" i="7"/>
  <c r="AD197" i="7"/>
  <c r="AD199" i="7"/>
  <c r="AD201" i="7"/>
  <c r="AD203" i="7"/>
  <c r="AD205" i="7"/>
  <c r="AD207" i="7"/>
  <c r="AD209" i="7"/>
  <c r="AD191" i="7"/>
  <c r="AD213" i="7"/>
  <c r="AD215" i="7"/>
  <c r="AD217" i="7"/>
  <c r="AD219" i="7"/>
  <c r="AD221" i="7"/>
  <c r="AD223" i="7"/>
  <c r="AD225" i="7"/>
  <c r="AD227" i="7"/>
  <c r="AD229" i="7"/>
  <c r="AD231" i="7"/>
  <c r="AD211" i="7"/>
  <c r="AD212" i="7"/>
  <c r="AD214" i="7"/>
  <c r="AD216" i="7"/>
  <c r="AD218" i="7"/>
  <c r="AD220" i="7"/>
  <c r="AD222" i="7"/>
  <c r="AD224" i="7"/>
  <c r="AD226" i="7"/>
  <c r="AD228" i="7"/>
  <c r="AD230" i="7"/>
  <c r="AD129" i="7"/>
  <c r="AD233" i="7"/>
  <c r="AD236" i="7"/>
  <c r="AD238" i="7"/>
  <c r="AD240" i="7"/>
  <c r="AD242" i="7"/>
  <c r="AD244" i="7"/>
  <c r="AD232" i="7"/>
  <c r="AD234" i="7"/>
  <c r="AD235" i="7"/>
  <c r="AD237" i="7"/>
  <c r="AD239" i="7"/>
  <c r="AD241" i="7"/>
  <c r="AD243" i="7"/>
  <c r="AD245" i="7"/>
  <c r="AZ131" i="7"/>
  <c r="AZ133" i="7"/>
  <c r="AZ130" i="7"/>
  <c r="AZ132" i="7"/>
  <c r="AZ135" i="7"/>
  <c r="AZ137" i="7"/>
  <c r="AZ139" i="7"/>
  <c r="AZ134" i="7"/>
  <c r="AZ136" i="7"/>
  <c r="AZ138" i="7"/>
  <c r="AZ142" i="7"/>
  <c r="AZ144" i="7"/>
  <c r="AZ140" i="7"/>
  <c r="AZ141" i="7"/>
  <c r="AZ143" i="7"/>
  <c r="AZ145" i="7"/>
  <c r="AZ147" i="7"/>
  <c r="AZ149" i="7"/>
  <c r="AZ151" i="7"/>
  <c r="AZ146" i="7"/>
  <c r="AZ148" i="7"/>
  <c r="AZ152" i="7"/>
  <c r="AZ154" i="7"/>
  <c r="AZ156" i="7"/>
  <c r="AZ158" i="7"/>
  <c r="AZ160" i="7"/>
  <c r="AZ150" i="7"/>
  <c r="AZ153" i="7"/>
  <c r="AZ155" i="7"/>
  <c r="AZ157" i="7"/>
  <c r="AZ159" i="7"/>
  <c r="AZ162" i="7"/>
  <c r="AZ164" i="7"/>
  <c r="AZ166" i="7"/>
  <c r="AZ168" i="7"/>
  <c r="AZ170" i="7"/>
  <c r="AZ161" i="7"/>
  <c r="AZ163" i="7"/>
  <c r="AZ165" i="7"/>
  <c r="AZ167" i="7"/>
  <c r="AZ169" i="7"/>
  <c r="AZ171" i="7"/>
  <c r="AZ173" i="7"/>
  <c r="AZ175" i="7"/>
  <c r="AZ177" i="7"/>
  <c r="AZ179" i="7"/>
  <c r="AZ181" i="7"/>
  <c r="AZ172" i="7"/>
  <c r="AZ174" i="7"/>
  <c r="AZ176" i="7"/>
  <c r="AZ178" i="7"/>
  <c r="AZ180" i="7"/>
  <c r="AZ182" i="7"/>
  <c r="AZ184" i="7"/>
  <c r="AZ186" i="7"/>
  <c r="AZ188" i="7"/>
  <c r="AZ190" i="7"/>
  <c r="AZ183" i="7"/>
  <c r="AZ185" i="7"/>
  <c r="AZ187" i="7"/>
  <c r="AZ189" i="7"/>
  <c r="AZ192" i="7"/>
  <c r="AZ194" i="7"/>
  <c r="AZ196" i="7"/>
  <c r="AZ198" i="7"/>
  <c r="AZ200" i="7"/>
  <c r="AZ202" i="7"/>
  <c r="AZ204" i="7"/>
  <c r="AZ206" i="7"/>
  <c r="AZ208" i="7"/>
  <c r="AZ210" i="7"/>
  <c r="AZ191" i="7"/>
  <c r="AZ193" i="7"/>
  <c r="AZ195" i="7"/>
  <c r="AZ197" i="7"/>
  <c r="AZ199" i="7"/>
  <c r="AZ201" i="7"/>
  <c r="AZ203" i="7"/>
  <c r="AZ205" i="7"/>
  <c r="AZ207" i="7"/>
  <c r="AZ209" i="7"/>
  <c r="AZ211" i="7"/>
  <c r="AZ213" i="7"/>
  <c r="AZ215" i="7"/>
  <c r="AZ217" i="7"/>
  <c r="AZ219" i="7"/>
  <c r="AZ221" i="7"/>
  <c r="AZ223" i="7"/>
  <c r="AZ225" i="7"/>
  <c r="AZ227" i="7"/>
  <c r="AZ229" i="7"/>
  <c r="AZ212" i="7"/>
  <c r="AZ214" i="7"/>
  <c r="AZ216" i="7"/>
  <c r="AZ218" i="7"/>
  <c r="AZ220" i="7"/>
  <c r="AZ222" i="7"/>
  <c r="AZ224" i="7"/>
  <c r="AZ226" i="7"/>
  <c r="AZ228" i="7"/>
  <c r="AZ230" i="7"/>
  <c r="AZ231" i="7"/>
  <c r="AZ232" i="7"/>
  <c r="AZ234" i="7"/>
  <c r="AZ235" i="7"/>
  <c r="AZ237" i="7"/>
  <c r="AZ239" i="7"/>
  <c r="AZ241" i="7"/>
  <c r="AZ243" i="7"/>
  <c r="AZ245" i="7"/>
  <c r="AZ129" i="7"/>
  <c r="AZ233" i="7"/>
  <c r="AZ236" i="7"/>
  <c r="AZ238" i="7"/>
  <c r="AZ240" i="7"/>
  <c r="AZ242" i="7"/>
  <c r="AZ244" i="7"/>
  <c r="BL131" i="7"/>
  <c r="BL133" i="7"/>
  <c r="BL130" i="7"/>
  <c r="BL132" i="7"/>
  <c r="BL135" i="7"/>
  <c r="BL137" i="7"/>
  <c r="BL139" i="7"/>
  <c r="BL134" i="7"/>
  <c r="BL136" i="7"/>
  <c r="BL138" i="7"/>
  <c r="BL140" i="7"/>
  <c r="BL142" i="7"/>
  <c r="BL144" i="7"/>
  <c r="BL141" i="7"/>
  <c r="BL143" i="7"/>
  <c r="BL145" i="7"/>
  <c r="BL147" i="7"/>
  <c r="BL149" i="7"/>
  <c r="BL151" i="7"/>
  <c r="BL146" i="7"/>
  <c r="BL148" i="7"/>
  <c r="BL150" i="7"/>
  <c r="BL152" i="7"/>
  <c r="BL154" i="7"/>
  <c r="BL156" i="7"/>
  <c r="BL158" i="7"/>
  <c r="BL160" i="7"/>
  <c r="BL153" i="7"/>
  <c r="BL155" i="7"/>
  <c r="BL157" i="7"/>
  <c r="BL159" i="7"/>
  <c r="BL162" i="7"/>
  <c r="BL164" i="7"/>
  <c r="BL166" i="7"/>
  <c r="BL168" i="7"/>
  <c r="BL170" i="7"/>
  <c r="BL161" i="7"/>
  <c r="BL163" i="7"/>
  <c r="BL165" i="7"/>
  <c r="BL167" i="7"/>
  <c r="BL169" i="7"/>
  <c r="BL171" i="7"/>
  <c r="BL173" i="7"/>
  <c r="BL175" i="7"/>
  <c r="BL177" i="7"/>
  <c r="BL179" i="7"/>
  <c r="BL181" i="7"/>
  <c r="BL172" i="7"/>
  <c r="BL174" i="7"/>
  <c r="BL176" i="7"/>
  <c r="BL178" i="7"/>
  <c r="BL182" i="7"/>
  <c r="BL184" i="7"/>
  <c r="BL186" i="7"/>
  <c r="BL188" i="7"/>
  <c r="BL190" i="7"/>
  <c r="BL180" i="7"/>
  <c r="BL183" i="7"/>
  <c r="BL185" i="7"/>
  <c r="BL187" i="7"/>
  <c r="BL189" i="7"/>
  <c r="BL192" i="7"/>
  <c r="BL194" i="7"/>
  <c r="BL196" i="7"/>
  <c r="BL198" i="7"/>
  <c r="BL200" i="7"/>
  <c r="BL202" i="7"/>
  <c r="BL204" i="7"/>
  <c r="BL206" i="7"/>
  <c r="BL208" i="7"/>
  <c r="BL210" i="7"/>
  <c r="BL191" i="7"/>
  <c r="BL193" i="7"/>
  <c r="BL195" i="7"/>
  <c r="BL197" i="7"/>
  <c r="BL199" i="7"/>
  <c r="BL201" i="7"/>
  <c r="BL203" i="7"/>
  <c r="BL205" i="7"/>
  <c r="BL207" i="7"/>
  <c r="BL209" i="7"/>
  <c r="BL211" i="7"/>
  <c r="BL213" i="7"/>
  <c r="BL215" i="7"/>
  <c r="BL217" i="7"/>
  <c r="BL219" i="7"/>
  <c r="BL221" i="7"/>
  <c r="BL223" i="7"/>
  <c r="BL225" i="7"/>
  <c r="BL227" i="7"/>
  <c r="BL229" i="7"/>
  <c r="BL212" i="7"/>
  <c r="BL214" i="7"/>
  <c r="BL216" i="7"/>
  <c r="BL218" i="7"/>
  <c r="BL220" i="7"/>
  <c r="BL222" i="7"/>
  <c r="BL224" i="7"/>
  <c r="BL226" i="7"/>
  <c r="BL228" i="7"/>
  <c r="BL230" i="7"/>
  <c r="BL232" i="7"/>
  <c r="BL234" i="7"/>
  <c r="BL235" i="7"/>
  <c r="BL237" i="7"/>
  <c r="BL239" i="7"/>
  <c r="BL241" i="7"/>
  <c r="BL243" i="7"/>
  <c r="BL245" i="7"/>
  <c r="BL231" i="7"/>
  <c r="BL129" i="7"/>
  <c r="BL233" i="7"/>
  <c r="BL236" i="7"/>
  <c r="BL238" i="7"/>
  <c r="BL240" i="7"/>
  <c r="BL242" i="7"/>
  <c r="BL244" i="7"/>
  <c r="BP131" i="7"/>
  <c r="BP133" i="7"/>
  <c r="BP130" i="7"/>
  <c r="BP132" i="7"/>
  <c r="BP135" i="7"/>
  <c r="BP137" i="7"/>
  <c r="BP139" i="7"/>
  <c r="BP134" i="7"/>
  <c r="BP136" i="7"/>
  <c r="BP138" i="7"/>
  <c r="BP140" i="7"/>
  <c r="BP142" i="7"/>
  <c r="BP144" i="7"/>
  <c r="BP141" i="7"/>
  <c r="BP143" i="7"/>
  <c r="BP145" i="7"/>
  <c r="BP147" i="7"/>
  <c r="BP149" i="7"/>
  <c r="BP151" i="7"/>
  <c r="BP146" i="7"/>
  <c r="BP148" i="7"/>
  <c r="BP152" i="7"/>
  <c r="BP154" i="7"/>
  <c r="BP156" i="7"/>
  <c r="BP158" i="7"/>
  <c r="BP160" i="7"/>
  <c r="BP150" i="7"/>
  <c r="BP153" i="7"/>
  <c r="BP155" i="7"/>
  <c r="BP157" i="7"/>
  <c r="BP159" i="7"/>
  <c r="BP162" i="7"/>
  <c r="BP164" i="7"/>
  <c r="BP166" i="7"/>
  <c r="BP168" i="7"/>
  <c r="BP170" i="7"/>
  <c r="BP161" i="7"/>
  <c r="BP163" i="7"/>
  <c r="BP165" i="7"/>
  <c r="BP167" i="7"/>
  <c r="BP169" i="7"/>
  <c r="BP171" i="7"/>
  <c r="BP173" i="7"/>
  <c r="BP175" i="7"/>
  <c r="BP177" i="7"/>
  <c r="BP179" i="7"/>
  <c r="BP181" i="7"/>
  <c r="BP172" i="7"/>
  <c r="BP174" i="7"/>
  <c r="BP176" i="7"/>
  <c r="BP178" i="7"/>
  <c r="BP182" i="7"/>
  <c r="BP184" i="7"/>
  <c r="BP186" i="7"/>
  <c r="BP188" i="7"/>
  <c r="BP190" i="7"/>
  <c r="BP183" i="7"/>
  <c r="BP185" i="7"/>
  <c r="BP187" i="7"/>
  <c r="BP189" i="7"/>
  <c r="BP180" i="7"/>
  <c r="BP192" i="7"/>
  <c r="BP194" i="7"/>
  <c r="BP196" i="7"/>
  <c r="BP198" i="7"/>
  <c r="BP200" i="7"/>
  <c r="BP202" i="7"/>
  <c r="BP204" i="7"/>
  <c r="BP206" i="7"/>
  <c r="BP208" i="7"/>
  <c r="BP210" i="7"/>
  <c r="BP191" i="7"/>
  <c r="BP193" i="7"/>
  <c r="BP195" i="7"/>
  <c r="BP197" i="7"/>
  <c r="BP199" i="7"/>
  <c r="BP201" i="7"/>
  <c r="BP203" i="7"/>
  <c r="BP205" i="7"/>
  <c r="BP207" i="7"/>
  <c r="BP209" i="7"/>
  <c r="BP211" i="7"/>
  <c r="BP213" i="7"/>
  <c r="BP215" i="7"/>
  <c r="BP217" i="7"/>
  <c r="BP219" i="7"/>
  <c r="BP221" i="7"/>
  <c r="BP223" i="7"/>
  <c r="BP225" i="7"/>
  <c r="BP227" i="7"/>
  <c r="BP229" i="7"/>
  <c r="BP212" i="7"/>
  <c r="BP214" i="7"/>
  <c r="BP216" i="7"/>
  <c r="BP218" i="7"/>
  <c r="BP220" i="7"/>
  <c r="BP222" i="7"/>
  <c r="BP224" i="7"/>
  <c r="BP226" i="7"/>
  <c r="BP228" i="7"/>
  <c r="BP230" i="7"/>
  <c r="BP231" i="7"/>
  <c r="BP232" i="7"/>
  <c r="BP234" i="7"/>
  <c r="BP235" i="7"/>
  <c r="BP237" i="7"/>
  <c r="BP239" i="7"/>
  <c r="BP241" i="7"/>
  <c r="BP243" i="7"/>
  <c r="BP245" i="7"/>
  <c r="BP129" i="7"/>
  <c r="BP233" i="7"/>
  <c r="BP236" i="7"/>
  <c r="BP238" i="7"/>
  <c r="BP240" i="7"/>
  <c r="BP242" i="7"/>
  <c r="BP244" i="7"/>
  <c r="BZ249" i="7"/>
  <c r="BT131" i="7"/>
  <c r="BT133" i="7"/>
  <c r="BT130" i="7"/>
  <c r="BT132" i="7"/>
  <c r="BT135" i="7"/>
  <c r="BT137" i="7"/>
  <c r="BT139" i="7"/>
  <c r="BT136" i="7"/>
  <c r="BT138" i="7"/>
  <c r="BT134" i="7"/>
  <c r="BT140" i="7"/>
  <c r="BT142" i="7"/>
  <c r="BT144" i="7"/>
  <c r="BT141" i="7"/>
  <c r="BT143" i="7"/>
  <c r="BT145" i="7"/>
  <c r="BT147" i="7"/>
  <c r="BT149" i="7"/>
  <c r="BT146" i="7"/>
  <c r="BT148" i="7"/>
  <c r="BT150" i="7"/>
  <c r="BT152" i="7"/>
  <c r="BT154" i="7"/>
  <c r="BT156" i="7"/>
  <c r="BT158" i="7"/>
  <c r="BT160" i="7"/>
  <c r="BT151" i="7"/>
  <c r="BT153" i="7"/>
  <c r="BT155" i="7"/>
  <c r="BT157" i="7"/>
  <c r="BT159" i="7"/>
  <c r="BT162" i="7"/>
  <c r="BT164" i="7"/>
  <c r="BT166" i="7"/>
  <c r="BT168" i="7"/>
  <c r="BT170" i="7"/>
  <c r="BT161" i="7"/>
  <c r="BT163" i="7"/>
  <c r="BT165" i="7"/>
  <c r="BT167" i="7"/>
  <c r="BT169" i="7"/>
  <c r="BT171" i="7"/>
  <c r="BT173" i="7"/>
  <c r="BT175" i="7"/>
  <c r="BT177" i="7"/>
  <c r="BT179" i="7"/>
  <c r="BT172" i="7"/>
  <c r="BT174" i="7"/>
  <c r="BT176" i="7"/>
  <c r="BT178" i="7"/>
  <c r="BT182" i="7"/>
  <c r="BT184" i="7"/>
  <c r="BT186" i="7"/>
  <c r="BT188" i="7"/>
  <c r="BT190" i="7"/>
  <c r="BT180" i="7"/>
  <c r="BT181" i="7"/>
  <c r="BT183" i="7"/>
  <c r="BT185" i="7"/>
  <c r="BT187" i="7"/>
  <c r="BT189" i="7"/>
  <c r="BT191" i="7"/>
  <c r="BT192" i="7"/>
  <c r="BT194" i="7"/>
  <c r="BT196" i="7"/>
  <c r="BT198" i="7"/>
  <c r="BT200" i="7"/>
  <c r="BT202" i="7"/>
  <c r="BT204" i="7"/>
  <c r="BT206" i="7"/>
  <c r="BT208" i="7"/>
  <c r="BT210" i="7"/>
  <c r="BT193" i="7"/>
  <c r="BT195" i="7"/>
  <c r="BT197" i="7"/>
  <c r="BT199" i="7"/>
  <c r="BT201" i="7"/>
  <c r="BT203" i="7"/>
  <c r="BT205" i="7"/>
  <c r="BT207" i="7"/>
  <c r="BT209" i="7"/>
  <c r="BT213" i="7"/>
  <c r="BT215" i="7"/>
  <c r="BT217" i="7"/>
  <c r="BT219" i="7"/>
  <c r="BT221" i="7"/>
  <c r="BT223" i="7"/>
  <c r="BT225" i="7"/>
  <c r="BT227" i="7"/>
  <c r="BT229" i="7"/>
  <c r="BT211" i="7"/>
  <c r="BT212" i="7"/>
  <c r="BT214" i="7"/>
  <c r="BT216" i="7"/>
  <c r="BT218" i="7"/>
  <c r="BT220" i="7"/>
  <c r="BT222" i="7"/>
  <c r="BT224" i="7"/>
  <c r="BT226" i="7"/>
  <c r="BT228" i="7"/>
  <c r="BT230" i="7"/>
  <c r="BT232" i="7"/>
  <c r="BT234" i="7"/>
  <c r="BT235" i="7"/>
  <c r="BT237" i="7"/>
  <c r="BT239" i="7"/>
  <c r="BT241" i="7"/>
  <c r="BT243" i="7"/>
  <c r="BT245" i="7"/>
  <c r="BT129" i="7"/>
  <c r="BT233" i="7"/>
  <c r="BT236" i="7"/>
  <c r="BT238" i="7"/>
  <c r="BT240" i="7"/>
  <c r="BT242" i="7"/>
  <c r="BT244" i="7"/>
  <c r="BT231" i="7"/>
  <c r="I131" i="7"/>
  <c r="I133" i="7"/>
  <c r="I135" i="7"/>
  <c r="I130" i="7"/>
  <c r="I132" i="7"/>
  <c r="I134" i="7"/>
  <c r="I137" i="7"/>
  <c r="I139" i="7"/>
  <c r="I136" i="7"/>
  <c r="I138" i="7"/>
  <c r="I140" i="7"/>
  <c r="I142" i="7"/>
  <c r="I144" i="7"/>
  <c r="I141" i="7"/>
  <c r="I143" i="7"/>
  <c r="I145" i="7"/>
  <c r="I147" i="7"/>
  <c r="I149" i="7"/>
  <c r="I151" i="7"/>
  <c r="I146" i="7"/>
  <c r="I148" i="7"/>
  <c r="I150" i="7"/>
  <c r="I152" i="7"/>
  <c r="I154" i="7"/>
  <c r="I156" i="7"/>
  <c r="I158" i="7"/>
  <c r="I160" i="7"/>
  <c r="I153" i="7"/>
  <c r="I155" i="7"/>
  <c r="I157" i="7"/>
  <c r="I159" i="7"/>
  <c r="I162" i="7"/>
  <c r="I164" i="7"/>
  <c r="I166" i="7"/>
  <c r="I168" i="7"/>
  <c r="I170" i="7"/>
  <c r="I161" i="7"/>
  <c r="I163" i="7"/>
  <c r="I165" i="7"/>
  <c r="I167" i="7"/>
  <c r="I169" i="7"/>
  <c r="I171" i="7"/>
  <c r="I173" i="7"/>
  <c r="I175" i="7"/>
  <c r="I177" i="7"/>
  <c r="I179" i="7"/>
  <c r="I181" i="7"/>
  <c r="I172" i="7"/>
  <c r="I174" i="7"/>
  <c r="I176" i="7"/>
  <c r="I178" i="7"/>
  <c r="I180" i="7"/>
  <c r="I182" i="7"/>
  <c r="I184" i="7"/>
  <c r="I186" i="7"/>
  <c r="I188" i="7"/>
  <c r="I190" i="7"/>
  <c r="I192" i="7"/>
  <c r="I183" i="7"/>
  <c r="I185" i="7"/>
  <c r="I187" i="7"/>
  <c r="I189" i="7"/>
  <c r="I191" i="7"/>
  <c r="I194" i="7"/>
  <c r="I196" i="7"/>
  <c r="I198" i="7"/>
  <c r="I200" i="7"/>
  <c r="I202" i="7"/>
  <c r="I204" i="7"/>
  <c r="I206" i="7"/>
  <c r="I208" i="7"/>
  <c r="I210" i="7"/>
  <c r="I212" i="7"/>
  <c r="I193" i="7"/>
  <c r="I195" i="7"/>
  <c r="I197" i="7"/>
  <c r="I199" i="7"/>
  <c r="I201" i="7"/>
  <c r="I203" i="7"/>
  <c r="I205" i="7"/>
  <c r="I207" i="7"/>
  <c r="I209" i="7"/>
  <c r="I211" i="7"/>
  <c r="I213" i="7"/>
  <c r="I215" i="7"/>
  <c r="I217" i="7"/>
  <c r="I219" i="7"/>
  <c r="I221" i="7"/>
  <c r="I223" i="7"/>
  <c r="I225" i="7"/>
  <c r="I227" i="7"/>
  <c r="I229" i="7"/>
  <c r="I231" i="7"/>
  <c r="I214" i="7"/>
  <c r="I216" i="7"/>
  <c r="I218" i="7"/>
  <c r="I220" i="7"/>
  <c r="I222" i="7"/>
  <c r="I224" i="7"/>
  <c r="I226" i="7"/>
  <c r="I228" i="7"/>
  <c r="I230" i="7"/>
  <c r="I232" i="7"/>
  <c r="I234" i="7"/>
  <c r="I235" i="7"/>
  <c r="I237" i="7"/>
  <c r="I239" i="7"/>
  <c r="I241" i="7"/>
  <c r="I243" i="7"/>
  <c r="I245" i="7"/>
  <c r="I129" i="7"/>
  <c r="I233" i="7"/>
  <c r="I236" i="7"/>
  <c r="I238" i="7"/>
  <c r="I240" i="7"/>
  <c r="I242" i="7"/>
  <c r="I244" i="7"/>
  <c r="U131" i="7"/>
  <c r="U133" i="7"/>
  <c r="U130" i="7"/>
  <c r="U132" i="7"/>
  <c r="U134" i="7"/>
  <c r="U137" i="7"/>
  <c r="U139" i="7"/>
  <c r="U135" i="7"/>
  <c r="U136" i="7"/>
  <c r="U138" i="7"/>
  <c r="U140" i="7"/>
  <c r="U142" i="7"/>
  <c r="U144" i="7"/>
  <c r="U141" i="7"/>
  <c r="U143" i="7"/>
  <c r="U147" i="7"/>
  <c r="U149" i="7"/>
  <c r="U151" i="7"/>
  <c r="U145" i="7"/>
  <c r="U146" i="7"/>
  <c r="U148" i="7"/>
  <c r="U150" i="7"/>
  <c r="U152" i="7"/>
  <c r="U154" i="7"/>
  <c r="U156" i="7"/>
  <c r="U158" i="7"/>
  <c r="U160" i="7"/>
  <c r="U153" i="7"/>
  <c r="U155" i="7"/>
  <c r="U157" i="7"/>
  <c r="U159" i="7"/>
  <c r="U162" i="7"/>
  <c r="U164" i="7"/>
  <c r="U166" i="7"/>
  <c r="U168" i="7"/>
  <c r="U170" i="7"/>
  <c r="U161" i="7"/>
  <c r="U163" i="7"/>
  <c r="U165" i="7"/>
  <c r="U167" i="7"/>
  <c r="U169" i="7"/>
  <c r="U171" i="7"/>
  <c r="U173" i="7"/>
  <c r="U175" i="7"/>
  <c r="U177" i="7"/>
  <c r="U179" i="7"/>
  <c r="U181" i="7"/>
  <c r="U172" i="7"/>
  <c r="U174" i="7"/>
  <c r="U176" i="7"/>
  <c r="U178" i="7"/>
  <c r="U180" i="7"/>
  <c r="U182" i="7"/>
  <c r="U184" i="7"/>
  <c r="U186" i="7"/>
  <c r="U188" i="7"/>
  <c r="U190" i="7"/>
  <c r="U183" i="7"/>
  <c r="U185" i="7"/>
  <c r="U187" i="7"/>
  <c r="U189" i="7"/>
  <c r="U191" i="7"/>
  <c r="U192" i="7"/>
  <c r="U194" i="7"/>
  <c r="U196" i="7"/>
  <c r="U198" i="7"/>
  <c r="U200" i="7"/>
  <c r="U202" i="7"/>
  <c r="U204" i="7"/>
  <c r="U206" i="7"/>
  <c r="U208" i="7"/>
  <c r="U210" i="7"/>
  <c r="U193" i="7"/>
  <c r="U195" i="7"/>
  <c r="U197" i="7"/>
  <c r="U199" i="7"/>
  <c r="U201" i="7"/>
  <c r="U203" i="7"/>
  <c r="U205" i="7"/>
  <c r="U207" i="7"/>
  <c r="U209" i="7"/>
  <c r="U211" i="7"/>
  <c r="U213" i="7"/>
  <c r="U215" i="7"/>
  <c r="U217" i="7"/>
  <c r="U219" i="7"/>
  <c r="U221" i="7"/>
  <c r="U223" i="7"/>
  <c r="U225" i="7"/>
  <c r="U227" i="7"/>
  <c r="U229" i="7"/>
  <c r="U231" i="7"/>
  <c r="U212" i="7"/>
  <c r="U214" i="7"/>
  <c r="U216" i="7"/>
  <c r="U218" i="7"/>
  <c r="U220" i="7"/>
  <c r="U222" i="7"/>
  <c r="U224" i="7"/>
  <c r="U226" i="7"/>
  <c r="U228" i="7"/>
  <c r="U230" i="7"/>
  <c r="U232" i="7"/>
  <c r="U234" i="7"/>
  <c r="U235" i="7"/>
  <c r="U237" i="7"/>
  <c r="U239" i="7"/>
  <c r="U241" i="7"/>
  <c r="U243" i="7"/>
  <c r="U245" i="7"/>
  <c r="U129" i="7"/>
  <c r="U233" i="7"/>
  <c r="U236" i="7"/>
  <c r="U238" i="7"/>
  <c r="U240" i="7"/>
  <c r="U242" i="7"/>
  <c r="U244" i="7"/>
  <c r="AI131" i="7"/>
  <c r="AI133" i="7"/>
  <c r="AI135" i="7"/>
  <c r="AI130" i="7"/>
  <c r="AI132" i="7"/>
  <c r="AI134" i="7"/>
  <c r="AI136" i="7"/>
  <c r="AI138" i="7"/>
  <c r="AI137" i="7"/>
  <c r="AI139" i="7"/>
  <c r="AI142" i="7"/>
  <c r="AI144" i="7"/>
  <c r="AI140" i="7"/>
  <c r="AI141" i="7"/>
  <c r="AI143" i="7"/>
  <c r="AI145" i="7"/>
  <c r="AI147" i="7"/>
  <c r="AI149" i="7"/>
  <c r="AI151" i="7"/>
  <c r="AI146" i="7"/>
  <c r="AI148" i="7"/>
  <c r="AI152" i="7"/>
  <c r="AI154" i="7"/>
  <c r="AI156" i="7"/>
  <c r="AI158" i="7"/>
  <c r="AI160" i="7"/>
  <c r="AI150" i="7"/>
  <c r="AI153" i="7"/>
  <c r="AI155" i="7"/>
  <c r="AI157" i="7"/>
  <c r="AI159" i="7"/>
  <c r="AI163" i="7"/>
  <c r="AI165" i="7"/>
  <c r="AI167" i="7"/>
  <c r="AI169" i="7"/>
  <c r="AI161" i="7"/>
  <c r="AI162" i="7"/>
  <c r="AI164" i="7"/>
  <c r="AI166" i="7"/>
  <c r="AI168" i="7"/>
  <c r="AI171" i="7"/>
  <c r="AI173" i="7"/>
  <c r="AI175" i="7"/>
  <c r="AI177" i="7"/>
  <c r="AI179" i="7"/>
  <c r="AI181" i="7"/>
  <c r="AI170" i="7"/>
  <c r="AI172" i="7"/>
  <c r="AI174" i="7"/>
  <c r="AI176" i="7"/>
  <c r="AI178" i="7"/>
  <c r="AI180" i="7"/>
  <c r="AI183" i="7"/>
  <c r="AI185" i="7"/>
  <c r="AI187" i="7"/>
  <c r="AI189" i="7"/>
  <c r="AI182" i="7"/>
  <c r="AI184" i="7"/>
  <c r="AI186" i="7"/>
  <c r="AI188" i="7"/>
  <c r="AI190" i="7"/>
  <c r="AI192" i="7"/>
  <c r="AI194" i="7"/>
  <c r="AI196" i="7"/>
  <c r="AI198" i="7"/>
  <c r="AI200" i="7"/>
  <c r="AI202" i="7"/>
  <c r="AI204" i="7"/>
  <c r="AI206" i="7"/>
  <c r="AI208" i="7"/>
  <c r="AI210" i="7"/>
  <c r="AI191" i="7"/>
  <c r="AI193" i="7"/>
  <c r="AI195" i="7"/>
  <c r="AI197" i="7"/>
  <c r="AI199" i="7"/>
  <c r="AI201" i="7"/>
  <c r="AI203" i="7"/>
  <c r="AI205" i="7"/>
  <c r="AI207" i="7"/>
  <c r="AI209" i="7"/>
  <c r="AI211" i="7"/>
  <c r="AI213" i="7"/>
  <c r="AI215" i="7"/>
  <c r="AI217" i="7"/>
  <c r="AI219" i="7"/>
  <c r="AI221" i="7"/>
  <c r="AI223" i="7"/>
  <c r="AI225" i="7"/>
  <c r="AI227" i="7"/>
  <c r="AI229" i="7"/>
  <c r="AI231" i="7"/>
  <c r="AI212" i="7"/>
  <c r="AI214" i="7"/>
  <c r="AI216" i="7"/>
  <c r="AI218" i="7"/>
  <c r="AI220" i="7"/>
  <c r="AI222" i="7"/>
  <c r="AI224" i="7"/>
  <c r="AI226" i="7"/>
  <c r="AI228" i="7"/>
  <c r="AI230" i="7"/>
  <c r="AI129" i="7"/>
  <c r="AI233" i="7"/>
  <c r="AI236" i="7"/>
  <c r="AI238" i="7"/>
  <c r="AI240" i="7"/>
  <c r="AI242" i="7"/>
  <c r="AI244" i="7"/>
  <c r="AI232" i="7"/>
  <c r="AI234" i="7"/>
  <c r="AI235" i="7"/>
  <c r="AI237" i="7"/>
  <c r="AI239" i="7"/>
  <c r="AI241" i="7"/>
  <c r="AI243" i="7"/>
  <c r="AI245" i="7"/>
  <c r="AQ131" i="7"/>
  <c r="AQ133" i="7"/>
  <c r="AQ130" i="7"/>
  <c r="AQ132" i="7"/>
  <c r="AQ134" i="7"/>
  <c r="AQ136" i="7"/>
  <c r="AQ138" i="7"/>
  <c r="AQ135" i="7"/>
  <c r="AQ137" i="7"/>
  <c r="AQ140" i="7"/>
  <c r="AQ142" i="7"/>
  <c r="AQ144" i="7"/>
  <c r="AQ139" i="7"/>
  <c r="AQ141" i="7"/>
  <c r="AQ143" i="7"/>
  <c r="AQ145" i="7"/>
  <c r="AQ147" i="7"/>
  <c r="AQ149" i="7"/>
  <c r="AQ151" i="7"/>
  <c r="AQ146" i="7"/>
  <c r="AQ148" i="7"/>
  <c r="AQ152" i="7"/>
  <c r="AQ154" i="7"/>
  <c r="AQ156" i="7"/>
  <c r="AQ158" i="7"/>
  <c r="AQ150" i="7"/>
  <c r="AQ153" i="7"/>
  <c r="AQ155" i="7"/>
  <c r="AQ157" i="7"/>
  <c r="AQ159" i="7"/>
  <c r="AQ160" i="7"/>
  <c r="AQ161" i="7"/>
  <c r="AQ163" i="7"/>
  <c r="AQ165" i="7"/>
  <c r="AQ167" i="7"/>
  <c r="AQ169" i="7"/>
  <c r="AQ162" i="7"/>
  <c r="AQ164" i="7"/>
  <c r="AQ166" i="7"/>
  <c r="AQ168" i="7"/>
  <c r="AQ171" i="7"/>
  <c r="AQ173" i="7"/>
  <c r="AQ175" i="7"/>
  <c r="AQ177" i="7"/>
  <c r="AQ179" i="7"/>
  <c r="AQ181" i="7"/>
  <c r="AQ170" i="7"/>
  <c r="AQ172" i="7"/>
  <c r="AQ174" i="7"/>
  <c r="AQ176" i="7"/>
  <c r="AQ178" i="7"/>
  <c r="AQ183" i="7"/>
  <c r="AQ185" i="7"/>
  <c r="AQ187" i="7"/>
  <c r="AQ189" i="7"/>
  <c r="AQ180" i="7"/>
  <c r="AQ182" i="7"/>
  <c r="AQ184" i="7"/>
  <c r="AQ186" i="7"/>
  <c r="AQ188" i="7"/>
  <c r="AQ190" i="7"/>
  <c r="AQ192" i="7"/>
  <c r="AQ194" i="7"/>
  <c r="AQ196" i="7"/>
  <c r="AQ198" i="7"/>
  <c r="AQ200" i="7"/>
  <c r="AQ202" i="7"/>
  <c r="AQ204" i="7"/>
  <c r="AQ206" i="7"/>
  <c r="AQ208" i="7"/>
  <c r="AQ210" i="7"/>
  <c r="AQ191" i="7"/>
  <c r="AQ193" i="7"/>
  <c r="AQ195" i="7"/>
  <c r="AQ197" i="7"/>
  <c r="AQ199" i="7"/>
  <c r="AQ201" i="7"/>
  <c r="AQ203" i="7"/>
  <c r="AQ205" i="7"/>
  <c r="AQ207" i="7"/>
  <c r="AQ209" i="7"/>
  <c r="AQ213" i="7"/>
  <c r="AQ215" i="7"/>
  <c r="AQ217" i="7"/>
  <c r="AQ219" i="7"/>
  <c r="AQ221" i="7"/>
  <c r="AQ223" i="7"/>
  <c r="AQ225" i="7"/>
  <c r="AQ227" i="7"/>
  <c r="AQ229" i="7"/>
  <c r="AQ211" i="7"/>
  <c r="AQ212" i="7"/>
  <c r="AQ214" i="7"/>
  <c r="AQ216" i="7"/>
  <c r="AQ218" i="7"/>
  <c r="AQ220" i="7"/>
  <c r="AQ222" i="7"/>
  <c r="AQ224" i="7"/>
  <c r="AQ226" i="7"/>
  <c r="AQ228" i="7"/>
  <c r="AQ230" i="7"/>
  <c r="AQ129" i="7"/>
  <c r="AQ231" i="7"/>
  <c r="AQ233" i="7"/>
  <c r="AQ236" i="7"/>
  <c r="AQ238" i="7"/>
  <c r="AQ240" i="7"/>
  <c r="AQ242" i="7"/>
  <c r="AQ244" i="7"/>
  <c r="AQ232" i="7"/>
  <c r="AQ234" i="7"/>
  <c r="AQ235" i="7"/>
  <c r="AQ237" i="7"/>
  <c r="AQ239" i="7"/>
  <c r="AQ241" i="7"/>
  <c r="AQ243" i="7"/>
  <c r="AQ245" i="7"/>
  <c r="AY131" i="7"/>
  <c r="AY133" i="7"/>
  <c r="AY130" i="7"/>
  <c r="AY132" i="7"/>
  <c r="AY134" i="7"/>
  <c r="AY136" i="7"/>
  <c r="AY138" i="7"/>
  <c r="AY135" i="7"/>
  <c r="AY137" i="7"/>
  <c r="AY139" i="7"/>
  <c r="AY142" i="7"/>
  <c r="AY144" i="7"/>
  <c r="AY140" i="7"/>
  <c r="AY141" i="7"/>
  <c r="AY143" i="7"/>
  <c r="AY145" i="7"/>
  <c r="AY147" i="7"/>
  <c r="AY149" i="7"/>
  <c r="AY151" i="7"/>
  <c r="AY146" i="7"/>
  <c r="AY148" i="7"/>
  <c r="AY152" i="7"/>
  <c r="AY154" i="7"/>
  <c r="AY156" i="7"/>
  <c r="AY158" i="7"/>
  <c r="AY150" i="7"/>
  <c r="AY153" i="7"/>
  <c r="AY155" i="7"/>
  <c r="AY157" i="7"/>
  <c r="AY159" i="7"/>
  <c r="AY160" i="7"/>
  <c r="AY161" i="7"/>
  <c r="AY163" i="7"/>
  <c r="AY165" i="7"/>
  <c r="AY167" i="7"/>
  <c r="AY169" i="7"/>
  <c r="AY162" i="7"/>
  <c r="AY164" i="7"/>
  <c r="AY166" i="7"/>
  <c r="AY168" i="7"/>
  <c r="AY171" i="7"/>
  <c r="AY173" i="7"/>
  <c r="AY175" i="7"/>
  <c r="AY177" i="7"/>
  <c r="AY179" i="7"/>
  <c r="AY181" i="7"/>
  <c r="AY170" i="7"/>
  <c r="AY172" i="7"/>
  <c r="AY174" i="7"/>
  <c r="AY176" i="7"/>
  <c r="AY178" i="7"/>
  <c r="AY180" i="7"/>
  <c r="AY183" i="7"/>
  <c r="AY185" i="7"/>
  <c r="AY187" i="7"/>
  <c r="AY189" i="7"/>
  <c r="AY182" i="7"/>
  <c r="AY184" i="7"/>
  <c r="AY186" i="7"/>
  <c r="AY188" i="7"/>
  <c r="AY190" i="7"/>
  <c r="AY192" i="7"/>
  <c r="AY194" i="7"/>
  <c r="AY196" i="7"/>
  <c r="AY198" i="7"/>
  <c r="AY200" i="7"/>
  <c r="AY202" i="7"/>
  <c r="AY204" i="7"/>
  <c r="AY206" i="7"/>
  <c r="AY208" i="7"/>
  <c r="AY210" i="7"/>
  <c r="AY191" i="7"/>
  <c r="AY193" i="7"/>
  <c r="AY195" i="7"/>
  <c r="AY197" i="7"/>
  <c r="AY199" i="7"/>
  <c r="AY201" i="7"/>
  <c r="AY203" i="7"/>
  <c r="AY205" i="7"/>
  <c r="AY207" i="7"/>
  <c r="AY209" i="7"/>
  <c r="AY211" i="7"/>
  <c r="AY213" i="7"/>
  <c r="AY215" i="7"/>
  <c r="AY217" i="7"/>
  <c r="AY219" i="7"/>
  <c r="AY221" i="7"/>
  <c r="AY223" i="7"/>
  <c r="AY225" i="7"/>
  <c r="AY227" i="7"/>
  <c r="AY229" i="7"/>
  <c r="AY212" i="7"/>
  <c r="AY214" i="7"/>
  <c r="AY216" i="7"/>
  <c r="AY218" i="7"/>
  <c r="AY220" i="7"/>
  <c r="AY222" i="7"/>
  <c r="AY224" i="7"/>
  <c r="AY226" i="7"/>
  <c r="AY228" i="7"/>
  <c r="AY230" i="7"/>
  <c r="AY129" i="7"/>
  <c r="AY233" i="7"/>
  <c r="AY236" i="7"/>
  <c r="AY238" i="7"/>
  <c r="AY240" i="7"/>
  <c r="AY242" i="7"/>
  <c r="AY244" i="7"/>
  <c r="AY231" i="7"/>
  <c r="AY232" i="7"/>
  <c r="AY234" i="7"/>
  <c r="AY235" i="7"/>
  <c r="AY237" i="7"/>
  <c r="AY239" i="7"/>
  <c r="AY241" i="7"/>
  <c r="AY243" i="7"/>
  <c r="AY245" i="7"/>
  <c r="BC131" i="7"/>
  <c r="BC133" i="7"/>
  <c r="BC130" i="7"/>
  <c r="BC132" i="7"/>
  <c r="BC134" i="7"/>
  <c r="BC136" i="7"/>
  <c r="BC138" i="7"/>
  <c r="BC135" i="7"/>
  <c r="BC137" i="7"/>
  <c r="BC142" i="7"/>
  <c r="BC144" i="7"/>
  <c r="BC139" i="7"/>
  <c r="BC140" i="7"/>
  <c r="BC141" i="7"/>
  <c r="BC143" i="7"/>
  <c r="BC145" i="7"/>
  <c r="BC147" i="7"/>
  <c r="BC149" i="7"/>
  <c r="BC151" i="7"/>
  <c r="BC146" i="7"/>
  <c r="BC148" i="7"/>
  <c r="BC152" i="7"/>
  <c r="BC154" i="7"/>
  <c r="BC156" i="7"/>
  <c r="BC158" i="7"/>
  <c r="BC153" i="7"/>
  <c r="BC155" i="7"/>
  <c r="BC157" i="7"/>
  <c r="BC159" i="7"/>
  <c r="BC150" i="7"/>
  <c r="BC160" i="7"/>
  <c r="BC161" i="7"/>
  <c r="BC163" i="7"/>
  <c r="BC165" i="7"/>
  <c r="BC167" i="7"/>
  <c r="BC169" i="7"/>
  <c r="BC162" i="7"/>
  <c r="BC164" i="7"/>
  <c r="BC166" i="7"/>
  <c r="BC168" i="7"/>
  <c r="BC170" i="7"/>
  <c r="BC171" i="7"/>
  <c r="BC173" i="7"/>
  <c r="BC175" i="7"/>
  <c r="BC177" i="7"/>
  <c r="BC179" i="7"/>
  <c r="BC181" i="7"/>
  <c r="BC172" i="7"/>
  <c r="BC174" i="7"/>
  <c r="BC176" i="7"/>
  <c r="BC178" i="7"/>
  <c r="BC183" i="7"/>
  <c r="BC185" i="7"/>
  <c r="BC187" i="7"/>
  <c r="BC189" i="7"/>
  <c r="BC180" i="7"/>
  <c r="BC182" i="7"/>
  <c r="BC184" i="7"/>
  <c r="BC186" i="7"/>
  <c r="BC188" i="7"/>
  <c r="BC190" i="7"/>
  <c r="BC191" i="7"/>
  <c r="BC192" i="7"/>
  <c r="BC194" i="7"/>
  <c r="BC196" i="7"/>
  <c r="BC198" i="7"/>
  <c r="BC200" i="7"/>
  <c r="BC202" i="7"/>
  <c r="BC204" i="7"/>
  <c r="BC206" i="7"/>
  <c r="BC208" i="7"/>
  <c r="BC210" i="7"/>
  <c r="BC193" i="7"/>
  <c r="BC195" i="7"/>
  <c r="BC197" i="7"/>
  <c r="BC199" i="7"/>
  <c r="BC201" i="7"/>
  <c r="BC203" i="7"/>
  <c r="BC205" i="7"/>
  <c r="BC207" i="7"/>
  <c r="BC209" i="7"/>
  <c r="BC213" i="7"/>
  <c r="BC215" i="7"/>
  <c r="BC217" i="7"/>
  <c r="BC219" i="7"/>
  <c r="BC221" i="7"/>
  <c r="BC223" i="7"/>
  <c r="BC225" i="7"/>
  <c r="BC227" i="7"/>
  <c r="BC229" i="7"/>
  <c r="BC211" i="7"/>
  <c r="BC212" i="7"/>
  <c r="BC214" i="7"/>
  <c r="BC216" i="7"/>
  <c r="BC218" i="7"/>
  <c r="BC220" i="7"/>
  <c r="BC222" i="7"/>
  <c r="BC224" i="7"/>
  <c r="BC226" i="7"/>
  <c r="BC228" i="7"/>
  <c r="BC230" i="7"/>
  <c r="BC129" i="7"/>
  <c r="BC233" i="7"/>
  <c r="BC236" i="7"/>
  <c r="BC238" i="7"/>
  <c r="BC240" i="7"/>
  <c r="BC242" i="7"/>
  <c r="BC244" i="7"/>
  <c r="BC231" i="7"/>
  <c r="BC232" i="7"/>
  <c r="BC234" i="7"/>
  <c r="BC235" i="7"/>
  <c r="BC237" i="7"/>
  <c r="BC239" i="7"/>
  <c r="BC241" i="7"/>
  <c r="BC243" i="7"/>
  <c r="BC245" i="7"/>
  <c r="BO131" i="7"/>
  <c r="BO133" i="7"/>
  <c r="BO130" i="7"/>
  <c r="BO132" i="7"/>
  <c r="BO134" i="7"/>
  <c r="BO136" i="7"/>
  <c r="BO138" i="7"/>
  <c r="BO135" i="7"/>
  <c r="BO137" i="7"/>
  <c r="BO139" i="7"/>
  <c r="BO140" i="7"/>
  <c r="BO142" i="7"/>
  <c r="BO144" i="7"/>
  <c r="BO141" i="7"/>
  <c r="BO143" i="7"/>
  <c r="BO145" i="7"/>
  <c r="BO147" i="7"/>
  <c r="BO149" i="7"/>
  <c r="BO146" i="7"/>
  <c r="BO148" i="7"/>
  <c r="BO152" i="7"/>
  <c r="BO154" i="7"/>
  <c r="BO156" i="7"/>
  <c r="BO158" i="7"/>
  <c r="BO150" i="7"/>
  <c r="BO153" i="7"/>
  <c r="BO155" i="7"/>
  <c r="BO157" i="7"/>
  <c r="BO159" i="7"/>
  <c r="BO151" i="7"/>
  <c r="BO160" i="7"/>
  <c r="BO161" i="7"/>
  <c r="BO163" i="7"/>
  <c r="BO165" i="7"/>
  <c r="BO167" i="7"/>
  <c r="BO169" i="7"/>
  <c r="BO162" i="7"/>
  <c r="BO164" i="7"/>
  <c r="BO166" i="7"/>
  <c r="BO168" i="7"/>
  <c r="BO171" i="7"/>
  <c r="BO173" i="7"/>
  <c r="BO175" i="7"/>
  <c r="BO177" i="7"/>
  <c r="BO179" i="7"/>
  <c r="BO170" i="7"/>
  <c r="BO172" i="7"/>
  <c r="BO174" i="7"/>
  <c r="BO176" i="7"/>
  <c r="BO178" i="7"/>
  <c r="BO183" i="7"/>
  <c r="BO185" i="7"/>
  <c r="BO187" i="7"/>
  <c r="BO189" i="7"/>
  <c r="BO180" i="7"/>
  <c r="BO181" i="7"/>
  <c r="BO182" i="7"/>
  <c r="BO184" i="7"/>
  <c r="BO186" i="7"/>
  <c r="BO188" i="7"/>
  <c r="BO190" i="7"/>
  <c r="BO192" i="7"/>
  <c r="BO194" i="7"/>
  <c r="BO196" i="7"/>
  <c r="BO198" i="7"/>
  <c r="BO200" i="7"/>
  <c r="BO202" i="7"/>
  <c r="BO204" i="7"/>
  <c r="BO206" i="7"/>
  <c r="BO208" i="7"/>
  <c r="BO210" i="7"/>
  <c r="BO191" i="7"/>
  <c r="BO193" i="7"/>
  <c r="BO195" i="7"/>
  <c r="BO197" i="7"/>
  <c r="BO199" i="7"/>
  <c r="BO201" i="7"/>
  <c r="BO203" i="7"/>
  <c r="BO205" i="7"/>
  <c r="BO207" i="7"/>
  <c r="BO209" i="7"/>
  <c r="BO211" i="7"/>
  <c r="BO213" i="7"/>
  <c r="BO215" i="7"/>
  <c r="BO217" i="7"/>
  <c r="BO219" i="7"/>
  <c r="BO221" i="7"/>
  <c r="BO223" i="7"/>
  <c r="BO225" i="7"/>
  <c r="BO227" i="7"/>
  <c r="BO229" i="7"/>
  <c r="BO212" i="7"/>
  <c r="BO214" i="7"/>
  <c r="BO216" i="7"/>
  <c r="BO218" i="7"/>
  <c r="BO220" i="7"/>
  <c r="BO222" i="7"/>
  <c r="BO224" i="7"/>
  <c r="BO226" i="7"/>
  <c r="BO228" i="7"/>
  <c r="BO230" i="7"/>
  <c r="BO129" i="7"/>
  <c r="BO233" i="7"/>
  <c r="BO236" i="7"/>
  <c r="BO238" i="7"/>
  <c r="BO240" i="7"/>
  <c r="BO242" i="7"/>
  <c r="BO244" i="7"/>
  <c r="BO231" i="7"/>
  <c r="BO232" i="7"/>
  <c r="BO234" i="7"/>
  <c r="BO235" i="7"/>
  <c r="BO237" i="7"/>
  <c r="BO239" i="7"/>
  <c r="BO241" i="7"/>
  <c r="BO243" i="7"/>
  <c r="BO245" i="7"/>
  <c r="R130" i="7"/>
  <c r="R132" i="7"/>
  <c r="R134" i="7"/>
  <c r="R131" i="7"/>
  <c r="R133" i="7"/>
  <c r="R135" i="7"/>
  <c r="R137" i="7"/>
  <c r="R139" i="7"/>
  <c r="R136" i="7"/>
  <c r="R138" i="7"/>
  <c r="R141" i="7"/>
  <c r="R143" i="7"/>
  <c r="R140" i="7"/>
  <c r="R142" i="7"/>
  <c r="R144" i="7"/>
  <c r="R146" i="7"/>
  <c r="R148" i="7"/>
  <c r="R150" i="7"/>
  <c r="R145" i="7"/>
  <c r="R147" i="7"/>
  <c r="R149" i="7"/>
  <c r="R153" i="7"/>
  <c r="R155" i="7"/>
  <c r="R157" i="7"/>
  <c r="R159" i="7"/>
  <c r="R152" i="7"/>
  <c r="R154" i="7"/>
  <c r="R156" i="7"/>
  <c r="R158" i="7"/>
  <c r="R160" i="7"/>
  <c r="R151" i="7"/>
  <c r="R161" i="7"/>
  <c r="R162" i="7"/>
  <c r="R164" i="7"/>
  <c r="R166" i="7"/>
  <c r="R168" i="7"/>
  <c r="R170" i="7"/>
  <c r="R163" i="7"/>
  <c r="R165" i="7"/>
  <c r="R167" i="7"/>
  <c r="R169" i="7"/>
  <c r="R172" i="7"/>
  <c r="R174" i="7"/>
  <c r="R176" i="7"/>
  <c r="R178" i="7"/>
  <c r="R180" i="7"/>
  <c r="R171" i="7"/>
  <c r="R173" i="7"/>
  <c r="R175" i="7"/>
  <c r="R177" i="7"/>
  <c r="R179" i="7"/>
  <c r="R181" i="7"/>
  <c r="R182" i="7"/>
  <c r="R184" i="7"/>
  <c r="R186" i="7"/>
  <c r="R188" i="7"/>
  <c r="R190" i="7"/>
  <c r="R183" i="7"/>
  <c r="R185" i="7"/>
  <c r="R187" i="7"/>
  <c r="R189" i="7"/>
  <c r="R191" i="7"/>
  <c r="R193" i="7"/>
  <c r="R195" i="7"/>
  <c r="R197" i="7"/>
  <c r="R199" i="7"/>
  <c r="R201" i="7"/>
  <c r="R203" i="7"/>
  <c r="R205" i="7"/>
  <c r="R207" i="7"/>
  <c r="R209" i="7"/>
  <c r="R211" i="7"/>
  <c r="R192" i="7"/>
  <c r="R194" i="7"/>
  <c r="R196" i="7"/>
  <c r="R198" i="7"/>
  <c r="R200" i="7"/>
  <c r="R202" i="7"/>
  <c r="R204" i="7"/>
  <c r="R206" i="7"/>
  <c r="R208" i="7"/>
  <c r="R212" i="7"/>
  <c r="R214" i="7"/>
  <c r="R216" i="7"/>
  <c r="R218" i="7"/>
  <c r="R220" i="7"/>
  <c r="R222" i="7"/>
  <c r="R224" i="7"/>
  <c r="R226" i="7"/>
  <c r="R228" i="7"/>
  <c r="R230" i="7"/>
  <c r="R210" i="7"/>
  <c r="R213" i="7"/>
  <c r="R215" i="7"/>
  <c r="R217" i="7"/>
  <c r="R219" i="7"/>
  <c r="R221" i="7"/>
  <c r="R223" i="7"/>
  <c r="R225" i="7"/>
  <c r="R227" i="7"/>
  <c r="R229" i="7"/>
  <c r="R231" i="7"/>
  <c r="R234" i="7"/>
  <c r="R235" i="7"/>
  <c r="R237" i="7"/>
  <c r="R239" i="7"/>
  <c r="R241" i="7"/>
  <c r="R243" i="7"/>
  <c r="R245" i="7"/>
  <c r="R232" i="7"/>
  <c r="R129" i="7"/>
  <c r="R233" i="7"/>
  <c r="R236" i="7"/>
  <c r="R238" i="7"/>
  <c r="R240" i="7"/>
  <c r="R242" i="7"/>
  <c r="R244" i="7"/>
  <c r="Z131" i="7"/>
  <c r="Z133" i="7"/>
  <c r="Z130" i="7"/>
  <c r="Z132" i="7"/>
  <c r="Z134" i="7"/>
  <c r="Z135" i="7"/>
  <c r="Z137" i="7"/>
  <c r="Z139" i="7"/>
  <c r="Z136" i="7"/>
  <c r="Z138" i="7"/>
  <c r="Z140" i="7"/>
  <c r="Z142" i="7"/>
  <c r="Z144" i="7"/>
  <c r="Z141" i="7"/>
  <c r="Z143" i="7"/>
  <c r="Z145" i="7"/>
  <c r="Z147" i="7"/>
  <c r="Z149" i="7"/>
  <c r="Z151" i="7"/>
  <c r="Z146" i="7"/>
  <c r="Z148" i="7"/>
  <c r="Z150" i="7"/>
  <c r="Z152" i="7"/>
  <c r="Z154" i="7"/>
  <c r="Z156" i="7"/>
  <c r="Z158" i="7"/>
  <c r="Z160" i="7"/>
  <c r="Z153" i="7"/>
  <c r="Z155" i="7"/>
  <c r="Z157" i="7"/>
  <c r="Z159" i="7"/>
  <c r="Z162" i="7"/>
  <c r="Z164" i="7"/>
  <c r="Z166" i="7"/>
  <c r="Z168" i="7"/>
  <c r="Z170" i="7"/>
  <c r="Z161" i="7"/>
  <c r="Z163" i="7"/>
  <c r="Z165" i="7"/>
  <c r="Z167" i="7"/>
  <c r="Z169" i="7"/>
  <c r="Z171" i="7"/>
  <c r="Z173" i="7"/>
  <c r="Z175" i="7"/>
  <c r="Z177" i="7"/>
  <c r="Z179" i="7"/>
  <c r="Z181" i="7"/>
  <c r="Z172" i="7"/>
  <c r="Z174" i="7"/>
  <c r="Z176" i="7"/>
  <c r="Z178" i="7"/>
  <c r="Z180" i="7"/>
  <c r="Z182" i="7"/>
  <c r="Z184" i="7"/>
  <c r="Z186" i="7"/>
  <c r="Z188" i="7"/>
  <c r="Z190" i="7"/>
  <c r="Z183" i="7"/>
  <c r="Z185" i="7"/>
  <c r="Z187" i="7"/>
  <c r="Z189" i="7"/>
  <c r="Z191" i="7"/>
  <c r="Z192" i="7"/>
  <c r="Z194" i="7"/>
  <c r="Z196" i="7"/>
  <c r="Z198" i="7"/>
  <c r="Z200" i="7"/>
  <c r="Z202" i="7"/>
  <c r="Z204" i="7"/>
  <c r="Z206" i="7"/>
  <c r="Z208" i="7"/>
  <c r="Z210" i="7"/>
  <c r="Z193" i="7"/>
  <c r="Z195" i="7"/>
  <c r="Z197" i="7"/>
  <c r="Z199" i="7"/>
  <c r="Z201" i="7"/>
  <c r="Z203" i="7"/>
  <c r="Z205" i="7"/>
  <c r="Z207" i="7"/>
  <c r="Z209" i="7"/>
  <c r="Z211" i="7"/>
  <c r="Z213" i="7"/>
  <c r="Z215" i="7"/>
  <c r="Z217" i="7"/>
  <c r="Z219" i="7"/>
  <c r="Z221" i="7"/>
  <c r="Z223" i="7"/>
  <c r="Z225" i="7"/>
  <c r="Z227" i="7"/>
  <c r="Z229" i="7"/>
  <c r="Z231" i="7"/>
  <c r="Z212" i="7"/>
  <c r="Z214" i="7"/>
  <c r="Z216" i="7"/>
  <c r="Z218" i="7"/>
  <c r="Z220" i="7"/>
  <c r="Z222" i="7"/>
  <c r="Z224" i="7"/>
  <c r="Z226" i="7"/>
  <c r="Z228" i="7"/>
  <c r="Z230" i="7"/>
  <c r="Z232" i="7"/>
  <c r="Z234" i="7"/>
  <c r="Z235" i="7"/>
  <c r="Z237" i="7"/>
  <c r="Z239" i="7"/>
  <c r="Z241" i="7"/>
  <c r="Z243" i="7"/>
  <c r="Z245" i="7"/>
  <c r="Z129" i="7"/>
  <c r="Z233" i="7"/>
  <c r="Z236" i="7"/>
  <c r="Z238" i="7"/>
  <c r="Z240" i="7"/>
  <c r="Z242" i="7"/>
  <c r="Z244" i="7"/>
  <c r="AJ131" i="7"/>
  <c r="AJ133" i="7"/>
  <c r="AJ130" i="7"/>
  <c r="AJ132" i="7"/>
  <c r="AJ134" i="7"/>
  <c r="AJ137" i="7"/>
  <c r="AJ139" i="7"/>
  <c r="AJ135" i="7"/>
  <c r="AJ136" i="7"/>
  <c r="AJ138" i="7"/>
  <c r="AJ142" i="7"/>
  <c r="AJ144" i="7"/>
  <c r="AJ140" i="7"/>
  <c r="AJ141" i="7"/>
  <c r="AJ143" i="7"/>
  <c r="AJ145" i="7"/>
  <c r="AJ147" i="7"/>
  <c r="AJ149" i="7"/>
  <c r="AJ151" i="7"/>
  <c r="AJ146" i="7"/>
  <c r="AJ148" i="7"/>
  <c r="AJ152" i="7"/>
  <c r="AJ154" i="7"/>
  <c r="AJ156" i="7"/>
  <c r="AJ158" i="7"/>
  <c r="AJ160" i="7"/>
  <c r="AJ150" i="7"/>
  <c r="AJ153" i="7"/>
  <c r="AJ155" i="7"/>
  <c r="AJ157" i="7"/>
  <c r="AJ159" i="7"/>
  <c r="AJ162" i="7"/>
  <c r="AJ164" i="7"/>
  <c r="AJ166" i="7"/>
  <c r="AJ168" i="7"/>
  <c r="AJ170" i="7"/>
  <c r="AJ163" i="7"/>
  <c r="AJ165" i="7"/>
  <c r="AJ167" i="7"/>
  <c r="AJ169" i="7"/>
  <c r="AJ161" i="7"/>
  <c r="AJ171" i="7"/>
  <c r="AJ173" i="7"/>
  <c r="AJ175" i="7"/>
  <c r="AJ177" i="7"/>
  <c r="AJ179" i="7"/>
  <c r="AJ181" i="7"/>
  <c r="AJ172" i="7"/>
  <c r="AJ174" i="7"/>
  <c r="AJ176" i="7"/>
  <c r="AJ178" i="7"/>
  <c r="AJ180" i="7"/>
  <c r="AJ182" i="7"/>
  <c r="AJ184" i="7"/>
  <c r="AJ186" i="7"/>
  <c r="AJ188" i="7"/>
  <c r="AJ190" i="7"/>
  <c r="AJ183" i="7"/>
  <c r="AJ185" i="7"/>
  <c r="AJ187" i="7"/>
  <c r="AJ189" i="7"/>
  <c r="AJ191" i="7"/>
  <c r="AJ192" i="7"/>
  <c r="AJ194" i="7"/>
  <c r="AJ196" i="7"/>
  <c r="AJ198" i="7"/>
  <c r="AJ200" i="7"/>
  <c r="AJ202" i="7"/>
  <c r="AJ204" i="7"/>
  <c r="AJ206" i="7"/>
  <c r="AJ208" i="7"/>
  <c r="AJ210" i="7"/>
  <c r="AJ193" i="7"/>
  <c r="AJ195" i="7"/>
  <c r="AJ197" i="7"/>
  <c r="AJ199" i="7"/>
  <c r="AJ201" i="7"/>
  <c r="AJ203" i="7"/>
  <c r="AJ205" i="7"/>
  <c r="AJ207" i="7"/>
  <c r="AJ209" i="7"/>
  <c r="AJ211" i="7"/>
  <c r="AJ213" i="7"/>
  <c r="AJ215" i="7"/>
  <c r="AJ217" i="7"/>
  <c r="AJ219" i="7"/>
  <c r="AJ221" i="7"/>
  <c r="AJ223" i="7"/>
  <c r="AJ225" i="7"/>
  <c r="AJ227" i="7"/>
  <c r="AJ229" i="7"/>
  <c r="AJ212" i="7"/>
  <c r="AJ214" i="7"/>
  <c r="AJ216" i="7"/>
  <c r="AJ218" i="7"/>
  <c r="AJ220" i="7"/>
  <c r="AJ222" i="7"/>
  <c r="AJ224" i="7"/>
  <c r="AJ226" i="7"/>
  <c r="AJ228" i="7"/>
  <c r="AJ230" i="7"/>
  <c r="AJ232" i="7"/>
  <c r="AJ234" i="7"/>
  <c r="AJ235" i="7"/>
  <c r="AJ237" i="7"/>
  <c r="AJ239" i="7"/>
  <c r="AJ241" i="7"/>
  <c r="AJ243" i="7"/>
  <c r="AJ245" i="7"/>
  <c r="AJ231" i="7"/>
  <c r="AJ129" i="7"/>
  <c r="AJ233" i="7"/>
  <c r="AJ236" i="7"/>
  <c r="AJ238" i="7"/>
  <c r="AJ240" i="7"/>
  <c r="AJ242" i="7"/>
  <c r="AJ244" i="7"/>
  <c r="AR131" i="7"/>
  <c r="AR133" i="7"/>
  <c r="AR130" i="7"/>
  <c r="AR132" i="7"/>
  <c r="AR134" i="7"/>
  <c r="AR135" i="7"/>
  <c r="AR137" i="7"/>
  <c r="AR139" i="7"/>
  <c r="AR136" i="7"/>
  <c r="AR138" i="7"/>
  <c r="AR140" i="7"/>
  <c r="AR142" i="7"/>
  <c r="AR144" i="7"/>
  <c r="AR141" i="7"/>
  <c r="AR143" i="7"/>
  <c r="AR145" i="7"/>
  <c r="AR147" i="7"/>
  <c r="AR149" i="7"/>
  <c r="AR151" i="7"/>
  <c r="AR146" i="7"/>
  <c r="AR148" i="7"/>
  <c r="AR152" i="7"/>
  <c r="AR154" i="7"/>
  <c r="AR156" i="7"/>
  <c r="AR158" i="7"/>
  <c r="AR160" i="7"/>
  <c r="AR150" i="7"/>
  <c r="AR153" i="7"/>
  <c r="AR155" i="7"/>
  <c r="AR157" i="7"/>
  <c r="AR159" i="7"/>
  <c r="AR162" i="7"/>
  <c r="AR164" i="7"/>
  <c r="AR166" i="7"/>
  <c r="AR168" i="7"/>
  <c r="AR170" i="7"/>
  <c r="AR161" i="7"/>
  <c r="AR163" i="7"/>
  <c r="AR165" i="7"/>
  <c r="AR167" i="7"/>
  <c r="AR169" i="7"/>
  <c r="AR171" i="7"/>
  <c r="AR173" i="7"/>
  <c r="AR175" i="7"/>
  <c r="AR177" i="7"/>
  <c r="AR179" i="7"/>
  <c r="AR181" i="7"/>
  <c r="AR172" i="7"/>
  <c r="AR174" i="7"/>
  <c r="AR176" i="7"/>
  <c r="AR178" i="7"/>
  <c r="AR180" i="7"/>
  <c r="AR182" i="7"/>
  <c r="AR184" i="7"/>
  <c r="AR186" i="7"/>
  <c r="AR188" i="7"/>
  <c r="AR190" i="7"/>
  <c r="AR183" i="7"/>
  <c r="AR185" i="7"/>
  <c r="AR187" i="7"/>
  <c r="AR189" i="7"/>
  <c r="AR191" i="7"/>
  <c r="AR192" i="7"/>
  <c r="AR194" i="7"/>
  <c r="AR196" i="7"/>
  <c r="AR198" i="7"/>
  <c r="AR200" i="7"/>
  <c r="AR202" i="7"/>
  <c r="AR204" i="7"/>
  <c r="AR206" i="7"/>
  <c r="AR208" i="7"/>
  <c r="AR210" i="7"/>
  <c r="AR193" i="7"/>
  <c r="AR195" i="7"/>
  <c r="AR197" i="7"/>
  <c r="AR199" i="7"/>
  <c r="AR201" i="7"/>
  <c r="AR203" i="7"/>
  <c r="AR205" i="7"/>
  <c r="AR207" i="7"/>
  <c r="AR209" i="7"/>
  <c r="AR211" i="7"/>
  <c r="AR213" i="7"/>
  <c r="AR215" i="7"/>
  <c r="AR217" i="7"/>
  <c r="AR219" i="7"/>
  <c r="AR221" i="7"/>
  <c r="AR223" i="7"/>
  <c r="AR225" i="7"/>
  <c r="AR227" i="7"/>
  <c r="AR229" i="7"/>
  <c r="AR212" i="7"/>
  <c r="AR214" i="7"/>
  <c r="AR216" i="7"/>
  <c r="AR218" i="7"/>
  <c r="AR220" i="7"/>
  <c r="AR222" i="7"/>
  <c r="AR224" i="7"/>
  <c r="AR226" i="7"/>
  <c r="AR228" i="7"/>
  <c r="AR230" i="7"/>
  <c r="AR232" i="7"/>
  <c r="AR234" i="7"/>
  <c r="AR235" i="7"/>
  <c r="AR237" i="7"/>
  <c r="AR239" i="7"/>
  <c r="AR241" i="7"/>
  <c r="AR243" i="7"/>
  <c r="AR245" i="7"/>
  <c r="AR129" i="7"/>
  <c r="AR231" i="7"/>
  <c r="AR233" i="7"/>
  <c r="AR236" i="7"/>
  <c r="AR238" i="7"/>
  <c r="AR240" i="7"/>
  <c r="AR242" i="7"/>
  <c r="AR244" i="7"/>
  <c r="BH131" i="7"/>
  <c r="BH133" i="7"/>
  <c r="BH130" i="7"/>
  <c r="BH132" i="7"/>
  <c r="BH134" i="7"/>
  <c r="BH135" i="7"/>
  <c r="BH137" i="7"/>
  <c r="BH139" i="7"/>
  <c r="BH136" i="7"/>
  <c r="BH138" i="7"/>
  <c r="BH140" i="7"/>
  <c r="BH142" i="7"/>
  <c r="BH144" i="7"/>
  <c r="BH141" i="7"/>
  <c r="BH143" i="7"/>
  <c r="BH145" i="7"/>
  <c r="BH147" i="7"/>
  <c r="BH149" i="7"/>
  <c r="BH151" i="7"/>
  <c r="BH146" i="7"/>
  <c r="BH148" i="7"/>
  <c r="BH152" i="7"/>
  <c r="BH154" i="7"/>
  <c r="BH156" i="7"/>
  <c r="BH158" i="7"/>
  <c r="BH160" i="7"/>
  <c r="BH150" i="7"/>
  <c r="BH153" i="7"/>
  <c r="BH155" i="7"/>
  <c r="BH157" i="7"/>
  <c r="BH159" i="7"/>
  <c r="BH162" i="7"/>
  <c r="BH164" i="7"/>
  <c r="BH166" i="7"/>
  <c r="BH168" i="7"/>
  <c r="BH170" i="7"/>
  <c r="BH161" i="7"/>
  <c r="BH163" i="7"/>
  <c r="BH165" i="7"/>
  <c r="BH167" i="7"/>
  <c r="BH169" i="7"/>
  <c r="BH171" i="7"/>
  <c r="BH173" i="7"/>
  <c r="BH175" i="7"/>
  <c r="BH177" i="7"/>
  <c r="BH179" i="7"/>
  <c r="BH181" i="7"/>
  <c r="BH172" i="7"/>
  <c r="BH174" i="7"/>
  <c r="BH176" i="7"/>
  <c r="BH178" i="7"/>
  <c r="BH180" i="7"/>
  <c r="BH182" i="7"/>
  <c r="BH184" i="7"/>
  <c r="BH186" i="7"/>
  <c r="BH188" i="7"/>
  <c r="BH190" i="7"/>
  <c r="BH183" i="7"/>
  <c r="BH185" i="7"/>
  <c r="BH187" i="7"/>
  <c r="BH189" i="7"/>
  <c r="BH191" i="7"/>
  <c r="BH192" i="7"/>
  <c r="BH194" i="7"/>
  <c r="BH196" i="7"/>
  <c r="BH198" i="7"/>
  <c r="BH200" i="7"/>
  <c r="BH202" i="7"/>
  <c r="BH204" i="7"/>
  <c r="BH206" i="7"/>
  <c r="BH208" i="7"/>
  <c r="BH210" i="7"/>
  <c r="BH193" i="7"/>
  <c r="BH195" i="7"/>
  <c r="BH197" i="7"/>
  <c r="BH199" i="7"/>
  <c r="BH201" i="7"/>
  <c r="BH203" i="7"/>
  <c r="BH205" i="7"/>
  <c r="BH207" i="7"/>
  <c r="BH209" i="7"/>
  <c r="BH211" i="7"/>
  <c r="BH213" i="7"/>
  <c r="BH215" i="7"/>
  <c r="BH217" i="7"/>
  <c r="BH219" i="7"/>
  <c r="BH221" i="7"/>
  <c r="BH223" i="7"/>
  <c r="BH225" i="7"/>
  <c r="BH227" i="7"/>
  <c r="BH229" i="7"/>
  <c r="BH212" i="7"/>
  <c r="BH214" i="7"/>
  <c r="BH216" i="7"/>
  <c r="BH218" i="7"/>
  <c r="BH220" i="7"/>
  <c r="BH222" i="7"/>
  <c r="BH224" i="7"/>
  <c r="BH226" i="7"/>
  <c r="BH228" i="7"/>
  <c r="BH230" i="7"/>
  <c r="BH232" i="7"/>
  <c r="BH234" i="7"/>
  <c r="BH235" i="7"/>
  <c r="BH237" i="7"/>
  <c r="BH239" i="7"/>
  <c r="BH241" i="7"/>
  <c r="BH243" i="7"/>
  <c r="BH245" i="7"/>
  <c r="BH129" i="7"/>
  <c r="BH231" i="7"/>
  <c r="BH233" i="7"/>
  <c r="BH236" i="7"/>
  <c r="BH238" i="7"/>
  <c r="BH240" i="7"/>
  <c r="BH242" i="7"/>
  <c r="BH244" i="7"/>
  <c r="G130" i="7"/>
  <c r="G132" i="7"/>
  <c r="G134" i="7"/>
  <c r="G131" i="7"/>
  <c r="G133" i="7"/>
  <c r="G136" i="7"/>
  <c r="G138" i="7"/>
  <c r="G140" i="7"/>
  <c r="G135" i="7"/>
  <c r="G137" i="7"/>
  <c r="G139" i="7"/>
  <c r="G141" i="7"/>
  <c r="G143" i="7"/>
  <c r="G145" i="7"/>
  <c r="G142" i="7"/>
  <c r="G144" i="7"/>
  <c r="G146" i="7"/>
  <c r="G148" i="7"/>
  <c r="G150" i="7"/>
  <c r="G147" i="7"/>
  <c r="G149" i="7"/>
  <c r="G153" i="7"/>
  <c r="G155" i="7"/>
  <c r="G157" i="7"/>
  <c r="G159" i="7"/>
  <c r="G161" i="7"/>
  <c r="G151" i="7"/>
  <c r="G152" i="7"/>
  <c r="G154" i="7"/>
  <c r="G156" i="7"/>
  <c r="G158" i="7"/>
  <c r="G160" i="7"/>
  <c r="G163" i="7"/>
  <c r="G165" i="7"/>
  <c r="G167" i="7"/>
  <c r="G169" i="7"/>
  <c r="G171" i="7"/>
  <c r="G162" i="7"/>
  <c r="G164" i="7"/>
  <c r="G166" i="7"/>
  <c r="G168" i="7"/>
  <c r="G170" i="7"/>
  <c r="G172" i="7"/>
  <c r="G174" i="7"/>
  <c r="G176" i="7"/>
  <c r="G178" i="7"/>
  <c r="G180" i="7"/>
  <c r="G173" i="7"/>
  <c r="G175" i="7"/>
  <c r="G177" i="7"/>
  <c r="G179" i="7"/>
  <c r="G183" i="7"/>
  <c r="G185" i="7"/>
  <c r="G187" i="7"/>
  <c r="G189" i="7"/>
  <c r="G191" i="7"/>
  <c r="G182" i="7"/>
  <c r="G184" i="7"/>
  <c r="G186" i="7"/>
  <c r="G188" i="7"/>
  <c r="G190" i="7"/>
  <c r="G181" i="7"/>
  <c r="G192" i="7"/>
  <c r="G193" i="7"/>
  <c r="G195" i="7"/>
  <c r="G197" i="7"/>
  <c r="G199" i="7"/>
  <c r="G201" i="7"/>
  <c r="G203" i="7"/>
  <c r="G205" i="7"/>
  <c r="G207" i="7"/>
  <c r="G209" i="7"/>
  <c r="G211" i="7"/>
  <c r="G194" i="7"/>
  <c r="G196" i="7"/>
  <c r="G198" i="7"/>
  <c r="G200" i="7"/>
  <c r="G202" i="7"/>
  <c r="G204" i="7"/>
  <c r="G206" i="7"/>
  <c r="G208" i="7"/>
  <c r="G210" i="7"/>
  <c r="G212" i="7"/>
  <c r="G214" i="7"/>
  <c r="G216" i="7"/>
  <c r="G218" i="7"/>
  <c r="G220" i="7"/>
  <c r="G222" i="7"/>
  <c r="G224" i="7"/>
  <c r="G226" i="7"/>
  <c r="G228" i="7"/>
  <c r="G230" i="7"/>
  <c r="G213" i="7"/>
  <c r="G215" i="7"/>
  <c r="G217" i="7"/>
  <c r="G219" i="7"/>
  <c r="G221" i="7"/>
  <c r="G223" i="7"/>
  <c r="G225" i="7"/>
  <c r="G227" i="7"/>
  <c r="G229" i="7"/>
  <c r="G231" i="7"/>
  <c r="G233" i="7"/>
  <c r="G236" i="7"/>
  <c r="G238" i="7"/>
  <c r="G240" i="7"/>
  <c r="G242" i="7"/>
  <c r="G244" i="7"/>
  <c r="G232" i="7"/>
  <c r="G234" i="7"/>
  <c r="G235" i="7"/>
  <c r="G237" i="7"/>
  <c r="G239" i="7"/>
  <c r="G241" i="7"/>
  <c r="G243" i="7"/>
  <c r="G245" i="7"/>
  <c r="G129" i="7"/>
  <c r="K130" i="7"/>
  <c r="K132" i="7"/>
  <c r="K134" i="7"/>
  <c r="K131" i="7"/>
  <c r="K133" i="7"/>
  <c r="K136" i="7"/>
  <c r="K138" i="7"/>
  <c r="K140" i="7"/>
  <c r="K135" i="7"/>
  <c r="K137" i="7"/>
  <c r="K139" i="7"/>
  <c r="K141" i="7"/>
  <c r="K143" i="7"/>
  <c r="K145" i="7"/>
  <c r="K142" i="7"/>
  <c r="K144" i="7"/>
  <c r="K146" i="7"/>
  <c r="K148" i="7"/>
  <c r="K150" i="7"/>
  <c r="K147" i="7"/>
  <c r="K149" i="7"/>
  <c r="K151" i="7"/>
  <c r="K153" i="7"/>
  <c r="K155" i="7"/>
  <c r="K157" i="7"/>
  <c r="K159" i="7"/>
  <c r="K161" i="7"/>
  <c r="K152" i="7"/>
  <c r="K154" i="7"/>
  <c r="K156" i="7"/>
  <c r="K158" i="7"/>
  <c r="K160" i="7"/>
  <c r="K163" i="7"/>
  <c r="K165" i="7"/>
  <c r="K167" i="7"/>
  <c r="K169" i="7"/>
  <c r="K162" i="7"/>
  <c r="K164" i="7"/>
  <c r="K166" i="7"/>
  <c r="K168" i="7"/>
  <c r="K170" i="7"/>
  <c r="K172" i="7"/>
  <c r="K174" i="7"/>
  <c r="K176" i="7"/>
  <c r="K178" i="7"/>
  <c r="K180" i="7"/>
  <c r="K171" i="7"/>
  <c r="K173" i="7"/>
  <c r="K175" i="7"/>
  <c r="K177" i="7"/>
  <c r="K179" i="7"/>
  <c r="K183" i="7"/>
  <c r="K185" i="7"/>
  <c r="K187" i="7"/>
  <c r="K189" i="7"/>
  <c r="K191" i="7"/>
  <c r="K181" i="7"/>
  <c r="K182" i="7"/>
  <c r="K184" i="7"/>
  <c r="K186" i="7"/>
  <c r="K188" i="7"/>
  <c r="K190" i="7"/>
  <c r="K193" i="7"/>
  <c r="K195" i="7"/>
  <c r="K197" i="7"/>
  <c r="K199" i="7"/>
  <c r="K201" i="7"/>
  <c r="K203" i="7"/>
  <c r="K205" i="7"/>
  <c r="K207" i="7"/>
  <c r="K209" i="7"/>
  <c r="K211" i="7"/>
  <c r="K192" i="7"/>
  <c r="K194" i="7"/>
  <c r="K196" i="7"/>
  <c r="K198" i="7"/>
  <c r="K200" i="7"/>
  <c r="K202" i="7"/>
  <c r="K204" i="7"/>
  <c r="K206" i="7"/>
  <c r="K208" i="7"/>
  <c r="K210" i="7"/>
  <c r="K214" i="7"/>
  <c r="K216" i="7"/>
  <c r="K218" i="7"/>
  <c r="K220" i="7"/>
  <c r="K222" i="7"/>
  <c r="K224" i="7"/>
  <c r="K226" i="7"/>
  <c r="K228" i="7"/>
  <c r="K230" i="7"/>
  <c r="K212" i="7"/>
  <c r="K213" i="7"/>
  <c r="K215" i="7"/>
  <c r="K217" i="7"/>
  <c r="K219" i="7"/>
  <c r="K221" i="7"/>
  <c r="K223" i="7"/>
  <c r="K225" i="7"/>
  <c r="K227" i="7"/>
  <c r="K229" i="7"/>
  <c r="K231" i="7"/>
  <c r="K233" i="7"/>
  <c r="K236" i="7"/>
  <c r="K238" i="7"/>
  <c r="K240" i="7"/>
  <c r="K242" i="7"/>
  <c r="K244" i="7"/>
  <c r="K232" i="7"/>
  <c r="K234" i="7"/>
  <c r="K235" i="7"/>
  <c r="K237" i="7"/>
  <c r="K239" i="7"/>
  <c r="K241" i="7"/>
  <c r="K243" i="7"/>
  <c r="K245" i="7"/>
  <c r="K129" i="7"/>
  <c r="O130" i="7"/>
  <c r="O132" i="7"/>
  <c r="O134" i="7"/>
  <c r="O131" i="7"/>
  <c r="O133" i="7"/>
  <c r="O136" i="7"/>
  <c r="O138" i="7"/>
  <c r="O140" i="7"/>
  <c r="O137" i="7"/>
  <c r="O139" i="7"/>
  <c r="O135" i="7"/>
  <c r="O141" i="7"/>
  <c r="O143" i="7"/>
  <c r="O145" i="7"/>
  <c r="O142" i="7"/>
  <c r="O144" i="7"/>
  <c r="O146" i="7"/>
  <c r="O148" i="7"/>
  <c r="O150" i="7"/>
  <c r="O147" i="7"/>
  <c r="O149" i="7"/>
  <c r="O153" i="7"/>
  <c r="O155" i="7"/>
  <c r="O157" i="7"/>
  <c r="O159" i="7"/>
  <c r="O161" i="7"/>
  <c r="O151" i="7"/>
  <c r="O152" i="7"/>
  <c r="O154" i="7"/>
  <c r="O156" i="7"/>
  <c r="O158" i="7"/>
  <c r="O160" i="7"/>
  <c r="O163" i="7"/>
  <c r="O165" i="7"/>
  <c r="O167" i="7"/>
  <c r="O169" i="7"/>
  <c r="O162" i="7"/>
  <c r="O164" i="7"/>
  <c r="O166" i="7"/>
  <c r="O168" i="7"/>
  <c r="O170" i="7"/>
  <c r="O172" i="7"/>
  <c r="O174" i="7"/>
  <c r="O176" i="7"/>
  <c r="O178" i="7"/>
  <c r="O180" i="7"/>
  <c r="O171" i="7"/>
  <c r="O173" i="7"/>
  <c r="O175" i="7"/>
  <c r="O177" i="7"/>
  <c r="O179" i="7"/>
  <c r="O183" i="7"/>
  <c r="O185" i="7"/>
  <c r="O187" i="7"/>
  <c r="O189" i="7"/>
  <c r="O191" i="7"/>
  <c r="O182" i="7"/>
  <c r="O184" i="7"/>
  <c r="O186" i="7"/>
  <c r="O188" i="7"/>
  <c r="O190" i="7"/>
  <c r="O181" i="7"/>
  <c r="O193" i="7"/>
  <c r="O195" i="7"/>
  <c r="O197" i="7"/>
  <c r="O199" i="7"/>
  <c r="O201" i="7"/>
  <c r="O203" i="7"/>
  <c r="O205" i="7"/>
  <c r="O207" i="7"/>
  <c r="O209" i="7"/>
  <c r="O211" i="7"/>
  <c r="O192" i="7"/>
  <c r="O194" i="7"/>
  <c r="O196" i="7"/>
  <c r="O198" i="7"/>
  <c r="O200" i="7"/>
  <c r="O202" i="7"/>
  <c r="O204" i="7"/>
  <c r="O206" i="7"/>
  <c r="O208" i="7"/>
  <c r="O210" i="7"/>
  <c r="O214" i="7"/>
  <c r="O216" i="7"/>
  <c r="O218" i="7"/>
  <c r="O220" i="7"/>
  <c r="O222" i="7"/>
  <c r="O224" i="7"/>
  <c r="O226" i="7"/>
  <c r="O228" i="7"/>
  <c r="O230" i="7"/>
  <c r="O212" i="7"/>
  <c r="O213" i="7"/>
  <c r="O215" i="7"/>
  <c r="O217" i="7"/>
  <c r="O219" i="7"/>
  <c r="O221" i="7"/>
  <c r="O223" i="7"/>
  <c r="O225" i="7"/>
  <c r="O227" i="7"/>
  <c r="O229" i="7"/>
  <c r="O231" i="7"/>
  <c r="O232" i="7"/>
  <c r="O233" i="7"/>
  <c r="O236" i="7"/>
  <c r="O238" i="7"/>
  <c r="O240" i="7"/>
  <c r="O242" i="7"/>
  <c r="O244" i="7"/>
  <c r="O234" i="7"/>
  <c r="O235" i="7"/>
  <c r="O237" i="7"/>
  <c r="O239" i="7"/>
  <c r="O241" i="7"/>
  <c r="O243" i="7"/>
  <c r="O245" i="7"/>
  <c r="O129" i="7"/>
  <c r="S130" i="7"/>
  <c r="S132" i="7"/>
  <c r="S134" i="7"/>
  <c r="S131" i="7"/>
  <c r="S133" i="7"/>
  <c r="S136" i="7"/>
  <c r="S138" i="7"/>
  <c r="S140" i="7"/>
  <c r="S135" i="7"/>
  <c r="S137" i="7"/>
  <c r="S139" i="7"/>
  <c r="S141" i="7"/>
  <c r="S143" i="7"/>
  <c r="S145" i="7"/>
  <c r="S142" i="7"/>
  <c r="S144" i="7"/>
  <c r="S146" i="7"/>
  <c r="S148" i="7"/>
  <c r="S150" i="7"/>
  <c r="S147" i="7"/>
  <c r="S149" i="7"/>
  <c r="S151" i="7"/>
  <c r="S153" i="7"/>
  <c r="S155" i="7"/>
  <c r="S157" i="7"/>
  <c r="S159" i="7"/>
  <c r="S161" i="7"/>
  <c r="S152" i="7"/>
  <c r="S154" i="7"/>
  <c r="S156" i="7"/>
  <c r="S158" i="7"/>
  <c r="S160" i="7"/>
  <c r="S163" i="7"/>
  <c r="S165" i="7"/>
  <c r="S167" i="7"/>
  <c r="S169" i="7"/>
  <c r="S162" i="7"/>
  <c r="S164" i="7"/>
  <c r="S166" i="7"/>
  <c r="S168" i="7"/>
  <c r="S172" i="7"/>
  <c r="S174" i="7"/>
  <c r="S176" i="7"/>
  <c r="S178" i="7"/>
  <c r="S180" i="7"/>
  <c r="S170" i="7"/>
  <c r="S171" i="7"/>
  <c r="S173" i="7"/>
  <c r="S175" i="7"/>
  <c r="S177" i="7"/>
  <c r="S179" i="7"/>
  <c r="S183" i="7"/>
  <c r="S185" i="7"/>
  <c r="S187" i="7"/>
  <c r="S189" i="7"/>
  <c r="S191" i="7"/>
  <c r="S181" i="7"/>
  <c r="S182" i="7"/>
  <c r="S184" i="7"/>
  <c r="S186" i="7"/>
  <c r="S188" i="7"/>
  <c r="S190" i="7"/>
  <c r="S193" i="7"/>
  <c r="S195" i="7"/>
  <c r="S197" i="7"/>
  <c r="S199" i="7"/>
  <c r="S201" i="7"/>
  <c r="S203" i="7"/>
  <c r="S205" i="7"/>
  <c r="S207" i="7"/>
  <c r="S209" i="7"/>
  <c r="S211" i="7"/>
  <c r="S192" i="7"/>
  <c r="S194" i="7"/>
  <c r="S196" i="7"/>
  <c r="S198" i="7"/>
  <c r="S200" i="7"/>
  <c r="S202" i="7"/>
  <c r="S204" i="7"/>
  <c r="S206" i="7"/>
  <c r="S208" i="7"/>
  <c r="S210" i="7"/>
  <c r="S212" i="7"/>
  <c r="S214" i="7"/>
  <c r="S216" i="7"/>
  <c r="S218" i="7"/>
  <c r="S220" i="7"/>
  <c r="S222" i="7"/>
  <c r="S224" i="7"/>
  <c r="S226" i="7"/>
  <c r="S228" i="7"/>
  <c r="S230" i="7"/>
  <c r="S213" i="7"/>
  <c r="S215" i="7"/>
  <c r="S217" i="7"/>
  <c r="S219" i="7"/>
  <c r="S221" i="7"/>
  <c r="S223" i="7"/>
  <c r="S225" i="7"/>
  <c r="S227" i="7"/>
  <c r="S229" i="7"/>
  <c r="S231" i="7"/>
  <c r="S233" i="7"/>
  <c r="S236" i="7"/>
  <c r="S238" i="7"/>
  <c r="S240" i="7"/>
  <c r="S242" i="7"/>
  <c r="S244" i="7"/>
  <c r="S234" i="7"/>
  <c r="S235" i="7"/>
  <c r="S237" i="7"/>
  <c r="S239" i="7"/>
  <c r="S241" i="7"/>
  <c r="S243" i="7"/>
  <c r="S245" i="7"/>
  <c r="S232" i="7"/>
  <c r="S129" i="7"/>
  <c r="W130" i="7"/>
  <c r="W132" i="7"/>
  <c r="W134" i="7"/>
  <c r="W131" i="7"/>
  <c r="W133" i="7"/>
  <c r="W136" i="7"/>
  <c r="W138" i="7"/>
  <c r="W140" i="7"/>
  <c r="W137" i="7"/>
  <c r="W139" i="7"/>
  <c r="W135" i="7"/>
  <c r="W141" i="7"/>
  <c r="W143" i="7"/>
  <c r="W142" i="7"/>
  <c r="W144" i="7"/>
  <c r="W145" i="7"/>
  <c r="W146" i="7"/>
  <c r="W148" i="7"/>
  <c r="W150" i="7"/>
  <c r="W147" i="7"/>
  <c r="W149" i="7"/>
  <c r="W153" i="7"/>
  <c r="W155" i="7"/>
  <c r="W157" i="7"/>
  <c r="W159" i="7"/>
  <c r="W161" i="7"/>
  <c r="W151" i="7"/>
  <c r="W152" i="7"/>
  <c r="W154" i="7"/>
  <c r="W156" i="7"/>
  <c r="W158" i="7"/>
  <c r="W160" i="7"/>
  <c r="W163" i="7"/>
  <c r="W165" i="7"/>
  <c r="W167" i="7"/>
  <c r="W169" i="7"/>
  <c r="W162" i="7"/>
  <c r="W164" i="7"/>
  <c r="W166" i="7"/>
  <c r="W168" i="7"/>
  <c r="W170" i="7"/>
  <c r="W172" i="7"/>
  <c r="W174" i="7"/>
  <c r="W176" i="7"/>
  <c r="W178" i="7"/>
  <c r="W180" i="7"/>
  <c r="W171" i="7"/>
  <c r="W173" i="7"/>
  <c r="W175" i="7"/>
  <c r="W177" i="7"/>
  <c r="W179" i="7"/>
  <c r="W183" i="7"/>
  <c r="W185" i="7"/>
  <c r="W187" i="7"/>
  <c r="W189" i="7"/>
  <c r="W191" i="7"/>
  <c r="W182" i="7"/>
  <c r="W184" i="7"/>
  <c r="W186" i="7"/>
  <c r="W188" i="7"/>
  <c r="W190" i="7"/>
  <c r="W181" i="7"/>
  <c r="W193" i="7"/>
  <c r="W195" i="7"/>
  <c r="W197" i="7"/>
  <c r="W199" i="7"/>
  <c r="W201" i="7"/>
  <c r="W203" i="7"/>
  <c r="W205" i="7"/>
  <c r="W207" i="7"/>
  <c r="W209" i="7"/>
  <c r="W211" i="7"/>
  <c r="W192" i="7"/>
  <c r="W194" i="7"/>
  <c r="W196" i="7"/>
  <c r="W198" i="7"/>
  <c r="W200" i="7"/>
  <c r="W202" i="7"/>
  <c r="W204" i="7"/>
  <c r="W206" i="7"/>
  <c r="W208" i="7"/>
  <c r="W210" i="7"/>
  <c r="W212" i="7"/>
  <c r="W214" i="7"/>
  <c r="W216" i="7"/>
  <c r="W218" i="7"/>
  <c r="W220" i="7"/>
  <c r="W222" i="7"/>
  <c r="W224" i="7"/>
  <c r="W226" i="7"/>
  <c r="W228" i="7"/>
  <c r="W230" i="7"/>
  <c r="W213" i="7"/>
  <c r="W215" i="7"/>
  <c r="W217" i="7"/>
  <c r="W219" i="7"/>
  <c r="W221" i="7"/>
  <c r="W223" i="7"/>
  <c r="W225" i="7"/>
  <c r="W227" i="7"/>
  <c r="W229" i="7"/>
  <c r="W231" i="7"/>
  <c r="W233" i="7"/>
  <c r="W236" i="7"/>
  <c r="W238" i="7"/>
  <c r="W240" i="7"/>
  <c r="W242" i="7"/>
  <c r="W244" i="7"/>
  <c r="W232" i="7"/>
  <c r="W234" i="7"/>
  <c r="W235" i="7"/>
  <c r="W237" i="7"/>
  <c r="W239" i="7"/>
  <c r="W241" i="7"/>
  <c r="W243" i="7"/>
  <c r="W245" i="7"/>
  <c r="W129" i="7"/>
  <c r="AA130" i="7"/>
  <c r="AA132" i="7"/>
  <c r="AA134" i="7"/>
  <c r="AA131" i="7"/>
  <c r="AA133" i="7"/>
  <c r="AA135" i="7"/>
  <c r="AA137" i="7"/>
  <c r="AA139" i="7"/>
  <c r="AA136" i="7"/>
  <c r="AA138" i="7"/>
  <c r="AA141" i="7"/>
  <c r="AA143" i="7"/>
  <c r="AA140" i="7"/>
  <c r="AA142" i="7"/>
  <c r="AA144" i="7"/>
  <c r="AA146" i="7"/>
  <c r="AA148" i="7"/>
  <c r="AA150" i="7"/>
  <c r="AA145" i="7"/>
  <c r="AA147" i="7"/>
  <c r="AA149" i="7"/>
  <c r="AA153" i="7"/>
  <c r="AA155" i="7"/>
  <c r="AA157" i="7"/>
  <c r="AA159" i="7"/>
  <c r="AA152" i="7"/>
  <c r="AA154" i="7"/>
  <c r="AA156" i="7"/>
  <c r="AA158" i="7"/>
  <c r="AA160" i="7"/>
  <c r="AA151" i="7"/>
  <c r="AA162" i="7"/>
  <c r="AA164" i="7"/>
  <c r="AA166" i="7"/>
  <c r="AA168" i="7"/>
  <c r="AA170" i="7"/>
  <c r="AA161" i="7"/>
  <c r="AA163" i="7"/>
  <c r="AA165" i="7"/>
  <c r="AA167" i="7"/>
  <c r="AA169" i="7"/>
  <c r="AA172" i="7"/>
  <c r="AA174" i="7"/>
  <c r="AA176" i="7"/>
  <c r="AA178" i="7"/>
  <c r="AA180" i="7"/>
  <c r="AA171" i="7"/>
  <c r="AA173" i="7"/>
  <c r="AA175" i="7"/>
  <c r="AA177" i="7"/>
  <c r="AA179" i="7"/>
  <c r="AA181" i="7"/>
  <c r="AA182" i="7"/>
  <c r="AA184" i="7"/>
  <c r="AA186" i="7"/>
  <c r="AA188" i="7"/>
  <c r="AA190" i="7"/>
  <c r="AA183" i="7"/>
  <c r="AA185" i="7"/>
  <c r="AA187" i="7"/>
  <c r="AA189" i="7"/>
  <c r="AA191" i="7"/>
  <c r="AA193" i="7"/>
  <c r="AA195" i="7"/>
  <c r="AA197" i="7"/>
  <c r="AA199" i="7"/>
  <c r="AA201" i="7"/>
  <c r="AA203" i="7"/>
  <c r="AA205" i="7"/>
  <c r="AA207" i="7"/>
  <c r="AA209" i="7"/>
  <c r="AA211" i="7"/>
  <c r="AA192" i="7"/>
  <c r="AA194" i="7"/>
  <c r="AA196" i="7"/>
  <c r="AA198" i="7"/>
  <c r="AA200" i="7"/>
  <c r="AA202" i="7"/>
  <c r="AA204" i="7"/>
  <c r="AA206" i="7"/>
  <c r="AA208" i="7"/>
  <c r="AA210" i="7"/>
  <c r="AA212" i="7"/>
  <c r="AA214" i="7"/>
  <c r="AA216" i="7"/>
  <c r="AA218" i="7"/>
  <c r="AA220" i="7"/>
  <c r="AA222" i="7"/>
  <c r="AA224" i="7"/>
  <c r="AA226" i="7"/>
  <c r="AA228" i="7"/>
  <c r="AA230" i="7"/>
  <c r="AA213" i="7"/>
  <c r="AA215" i="7"/>
  <c r="AA217" i="7"/>
  <c r="AA219" i="7"/>
  <c r="AA221" i="7"/>
  <c r="AA223" i="7"/>
  <c r="AA225" i="7"/>
  <c r="AA227" i="7"/>
  <c r="AA229" i="7"/>
  <c r="AA232" i="7"/>
  <c r="AA234" i="7"/>
  <c r="AA235" i="7"/>
  <c r="AA237" i="7"/>
  <c r="AA239" i="7"/>
  <c r="AA241" i="7"/>
  <c r="AA243" i="7"/>
  <c r="AA245" i="7"/>
  <c r="AA231" i="7"/>
  <c r="AA129" i="7"/>
  <c r="AA233" i="7"/>
  <c r="AA236" i="7"/>
  <c r="AA238" i="7"/>
  <c r="AA240" i="7"/>
  <c r="AA242" i="7"/>
  <c r="AA244" i="7"/>
  <c r="AE131" i="7"/>
  <c r="AE133" i="7"/>
  <c r="AE130" i="7"/>
  <c r="AE132" i="7"/>
  <c r="AE134" i="7"/>
  <c r="AE137" i="7"/>
  <c r="AE139" i="7"/>
  <c r="AE135" i="7"/>
  <c r="AE136" i="7"/>
  <c r="AE138" i="7"/>
  <c r="AE140" i="7"/>
  <c r="AE142" i="7"/>
  <c r="AE144" i="7"/>
  <c r="AE141" i="7"/>
  <c r="AE143" i="7"/>
  <c r="AE145" i="7"/>
  <c r="AE147" i="7"/>
  <c r="AE149" i="7"/>
  <c r="AE151" i="7"/>
  <c r="AE146" i="7"/>
  <c r="AE148" i="7"/>
  <c r="AE152" i="7"/>
  <c r="AE154" i="7"/>
  <c r="AE156" i="7"/>
  <c r="AE158" i="7"/>
  <c r="AE160" i="7"/>
  <c r="AE150" i="7"/>
  <c r="AE153" i="7"/>
  <c r="AE155" i="7"/>
  <c r="AE157" i="7"/>
  <c r="AE159" i="7"/>
  <c r="AE161" i="7"/>
  <c r="AE162" i="7"/>
  <c r="AE164" i="7"/>
  <c r="AE166" i="7"/>
  <c r="AE168" i="7"/>
  <c r="AE170" i="7"/>
  <c r="AE163" i="7"/>
  <c r="AE165" i="7"/>
  <c r="AE167" i="7"/>
  <c r="AE169" i="7"/>
  <c r="AE171" i="7"/>
  <c r="AE173" i="7"/>
  <c r="AE175" i="7"/>
  <c r="AE177" i="7"/>
  <c r="AE179" i="7"/>
  <c r="AE181" i="7"/>
  <c r="AE172" i="7"/>
  <c r="AE174" i="7"/>
  <c r="AE176" i="7"/>
  <c r="AE178" i="7"/>
  <c r="AE180" i="7"/>
  <c r="AE182" i="7"/>
  <c r="AE184" i="7"/>
  <c r="AE186" i="7"/>
  <c r="AE188" i="7"/>
  <c r="AE190" i="7"/>
  <c r="AE183" i="7"/>
  <c r="AE185" i="7"/>
  <c r="AE187" i="7"/>
  <c r="AE189" i="7"/>
  <c r="AE191" i="7"/>
  <c r="AE192" i="7"/>
  <c r="AE194" i="7"/>
  <c r="AE196" i="7"/>
  <c r="AE198" i="7"/>
  <c r="AE200" i="7"/>
  <c r="AE202" i="7"/>
  <c r="AE204" i="7"/>
  <c r="AE206" i="7"/>
  <c r="AE208" i="7"/>
  <c r="AE210" i="7"/>
  <c r="AE193" i="7"/>
  <c r="AE195" i="7"/>
  <c r="AE197" i="7"/>
  <c r="AE199" i="7"/>
  <c r="AE201" i="7"/>
  <c r="AE203" i="7"/>
  <c r="AE205" i="7"/>
  <c r="AE207" i="7"/>
  <c r="AE209" i="7"/>
  <c r="AE211" i="7"/>
  <c r="AE213" i="7"/>
  <c r="AE215" i="7"/>
  <c r="AE217" i="7"/>
  <c r="AE219" i="7"/>
  <c r="AE221" i="7"/>
  <c r="AE223" i="7"/>
  <c r="AE225" i="7"/>
  <c r="AE227" i="7"/>
  <c r="AE229" i="7"/>
  <c r="AE212" i="7"/>
  <c r="AE214" i="7"/>
  <c r="AE216" i="7"/>
  <c r="AE218" i="7"/>
  <c r="AE220" i="7"/>
  <c r="AE222" i="7"/>
  <c r="AE224" i="7"/>
  <c r="AE226" i="7"/>
  <c r="AE228" i="7"/>
  <c r="AE230" i="7"/>
  <c r="AE232" i="7"/>
  <c r="AE234" i="7"/>
  <c r="AE235" i="7"/>
  <c r="AE237" i="7"/>
  <c r="AE239" i="7"/>
  <c r="AE241" i="7"/>
  <c r="AE243" i="7"/>
  <c r="AE245" i="7"/>
  <c r="AE129" i="7"/>
  <c r="AE233" i="7"/>
  <c r="AE236" i="7"/>
  <c r="AE238" i="7"/>
  <c r="AE240" i="7"/>
  <c r="AE242" i="7"/>
  <c r="AE244" i="7"/>
  <c r="AE231" i="7"/>
  <c r="AK130" i="7"/>
  <c r="AK132" i="7"/>
  <c r="AK134" i="7"/>
  <c r="AK131" i="7"/>
  <c r="AK133" i="7"/>
  <c r="AK137" i="7"/>
  <c r="AK139" i="7"/>
  <c r="AK135" i="7"/>
  <c r="AK136" i="7"/>
  <c r="AK138" i="7"/>
  <c r="AK140" i="7"/>
  <c r="AK141" i="7"/>
  <c r="AK143" i="7"/>
  <c r="AK142" i="7"/>
  <c r="AK144" i="7"/>
  <c r="AK146" i="7"/>
  <c r="AK148" i="7"/>
  <c r="AK150" i="7"/>
  <c r="AK145" i="7"/>
  <c r="AK147" i="7"/>
  <c r="AK149" i="7"/>
  <c r="AK153" i="7"/>
  <c r="AK155" i="7"/>
  <c r="AK157" i="7"/>
  <c r="AK159" i="7"/>
  <c r="AK152" i="7"/>
  <c r="AK154" i="7"/>
  <c r="AK156" i="7"/>
  <c r="AK158" i="7"/>
  <c r="AK151" i="7"/>
  <c r="AK161" i="7"/>
  <c r="AK162" i="7"/>
  <c r="AK164" i="7"/>
  <c r="AK166" i="7"/>
  <c r="AK168" i="7"/>
  <c r="AK170" i="7"/>
  <c r="AK160" i="7"/>
  <c r="AK163" i="7"/>
  <c r="AK165" i="7"/>
  <c r="AK167" i="7"/>
  <c r="AK169" i="7"/>
  <c r="AK172" i="7"/>
  <c r="AK174" i="7"/>
  <c r="AK176" i="7"/>
  <c r="AK178" i="7"/>
  <c r="AK180" i="7"/>
  <c r="AK171" i="7"/>
  <c r="AK173" i="7"/>
  <c r="AK175" i="7"/>
  <c r="AK177" i="7"/>
  <c r="AK179" i="7"/>
  <c r="AK181" i="7"/>
  <c r="AK182" i="7"/>
  <c r="AK184" i="7"/>
  <c r="AK186" i="7"/>
  <c r="AK188" i="7"/>
  <c r="AK190" i="7"/>
  <c r="AK183" i="7"/>
  <c r="AK185" i="7"/>
  <c r="AK187" i="7"/>
  <c r="AK189" i="7"/>
  <c r="AK193" i="7"/>
  <c r="AK195" i="7"/>
  <c r="AK197" i="7"/>
  <c r="AK199" i="7"/>
  <c r="AK201" i="7"/>
  <c r="AK203" i="7"/>
  <c r="AK205" i="7"/>
  <c r="AK207" i="7"/>
  <c r="AK209" i="7"/>
  <c r="AK211" i="7"/>
  <c r="AK191" i="7"/>
  <c r="AK192" i="7"/>
  <c r="AK194" i="7"/>
  <c r="AK196" i="7"/>
  <c r="AK198" i="7"/>
  <c r="AK200" i="7"/>
  <c r="AK202" i="7"/>
  <c r="AK204" i="7"/>
  <c r="AK206" i="7"/>
  <c r="AK208" i="7"/>
  <c r="AK212" i="7"/>
  <c r="AK214" i="7"/>
  <c r="AK216" i="7"/>
  <c r="AK218" i="7"/>
  <c r="AK220" i="7"/>
  <c r="AK222" i="7"/>
  <c r="AK224" i="7"/>
  <c r="AK226" i="7"/>
  <c r="AK228" i="7"/>
  <c r="AK230" i="7"/>
  <c r="AK210" i="7"/>
  <c r="AK213" i="7"/>
  <c r="AK215" i="7"/>
  <c r="AK217" i="7"/>
  <c r="AK219" i="7"/>
  <c r="AK221" i="7"/>
  <c r="AK223" i="7"/>
  <c r="AK225" i="7"/>
  <c r="AK227" i="7"/>
  <c r="AK229" i="7"/>
  <c r="AK232" i="7"/>
  <c r="AK234" i="7"/>
  <c r="AK235" i="7"/>
  <c r="AK237" i="7"/>
  <c r="AK239" i="7"/>
  <c r="AK241" i="7"/>
  <c r="AK243" i="7"/>
  <c r="AK245" i="7"/>
  <c r="AK231" i="7"/>
  <c r="AK129" i="7"/>
  <c r="AK233" i="7"/>
  <c r="AK236" i="7"/>
  <c r="AK238" i="7"/>
  <c r="AK240" i="7"/>
  <c r="AK242" i="7"/>
  <c r="AK244" i="7"/>
  <c r="AO130" i="7"/>
  <c r="AO132" i="7"/>
  <c r="AO134" i="7"/>
  <c r="AO131" i="7"/>
  <c r="AO133" i="7"/>
  <c r="AO135" i="7"/>
  <c r="AO137" i="7"/>
  <c r="AO139" i="7"/>
  <c r="AO136" i="7"/>
  <c r="AO138" i="7"/>
  <c r="AO141" i="7"/>
  <c r="AO143" i="7"/>
  <c r="AO142" i="7"/>
  <c r="AO144" i="7"/>
  <c r="AO140" i="7"/>
  <c r="AO146" i="7"/>
  <c r="AO148" i="7"/>
  <c r="AO150" i="7"/>
  <c r="AO145" i="7"/>
  <c r="AO147" i="7"/>
  <c r="AO149" i="7"/>
  <c r="AO153" i="7"/>
  <c r="AO155" i="7"/>
  <c r="AO157" i="7"/>
  <c r="AO159" i="7"/>
  <c r="AO151" i="7"/>
  <c r="AO152" i="7"/>
  <c r="AO154" i="7"/>
  <c r="AO156" i="7"/>
  <c r="AO158" i="7"/>
  <c r="AO162" i="7"/>
  <c r="AO164" i="7"/>
  <c r="AO166" i="7"/>
  <c r="AO168" i="7"/>
  <c r="AO170" i="7"/>
  <c r="AO160" i="7"/>
  <c r="AO161" i="7"/>
  <c r="AO163" i="7"/>
  <c r="AO165" i="7"/>
  <c r="AO167" i="7"/>
  <c r="AO169" i="7"/>
  <c r="AO172" i="7"/>
  <c r="AO174" i="7"/>
  <c r="AO176" i="7"/>
  <c r="AO178" i="7"/>
  <c r="AO180" i="7"/>
  <c r="AO171" i="7"/>
  <c r="AO173" i="7"/>
  <c r="AO175" i="7"/>
  <c r="AO177" i="7"/>
  <c r="AO179" i="7"/>
  <c r="AO182" i="7"/>
  <c r="AO184" i="7"/>
  <c r="AO186" i="7"/>
  <c r="AO188" i="7"/>
  <c r="AO190" i="7"/>
  <c r="AO181" i="7"/>
  <c r="AO183" i="7"/>
  <c r="AO185" i="7"/>
  <c r="AO187" i="7"/>
  <c r="AO189" i="7"/>
  <c r="AO191" i="7"/>
  <c r="AO193" i="7"/>
  <c r="AO195" i="7"/>
  <c r="AO197" i="7"/>
  <c r="AO199" i="7"/>
  <c r="AO201" i="7"/>
  <c r="AO203" i="7"/>
  <c r="AO205" i="7"/>
  <c r="AO207" i="7"/>
  <c r="AO209" i="7"/>
  <c r="AO211" i="7"/>
  <c r="AO192" i="7"/>
  <c r="AO194" i="7"/>
  <c r="AO196" i="7"/>
  <c r="AO198" i="7"/>
  <c r="AO200" i="7"/>
  <c r="AO202" i="7"/>
  <c r="AO204" i="7"/>
  <c r="AO206" i="7"/>
  <c r="AO208" i="7"/>
  <c r="AO212" i="7"/>
  <c r="AO214" i="7"/>
  <c r="AO216" i="7"/>
  <c r="AO218" i="7"/>
  <c r="AO220" i="7"/>
  <c r="AO222" i="7"/>
  <c r="AO224" i="7"/>
  <c r="AO226" i="7"/>
  <c r="AO228" i="7"/>
  <c r="AO230" i="7"/>
  <c r="AO213" i="7"/>
  <c r="AO215" i="7"/>
  <c r="AO217" i="7"/>
  <c r="AO219" i="7"/>
  <c r="AO221" i="7"/>
  <c r="AO223" i="7"/>
  <c r="AO225" i="7"/>
  <c r="AO227" i="7"/>
  <c r="AO229" i="7"/>
  <c r="AO210" i="7"/>
  <c r="AO231" i="7"/>
  <c r="AO232" i="7"/>
  <c r="AO234" i="7"/>
  <c r="AO235" i="7"/>
  <c r="AO237" i="7"/>
  <c r="AO239" i="7"/>
  <c r="AO241" i="7"/>
  <c r="AO243" i="7"/>
  <c r="AO245" i="7"/>
  <c r="AO129" i="7"/>
  <c r="AO233" i="7"/>
  <c r="AO236" i="7"/>
  <c r="AO238" i="7"/>
  <c r="AO240" i="7"/>
  <c r="AO242" i="7"/>
  <c r="AO244" i="7"/>
  <c r="AS130" i="7"/>
  <c r="AS132" i="7"/>
  <c r="AS134" i="7"/>
  <c r="AS131" i="7"/>
  <c r="AS133" i="7"/>
  <c r="AS135" i="7"/>
  <c r="AS137" i="7"/>
  <c r="AS139" i="7"/>
  <c r="AS136" i="7"/>
  <c r="AS138" i="7"/>
  <c r="AS141" i="7"/>
  <c r="AS143" i="7"/>
  <c r="AS140" i="7"/>
  <c r="AS142" i="7"/>
  <c r="AS144" i="7"/>
  <c r="AS146" i="7"/>
  <c r="AS148" i="7"/>
  <c r="AS150" i="7"/>
  <c r="AS145" i="7"/>
  <c r="AS147" i="7"/>
  <c r="AS149" i="7"/>
  <c r="AS153" i="7"/>
  <c r="AS155" i="7"/>
  <c r="AS157" i="7"/>
  <c r="AS159" i="7"/>
  <c r="AS152" i="7"/>
  <c r="AS154" i="7"/>
  <c r="AS156" i="7"/>
  <c r="AS158" i="7"/>
  <c r="AS151" i="7"/>
  <c r="AS160" i="7"/>
  <c r="AS162" i="7"/>
  <c r="AS164" i="7"/>
  <c r="AS166" i="7"/>
  <c r="AS168" i="7"/>
  <c r="AS170" i="7"/>
  <c r="AS161" i="7"/>
  <c r="AS163" i="7"/>
  <c r="AS165" i="7"/>
  <c r="AS167" i="7"/>
  <c r="AS169" i="7"/>
  <c r="AS172" i="7"/>
  <c r="AS174" i="7"/>
  <c r="AS176" i="7"/>
  <c r="AS178" i="7"/>
  <c r="AS180" i="7"/>
  <c r="AS171" i="7"/>
  <c r="AS173" i="7"/>
  <c r="AS175" i="7"/>
  <c r="AS177" i="7"/>
  <c r="AS179" i="7"/>
  <c r="AS181" i="7"/>
  <c r="AS182" i="7"/>
  <c r="AS184" i="7"/>
  <c r="AS186" i="7"/>
  <c r="AS188" i="7"/>
  <c r="AS190" i="7"/>
  <c r="AS183" i="7"/>
  <c r="AS185" i="7"/>
  <c r="AS187" i="7"/>
  <c r="AS189" i="7"/>
  <c r="AS193" i="7"/>
  <c r="AS195" i="7"/>
  <c r="AS197" i="7"/>
  <c r="AS199" i="7"/>
  <c r="AS201" i="7"/>
  <c r="AS203" i="7"/>
  <c r="AS205" i="7"/>
  <c r="AS207" i="7"/>
  <c r="AS209" i="7"/>
  <c r="AS211" i="7"/>
  <c r="AS191" i="7"/>
  <c r="AS192" i="7"/>
  <c r="AS194" i="7"/>
  <c r="AS196" i="7"/>
  <c r="AS198" i="7"/>
  <c r="AS200" i="7"/>
  <c r="AS202" i="7"/>
  <c r="AS204" i="7"/>
  <c r="AS206" i="7"/>
  <c r="AS208" i="7"/>
  <c r="AS210" i="7"/>
  <c r="AS212" i="7"/>
  <c r="AS214" i="7"/>
  <c r="AS216" i="7"/>
  <c r="AS218" i="7"/>
  <c r="AS220" i="7"/>
  <c r="AS222" i="7"/>
  <c r="AS224" i="7"/>
  <c r="AS226" i="7"/>
  <c r="AS228" i="7"/>
  <c r="AS230" i="7"/>
  <c r="AS213" i="7"/>
  <c r="AS215" i="7"/>
  <c r="AS217" i="7"/>
  <c r="AS219" i="7"/>
  <c r="AS221" i="7"/>
  <c r="AS223" i="7"/>
  <c r="AS225" i="7"/>
  <c r="AS227" i="7"/>
  <c r="AS229" i="7"/>
  <c r="AS232" i="7"/>
  <c r="AS234" i="7"/>
  <c r="AS235" i="7"/>
  <c r="AS237" i="7"/>
  <c r="AS239" i="7"/>
  <c r="AS241" i="7"/>
  <c r="AS243" i="7"/>
  <c r="AS245" i="7"/>
  <c r="AS129" i="7"/>
  <c r="AS231" i="7"/>
  <c r="AS233" i="7"/>
  <c r="AS236" i="7"/>
  <c r="AS238" i="7"/>
  <c r="AS240" i="7"/>
  <c r="AS242" i="7"/>
  <c r="AS244" i="7"/>
  <c r="AW130" i="7"/>
  <c r="AW132" i="7"/>
  <c r="AW134" i="7"/>
  <c r="AW131" i="7"/>
  <c r="AW133" i="7"/>
  <c r="AW135" i="7"/>
  <c r="AW137" i="7"/>
  <c r="AW139" i="7"/>
  <c r="AW136" i="7"/>
  <c r="AW138" i="7"/>
  <c r="AW141" i="7"/>
  <c r="AW143" i="7"/>
  <c r="AW140" i="7"/>
  <c r="AW142" i="7"/>
  <c r="AW144" i="7"/>
  <c r="AW146" i="7"/>
  <c r="AW148" i="7"/>
  <c r="AW150" i="7"/>
  <c r="AW145" i="7"/>
  <c r="AW147" i="7"/>
  <c r="AW149" i="7"/>
  <c r="AW153" i="7"/>
  <c r="AW155" i="7"/>
  <c r="AW157" i="7"/>
  <c r="AW159" i="7"/>
  <c r="AW151" i="7"/>
  <c r="AW152" i="7"/>
  <c r="AW154" i="7"/>
  <c r="AW156" i="7"/>
  <c r="AW158" i="7"/>
  <c r="AW162" i="7"/>
  <c r="AW164" i="7"/>
  <c r="AW166" i="7"/>
  <c r="AW168" i="7"/>
  <c r="AW170" i="7"/>
  <c r="AW160" i="7"/>
  <c r="AW161" i="7"/>
  <c r="AW163" i="7"/>
  <c r="AW165" i="7"/>
  <c r="AW167" i="7"/>
  <c r="AW169" i="7"/>
  <c r="AW172" i="7"/>
  <c r="AW174" i="7"/>
  <c r="AW176" i="7"/>
  <c r="AW178" i="7"/>
  <c r="AW180" i="7"/>
  <c r="AW171" i="7"/>
  <c r="AW173" i="7"/>
  <c r="AW175" i="7"/>
  <c r="AW177" i="7"/>
  <c r="AW179" i="7"/>
  <c r="AW182" i="7"/>
  <c r="AW184" i="7"/>
  <c r="AW186" i="7"/>
  <c r="AW188" i="7"/>
  <c r="AW190" i="7"/>
  <c r="AW181" i="7"/>
  <c r="AW183" i="7"/>
  <c r="AW185" i="7"/>
  <c r="AW187" i="7"/>
  <c r="AW189" i="7"/>
  <c r="AW191" i="7"/>
  <c r="AW193" i="7"/>
  <c r="AW195" i="7"/>
  <c r="AW197" i="7"/>
  <c r="AW199" i="7"/>
  <c r="AW201" i="7"/>
  <c r="AW203" i="7"/>
  <c r="AW205" i="7"/>
  <c r="AW207" i="7"/>
  <c r="AW209" i="7"/>
  <c r="AW211" i="7"/>
  <c r="AW192" i="7"/>
  <c r="AW194" i="7"/>
  <c r="AW196" i="7"/>
  <c r="AW198" i="7"/>
  <c r="AW200" i="7"/>
  <c r="AW202" i="7"/>
  <c r="AW204" i="7"/>
  <c r="AW206" i="7"/>
  <c r="AW208" i="7"/>
  <c r="AW212" i="7"/>
  <c r="AW214" i="7"/>
  <c r="AW216" i="7"/>
  <c r="AW218" i="7"/>
  <c r="AW220" i="7"/>
  <c r="AW222" i="7"/>
  <c r="AW224" i="7"/>
  <c r="AW226" i="7"/>
  <c r="AW228" i="7"/>
  <c r="AW230" i="7"/>
  <c r="AW210" i="7"/>
  <c r="AW213" i="7"/>
  <c r="AW215" i="7"/>
  <c r="AW217" i="7"/>
  <c r="AW219" i="7"/>
  <c r="AW221" i="7"/>
  <c r="AW223" i="7"/>
  <c r="AW225" i="7"/>
  <c r="AW227" i="7"/>
  <c r="AW229" i="7"/>
  <c r="AW232" i="7"/>
  <c r="AW234" i="7"/>
  <c r="AW235" i="7"/>
  <c r="AW237" i="7"/>
  <c r="AW239" i="7"/>
  <c r="AW241" i="7"/>
  <c r="AW243" i="7"/>
  <c r="AW245" i="7"/>
  <c r="AW231" i="7"/>
  <c r="AW129" i="7"/>
  <c r="AW233" i="7"/>
  <c r="AW236" i="7"/>
  <c r="AW238" i="7"/>
  <c r="AW240" i="7"/>
  <c r="AW242" i="7"/>
  <c r="AW244" i="7"/>
  <c r="BA130" i="7"/>
  <c r="BA132" i="7"/>
  <c r="BA134" i="7"/>
  <c r="BA131" i="7"/>
  <c r="BA133" i="7"/>
  <c r="BA135" i="7"/>
  <c r="BA137" i="7"/>
  <c r="BA139" i="7"/>
  <c r="BA136" i="7"/>
  <c r="BA138" i="7"/>
  <c r="BA140" i="7"/>
  <c r="BA141" i="7"/>
  <c r="BA143" i="7"/>
  <c r="BA142" i="7"/>
  <c r="BA144" i="7"/>
  <c r="BA146" i="7"/>
  <c r="BA148" i="7"/>
  <c r="BA150" i="7"/>
  <c r="BA145" i="7"/>
  <c r="BA147" i="7"/>
  <c r="BA149" i="7"/>
  <c r="BA153" i="7"/>
  <c r="BA155" i="7"/>
  <c r="BA157" i="7"/>
  <c r="BA159" i="7"/>
  <c r="BA152" i="7"/>
  <c r="BA154" i="7"/>
  <c r="BA156" i="7"/>
  <c r="BA158" i="7"/>
  <c r="BA151" i="7"/>
  <c r="BA162" i="7"/>
  <c r="BA164" i="7"/>
  <c r="BA166" i="7"/>
  <c r="BA168" i="7"/>
  <c r="BA170" i="7"/>
  <c r="BA160" i="7"/>
  <c r="BA161" i="7"/>
  <c r="BA163" i="7"/>
  <c r="BA165" i="7"/>
  <c r="BA167" i="7"/>
  <c r="BA169" i="7"/>
  <c r="BA172" i="7"/>
  <c r="BA174" i="7"/>
  <c r="BA176" i="7"/>
  <c r="BA178" i="7"/>
  <c r="BA180" i="7"/>
  <c r="BA171" i="7"/>
  <c r="BA173" i="7"/>
  <c r="BA175" i="7"/>
  <c r="BA177" i="7"/>
  <c r="BA179" i="7"/>
  <c r="BA181" i="7"/>
  <c r="BA182" i="7"/>
  <c r="BA184" i="7"/>
  <c r="BA186" i="7"/>
  <c r="BA188" i="7"/>
  <c r="BA190" i="7"/>
  <c r="BA183" i="7"/>
  <c r="BA185" i="7"/>
  <c r="BA187" i="7"/>
  <c r="BA189" i="7"/>
  <c r="BA193" i="7"/>
  <c r="BA195" i="7"/>
  <c r="BA197" i="7"/>
  <c r="BA199" i="7"/>
  <c r="BA201" i="7"/>
  <c r="BA203" i="7"/>
  <c r="BA205" i="7"/>
  <c r="BA207" i="7"/>
  <c r="BA209" i="7"/>
  <c r="BA211" i="7"/>
  <c r="BA192" i="7"/>
  <c r="BA194" i="7"/>
  <c r="BA196" i="7"/>
  <c r="BA198" i="7"/>
  <c r="BA200" i="7"/>
  <c r="BA202" i="7"/>
  <c r="BA204" i="7"/>
  <c r="BA206" i="7"/>
  <c r="BA208" i="7"/>
  <c r="BA191" i="7"/>
  <c r="BA212" i="7"/>
  <c r="BA214" i="7"/>
  <c r="BA216" i="7"/>
  <c r="BA218" i="7"/>
  <c r="BA220" i="7"/>
  <c r="BA222" i="7"/>
  <c r="BA224" i="7"/>
  <c r="BA226" i="7"/>
  <c r="BA228" i="7"/>
  <c r="BA230" i="7"/>
  <c r="BA210" i="7"/>
  <c r="BA213" i="7"/>
  <c r="BA215" i="7"/>
  <c r="BA217" i="7"/>
  <c r="BA219" i="7"/>
  <c r="BA221" i="7"/>
  <c r="BA223" i="7"/>
  <c r="BA225" i="7"/>
  <c r="BA227" i="7"/>
  <c r="BA229" i="7"/>
  <c r="BA231" i="7"/>
  <c r="BA232" i="7"/>
  <c r="BA234" i="7"/>
  <c r="BA235" i="7"/>
  <c r="BA237" i="7"/>
  <c r="BA239" i="7"/>
  <c r="BA241" i="7"/>
  <c r="BA243" i="7"/>
  <c r="BA245" i="7"/>
  <c r="BA129" i="7"/>
  <c r="BA233" i="7"/>
  <c r="BA236" i="7"/>
  <c r="BA238" i="7"/>
  <c r="BA240" i="7"/>
  <c r="BA242" i="7"/>
  <c r="BA244" i="7"/>
  <c r="BE130" i="7"/>
  <c r="BE132" i="7"/>
  <c r="BE134" i="7"/>
  <c r="BE131" i="7"/>
  <c r="BE133" i="7"/>
  <c r="BE135" i="7"/>
  <c r="BE137" i="7"/>
  <c r="BE139" i="7"/>
  <c r="BE136" i="7"/>
  <c r="BE138" i="7"/>
  <c r="BE141" i="7"/>
  <c r="BE143" i="7"/>
  <c r="BE142" i="7"/>
  <c r="BE144" i="7"/>
  <c r="BE140" i="7"/>
  <c r="BE146" i="7"/>
  <c r="BE148" i="7"/>
  <c r="BE150" i="7"/>
  <c r="BE145" i="7"/>
  <c r="BE147" i="7"/>
  <c r="BE149" i="7"/>
  <c r="BE153" i="7"/>
  <c r="BE155" i="7"/>
  <c r="BE157" i="7"/>
  <c r="BE159" i="7"/>
  <c r="BE151" i="7"/>
  <c r="BE152" i="7"/>
  <c r="BE154" i="7"/>
  <c r="BE156" i="7"/>
  <c r="BE158" i="7"/>
  <c r="BE160" i="7"/>
  <c r="BE162" i="7"/>
  <c r="BE164" i="7"/>
  <c r="BE166" i="7"/>
  <c r="BE168" i="7"/>
  <c r="BE170" i="7"/>
  <c r="BE161" i="7"/>
  <c r="BE163" i="7"/>
  <c r="BE165" i="7"/>
  <c r="BE167" i="7"/>
  <c r="BE169" i="7"/>
  <c r="BE172" i="7"/>
  <c r="BE174" i="7"/>
  <c r="BE176" i="7"/>
  <c r="BE178" i="7"/>
  <c r="BE180" i="7"/>
  <c r="BE171" i="7"/>
  <c r="BE173" i="7"/>
  <c r="BE175" i="7"/>
  <c r="BE177" i="7"/>
  <c r="BE179" i="7"/>
  <c r="BE182" i="7"/>
  <c r="BE184" i="7"/>
  <c r="BE186" i="7"/>
  <c r="BE188" i="7"/>
  <c r="BE190" i="7"/>
  <c r="BE181" i="7"/>
  <c r="BE183" i="7"/>
  <c r="BE185" i="7"/>
  <c r="BE187" i="7"/>
  <c r="BE189" i="7"/>
  <c r="BE193" i="7"/>
  <c r="BE195" i="7"/>
  <c r="BE197" i="7"/>
  <c r="BE199" i="7"/>
  <c r="BE201" i="7"/>
  <c r="BE203" i="7"/>
  <c r="BE205" i="7"/>
  <c r="BE207" i="7"/>
  <c r="BE209" i="7"/>
  <c r="BE211" i="7"/>
  <c r="BE191" i="7"/>
  <c r="BE192" i="7"/>
  <c r="BE194" i="7"/>
  <c r="BE196" i="7"/>
  <c r="BE198" i="7"/>
  <c r="BE200" i="7"/>
  <c r="BE202" i="7"/>
  <c r="BE204" i="7"/>
  <c r="BE206" i="7"/>
  <c r="BE208" i="7"/>
  <c r="BE212" i="7"/>
  <c r="BE214" i="7"/>
  <c r="BE216" i="7"/>
  <c r="BE218" i="7"/>
  <c r="BE220" i="7"/>
  <c r="BE222" i="7"/>
  <c r="BE224" i="7"/>
  <c r="BE226" i="7"/>
  <c r="BE228" i="7"/>
  <c r="BE230" i="7"/>
  <c r="BE213" i="7"/>
  <c r="BE215" i="7"/>
  <c r="BE217" i="7"/>
  <c r="BE219" i="7"/>
  <c r="BE221" i="7"/>
  <c r="BE223" i="7"/>
  <c r="BE225" i="7"/>
  <c r="BE227" i="7"/>
  <c r="BE229" i="7"/>
  <c r="BE210" i="7"/>
  <c r="BE231" i="7"/>
  <c r="BE232" i="7"/>
  <c r="BE234" i="7"/>
  <c r="BE235" i="7"/>
  <c r="BE237" i="7"/>
  <c r="BE239" i="7"/>
  <c r="BE241" i="7"/>
  <c r="BE243" i="7"/>
  <c r="BE245" i="7"/>
  <c r="BE129" i="7"/>
  <c r="BE233" i="7"/>
  <c r="BE236" i="7"/>
  <c r="BE238" i="7"/>
  <c r="BE240" i="7"/>
  <c r="BE242" i="7"/>
  <c r="BE244" i="7"/>
  <c r="BI130" i="7"/>
  <c r="BI132" i="7"/>
  <c r="BI134" i="7"/>
  <c r="BI131" i="7"/>
  <c r="BI133" i="7"/>
  <c r="BI135" i="7"/>
  <c r="BI137" i="7"/>
  <c r="BI139" i="7"/>
  <c r="BI136" i="7"/>
  <c r="BI138" i="7"/>
  <c r="BI141" i="7"/>
  <c r="BI143" i="7"/>
  <c r="BI140" i="7"/>
  <c r="BI142" i="7"/>
  <c r="BI144" i="7"/>
  <c r="BI146" i="7"/>
  <c r="BI148" i="7"/>
  <c r="BI150" i="7"/>
  <c r="BI145" i="7"/>
  <c r="BI147" i="7"/>
  <c r="BI149" i="7"/>
  <c r="BI153" i="7"/>
  <c r="BI155" i="7"/>
  <c r="BI157" i="7"/>
  <c r="BI159" i="7"/>
  <c r="BI152" i="7"/>
  <c r="BI154" i="7"/>
  <c r="BI156" i="7"/>
  <c r="BI158" i="7"/>
  <c r="BI151" i="7"/>
  <c r="BI160" i="7"/>
  <c r="BI162" i="7"/>
  <c r="BI164" i="7"/>
  <c r="BI166" i="7"/>
  <c r="BI168" i="7"/>
  <c r="BI170" i="7"/>
  <c r="BI161" i="7"/>
  <c r="BI163" i="7"/>
  <c r="BI165" i="7"/>
  <c r="BI167" i="7"/>
  <c r="BI172" i="7"/>
  <c r="BI174" i="7"/>
  <c r="BI176" i="7"/>
  <c r="BI178" i="7"/>
  <c r="BI180" i="7"/>
  <c r="BI169" i="7"/>
  <c r="BI171" i="7"/>
  <c r="BI173" i="7"/>
  <c r="BI175" i="7"/>
  <c r="BI177" i="7"/>
  <c r="BI179" i="7"/>
  <c r="BI181" i="7"/>
  <c r="BI182" i="7"/>
  <c r="BI184" i="7"/>
  <c r="BI186" i="7"/>
  <c r="BI188" i="7"/>
  <c r="BI190" i="7"/>
  <c r="BI183" i="7"/>
  <c r="BI185" i="7"/>
  <c r="BI187" i="7"/>
  <c r="BI189" i="7"/>
  <c r="BI193" i="7"/>
  <c r="BI195" i="7"/>
  <c r="BI197" i="7"/>
  <c r="BI199" i="7"/>
  <c r="BI201" i="7"/>
  <c r="BI203" i="7"/>
  <c r="BI205" i="7"/>
  <c r="BI207" i="7"/>
  <c r="BI209" i="7"/>
  <c r="BI211" i="7"/>
  <c r="BI191" i="7"/>
  <c r="BI192" i="7"/>
  <c r="BI194" i="7"/>
  <c r="BI196" i="7"/>
  <c r="BI198" i="7"/>
  <c r="BI200" i="7"/>
  <c r="BI202" i="7"/>
  <c r="BI204" i="7"/>
  <c r="BI206" i="7"/>
  <c r="BI208" i="7"/>
  <c r="BI210" i="7"/>
  <c r="BI212" i="7"/>
  <c r="BI214" i="7"/>
  <c r="BI216" i="7"/>
  <c r="BI218" i="7"/>
  <c r="BI220" i="7"/>
  <c r="BI222" i="7"/>
  <c r="BI224" i="7"/>
  <c r="BI226" i="7"/>
  <c r="BI228" i="7"/>
  <c r="BI230" i="7"/>
  <c r="BI213" i="7"/>
  <c r="BI215" i="7"/>
  <c r="BI217" i="7"/>
  <c r="BI219" i="7"/>
  <c r="BI221" i="7"/>
  <c r="BI223" i="7"/>
  <c r="BI225" i="7"/>
  <c r="BI227" i="7"/>
  <c r="BI229" i="7"/>
  <c r="BI232" i="7"/>
  <c r="BI234" i="7"/>
  <c r="BI235" i="7"/>
  <c r="BI237" i="7"/>
  <c r="BI239" i="7"/>
  <c r="BI241" i="7"/>
  <c r="BI243" i="7"/>
  <c r="BI245" i="7"/>
  <c r="BI129" i="7"/>
  <c r="BI231" i="7"/>
  <c r="BI233" i="7"/>
  <c r="BI236" i="7"/>
  <c r="BI238" i="7"/>
  <c r="BI240" i="7"/>
  <c r="BI242" i="7"/>
  <c r="BI244" i="7"/>
  <c r="BM130" i="7"/>
  <c r="BM132" i="7"/>
  <c r="BM134" i="7"/>
  <c r="BM131" i="7"/>
  <c r="BM133" i="7"/>
  <c r="BM135" i="7"/>
  <c r="BM137" i="7"/>
  <c r="BM139" i="7"/>
  <c r="BM136" i="7"/>
  <c r="BM138" i="7"/>
  <c r="BM141" i="7"/>
  <c r="BM143" i="7"/>
  <c r="BM140" i="7"/>
  <c r="BM142" i="7"/>
  <c r="BM144" i="7"/>
  <c r="BM146" i="7"/>
  <c r="BM148" i="7"/>
  <c r="BM150" i="7"/>
  <c r="BM145" i="7"/>
  <c r="BM147" i="7"/>
  <c r="BM149" i="7"/>
  <c r="BM153" i="7"/>
  <c r="BM155" i="7"/>
  <c r="BM157" i="7"/>
  <c r="BM159" i="7"/>
  <c r="BM151" i="7"/>
  <c r="BM152" i="7"/>
  <c r="BM154" i="7"/>
  <c r="BM156" i="7"/>
  <c r="BM158" i="7"/>
  <c r="BM162" i="7"/>
  <c r="BM164" i="7"/>
  <c r="BM166" i="7"/>
  <c r="BM168" i="7"/>
  <c r="BM170" i="7"/>
  <c r="BM160" i="7"/>
  <c r="BM161" i="7"/>
  <c r="BM163" i="7"/>
  <c r="BM165" i="7"/>
  <c r="BM167" i="7"/>
  <c r="BM172" i="7"/>
  <c r="BM174" i="7"/>
  <c r="BM176" i="7"/>
  <c r="BM178" i="7"/>
  <c r="BM180" i="7"/>
  <c r="BM169" i="7"/>
  <c r="BM171" i="7"/>
  <c r="BM173" i="7"/>
  <c r="BM175" i="7"/>
  <c r="BM177" i="7"/>
  <c r="BM179" i="7"/>
  <c r="BM181" i="7"/>
  <c r="BM182" i="7"/>
  <c r="BM184" i="7"/>
  <c r="BM186" i="7"/>
  <c r="BM188" i="7"/>
  <c r="BM183" i="7"/>
  <c r="BM185" i="7"/>
  <c r="BM187" i="7"/>
  <c r="BM189" i="7"/>
  <c r="BM191" i="7"/>
  <c r="BM193" i="7"/>
  <c r="BM195" i="7"/>
  <c r="BM197" i="7"/>
  <c r="BM199" i="7"/>
  <c r="BM201" i="7"/>
  <c r="BM203" i="7"/>
  <c r="BM205" i="7"/>
  <c r="BM207" i="7"/>
  <c r="BM209" i="7"/>
  <c r="BM211" i="7"/>
  <c r="BM190" i="7"/>
  <c r="BM192" i="7"/>
  <c r="BM194" i="7"/>
  <c r="BM196" i="7"/>
  <c r="BM198" i="7"/>
  <c r="BM200" i="7"/>
  <c r="BM202" i="7"/>
  <c r="BM204" i="7"/>
  <c r="BM206" i="7"/>
  <c r="BM208" i="7"/>
  <c r="BM212" i="7"/>
  <c r="BM214" i="7"/>
  <c r="BM216" i="7"/>
  <c r="BM218" i="7"/>
  <c r="BM220" i="7"/>
  <c r="BM222" i="7"/>
  <c r="BM224" i="7"/>
  <c r="BM226" i="7"/>
  <c r="BM228" i="7"/>
  <c r="BM230" i="7"/>
  <c r="BM210" i="7"/>
  <c r="BM213" i="7"/>
  <c r="BM215" i="7"/>
  <c r="BM217" i="7"/>
  <c r="BM219" i="7"/>
  <c r="BM221" i="7"/>
  <c r="BM223" i="7"/>
  <c r="BM225" i="7"/>
  <c r="BM227" i="7"/>
  <c r="BM229" i="7"/>
  <c r="BM232" i="7"/>
  <c r="BM234" i="7"/>
  <c r="BM235" i="7"/>
  <c r="BM237" i="7"/>
  <c r="BM239" i="7"/>
  <c r="BM241" i="7"/>
  <c r="BM243" i="7"/>
  <c r="BM245" i="7"/>
  <c r="BM231" i="7"/>
  <c r="BM129" i="7"/>
  <c r="BM233" i="7"/>
  <c r="BM236" i="7"/>
  <c r="BM238" i="7"/>
  <c r="BM240" i="7"/>
  <c r="BM242" i="7"/>
  <c r="BM244" i="7"/>
  <c r="BQ130" i="7"/>
  <c r="BQ132" i="7"/>
  <c r="BQ134" i="7"/>
  <c r="BQ131" i="7"/>
  <c r="BQ133" i="7"/>
  <c r="BQ135" i="7"/>
  <c r="BQ137" i="7"/>
  <c r="BQ139" i="7"/>
  <c r="BQ136" i="7"/>
  <c r="BQ141" i="7"/>
  <c r="BQ143" i="7"/>
  <c r="BQ138" i="7"/>
  <c r="BQ140" i="7"/>
  <c r="BQ142" i="7"/>
  <c r="BQ144" i="7"/>
  <c r="BQ146" i="7"/>
  <c r="BQ148" i="7"/>
  <c r="BQ150" i="7"/>
  <c r="BQ145" i="7"/>
  <c r="BQ147" i="7"/>
  <c r="BQ149" i="7"/>
  <c r="BQ151" i="7"/>
  <c r="BQ153" i="7"/>
  <c r="BQ155" i="7"/>
  <c r="BQ157" i="7"/>
  <c r="BQ159" i="7"/>
  <c r="BQ152" i="7"/>
  <c r="BQ154" i="7"/>
  <c r="BQ156" i="7"/>
  <c r="BQ158" i="7"/>
  <c r="BQ162" i="7"/>
  <c r="BQ164" i="7"/>
  <c r="BQ166" i="7"/>
  <c r="BQ168" i="7"/>
  <c r="BQ170" i="7"/>
  <c r="BQ160" i="7"/>
  <c r="BQ161" i="7"/>
  <c r="BQ163" i="7"/>
  <c r="BQ165" i="7"/>
  <c r="BQ167" i="7"/>
  <c r="BQ172" i="7"/>
  <c r="BQ174" i="7"/>
  <c r="BQ176" i="7"/>
  <c r="BQ178" i="7"/>
  <c r="BQ180" i="7"/>
  <c r="BQ171" i="7"/>
  <c r="BQ173" i="7"/>
  <c r="BQ175" i="7"/>
  <c r="BQ177" i="7"/>
  <c r="BQ179" i="7"/>
  <c r="BQ169" i="7"/>
  <c r="BQ182" i="7"/>
  <c r="BQ184" i="7"/>
  <c r="BQ186" i="7"/>
  <c r="BQ188" i="7"/>
  <c r="BQ181" i="7"/>
  <c r="BQ183" i="7"/>
  <c r="BQ185" i="7"/>
  <c r="BQ187" i="7"/>
  <c r="BQ189" i="7"/>
  <c r="BQ193" i="7"/>
  <c r="BQ195" i="7"/>
  <c r="BQ197" i="7"/>
  <c r="BQ199" i="7"/>
  <c r="BQ201" i="7"/>
  <c r="BQ203" i="7"/>
  <c r="BQ205" i="7"/>
  <c r="BQ207" i="7"/>
  <c r="BQ209" i="7"/>
  <c r="BQ211" i="7"/>
  <c r="BQ192" i="7"/>
  <c r="BQ194" i="7"/>
  <c r="BQ196" i="7"/>
  <c r="BQ198" i="7"/>
  <c r="BQ200" i="7"/>
  <c r="BQ202" i="7"/>
  <c r="BQ204" i="7"/>
  <c r="BQ206" i="7"/>
  <c r="BQ208" i="7"/>
  <c r="BQ190" i="7"/>
  <c r="BQ191" i="7"/>
  <c r="BQ212" i="7"/>
  <c r="BQ214" i="7"/>
  <c r="BQ216" i="7"/>
  <c r="BQ218" i="7"/>
  <c r="BQ220" i="7"/>
  <c r="BQ222" i="7"/>
  <c r="BQ224" i="7"/>
  <c r="BQ226" i="7"/>
  <c r="BQ228" i="7"/>
  <c r="BQ230" i="7"/>
  <c r="BQ210" i="7"/>
  <c r="BQ213" i="7"/>
  <c r="BQ215" i="7"/>
  <c r="BQ217" i="7"/>
  <c r="BQ219" i="7"/>
  <c r="BQ221" i="7"/>
  <c r="BQ223" i="7"/>
  <c r="BQ225" i="7"/>
  <c r="BQ227" i="7"/>
  <c r="BQ229" i="7"/>
  <c r="BQ231" i="7"/>
  <c r="BQ232" i="7"/>
  <c r="BQ234" i="7"/>
  <c r="BQ235" i="7"/>
  <c r="BQ237" i="7"/>
  <c r="BQ239" i="7"/>
  <c r="BQ241" i="7"/>
  <c r="BQ243" i="7"/>
  <c r="BQ245" i="7"/>
  <c r="BQ129" i="7"/>
  <c r="BQ233" i="7"/>
  <c r="BQ236" i="7"/>
  <c r="BQ238" i="7"/>
  <c r="BQ240" i="7"/>
  <c r="BQ242" i="7"/>
  <c r="BQ244" i="7"/>
  <c r="BU130" i="7"/>
  <c r="BU132" i="7"/>
  <c r="BU134" i="7"/>
  <c r="BU131" i="7"/>
  <c r="BU133" i="7"/>
  <c r="BU135" i="7"/>
  <c r="BU137" i="7"/>
  <c r="BU139" i="7"/>
  <c r="BU136" i="7"/>
  <c r="BU141" i="7"/>
  <c r="BU143" i="7"/>
  <c r="BU140" i="7"/>
  <c r="BU142" i="7"/>
  <c r="BU144" i="7"/>
  <c r="BU138" i="7"/>
  <c r="BU146" i="7"/>
  <c r="BU148" i="7"/>
  <c r="BU150" i="7"/>
  <c r="BU145" i="7"/>
  <c r="BU147" i="7"/>
  <c r="BU149" i="7"/>
  <c r="BU151" i="7"/>
  <c r="BU153" i="7"/>
  <c r="BU155" i="7"/>
  <c r="BU157" i="7"/>
  <c r="BU159" i="7"/>
  <c r="BU152" i="7"/>
  <c r="BU154" i="7"/>
  <c r="BU156" i="7"/>
  <c r="BU158" i="7"/>
  <c r="BU160" i="7"/>
  <c r="BU162" i="7"/>
  <c r="BU164" i="7"/>
  <c r="BU166" i="7"/>
  <c r="BU168" i="7"/>
  <c r="BU161" i="7"/>
  <c r="BU163" i="7"/>
  <c r="BU165" i="7"/>
  <c r="BU167" i="7"/>
  <c r="BU169" i="7"/>
  <c r="BU172" i="7"/>
  <c r="BU174" i="7"/>
  <c r="BU176" i="7"/>
  <c r="BU178" i="7"/>
  <c r="BU180" i="7"/>
  <c r="BU170" i="7"/>
  <c r="BU171" i="7"/>
  <c r="BU173" i="7"/>
  <c r="BU175" i="7"/>
  <c r="BU177" i="7"/>
  <c r="BU179" i="7"/>
  <c r="BU182" i="7"/>
  <c r="BU184" i="7"/>
  <c r="BU186" i="7"/>
  <c r="BU188" i="7"/>
  <c r="BU181" i="7"/>
  <c r="BU183" i="7"/>
  <c r="BU185" i="7"/>
  <c r="BU187" i="7"/>
  <c r="BU189" i="7"/>
  <c r="BU190" i="7"/>
  <c r="BU193" i="7"/>
  <c r="BU195" i="7"/>
  <c r="BU197" i="7"/>
  <c r="BU199" i="7"/>
  <c r="BU201" i="7"/>
  <c r="BU203" i="7"/>
  <c r="BU205" i="7"/>
  <c r="BU207" i="7"/>
  <c r="BU209" i="7"/>
  <c r="BU211" i="7"/>
  <c r="BU191" i="7"/>
  <c r="BU192" i="7"/>
  <c r="BU194" i="7"/>
  <c r="BU196" i="7"/>
  <c r="BU198" i="7"/>
  <c r="BU200" i="7"/>
  <c r="BU202" i="7"/>
  <c r="BU204" i="7"/>
  <c r="BU206" i="7"/>
  <c r="BU208" i="7"/>
  <c r="BU212" i="7"/>
  <c r="BU214" i="7"/>
  <c r="BU216" i="7"/>
  <c r="BU218" i="7"/>
  <c r="BU220" i="7"/>
  <c r="BU222" i="7"/>
  <c r="BU224" i="7"/>
  <c r="BU226" i="7"/>
  <c r="BU228" i="7"/>
  <c r="BU230" i="7"/>
  <c r="BU213" i="7"/>
  <c r="BU215" i="7"/>
  <c r="BU217" i="7"/>
  <c r="BU219" i="7"/>
  <c r="BU221" i="7"/>
  <c r="BU223" i="7"/>
  <c r="BU225" i="7"/>
  <c r="BU227" i="7"/>
  <c r="BU229" i="7"/>
  <c r="BU210" i="7"/>
  <c r="BU231" i="7"/>
  <c r="BU232" i="7"/>
  <c r="BU234" i="7"/>
  <c r="BU235" i="7"/>
  <c r="BU237" i="7"/>
  <c r="BU239" i="7"/>
  <c r="BU241" i="7"/>
  <c r="BU243" i="7"/>
  <c r="BU245" i="7"/>
  <c r="BU129" i="7"/>
  <c r="BU233" i="7"/>
  <c r="BU236" i="7"/>
  <c r="BU238" i="7"/>
  <c r="BU240" i="7"/>
  <c r="BU242" i="7"/>
  <c r="BU244" i="7"/>
  <c r="Q131" i="7"/>
  <c r="Q133" i="7"/>
  <c r="Q130" i="7"/>
  <c r="Q132" i="7"/>
  <c r="Q134" i="7"/>
  <c r="Q135" i="7"/>
  <c r="Q137" i="7"/>
  <c r="Q139" i="7"/>
  <c r="Q136" i="7"/>
  <c r="Q138" i="7"/>
  <c r="Q140" i="7"/>
  <c r="Q142" i="7"/>
  <c r="Q144" i="7"/>
  <c r="Q141" i="7"/>
  <c r="Q143" i="7"/>
  <c r="Q145" i="7"/>
  <c r="Q147" i="7"/>
  <c r="Q149" i="7"/>
  <c r="Q151" i="7"/>
  <c r="Q146" i="7"/>
  <c r="Q148" i="7"/>
  <c r="Q150" i="7"/>
  <c r="Q152" i="7"/>
  <c r="Q154" i="7"/>
  <c r="Q156" i="7"/>
  <c r="Q158" i="7"/>
  <c r="Q160" i="7"/>
  <c r="Q153" i="7"/>
  <c r="Q155" i="7"/>
  <c r="Q157" i="7"/>
  <c r="Q159" i="7"/>
  <c r="Q162" i="7"/>
  <c r="Q164" i="7"/>
  <c r="Q166" i="7"/>
  <c r="Q168" i="7"/>
  <c r="Q170" i="7"/>
  <c r="Q163" i="7"/>
  <c r="Q165" i="7"/>
  <c r="Q167" i="7"/>
  <c r="Q169" i="7"/>
  <c r="Q161" i="7"/>
  <c r="Q171" i="7"/>
  <c r="Q173" i="7"/>
  <c r="Q175" i="7"/>
  <c r="Q177" i="7"/>
  <c r="Q179" i="7"/>
  <c r="Q181" i="7"/>
  <c r="Q172" i="7"/>
  <c r="Q174" i="7"/>
  <c r="Q176" i="7"/>
  <c r="Q178" i="7"/>
  <c r="Q180" i="7"/>
  <c r="Q182" i="7"/>
  <c r="Q184" i="7"/>
  <c r="Q186" i="7"/>
  <c r="Q188" i="7"/>
  <c r="Q190" i="7"/>
  <c r="Q183" i="7"/>
  <c r="Q185" i="7"/>
  <c r="Q187" i="7"/>
  <c r="Q189" i="7"/>
  <c r="Q191" i="7"/>
  <c r="Q192" i="7"/>
  <c r="Q194" i="7"/>
  <c r="Q196" i="7"/>
  <c r="Q198" i="7"/>
  <c r="Q200" i="7"/>
  <c r="Q202" i="7"/>
  <c r="Q204" i="7"/>
  <c r="Q206" i="7"/>
  <c r="Q208" i="7"/>
  <c r="Q210" i="7"/>
  <c r="Q212" i="7"/>
  <c r="Q193" i="7"/>
  <c r="Q195" i="7"/>
  <c r="Q197" i="7"/>
  <c r="Q199" i="7"/>
  <c r="Q201" i="7"/>
  <c r="Q203" i="7"/>
  <c r="Q205" i="7"/>
  <c r="Q207" i="7"/>
  <c r="Q209" i="7"/>
  <c r="Q211" i="7"/>
  <c r="Q213" i="7"/>
  <c r="Q215" i="7"/>
  <c r="Q217" i="7"/>
  <c r="Q219" i="7"/>
  <c r="Q221" i="7"/>
  <c r="Q223" i="7"/>
  <c r="Q225" i="7"/>
  <c r="Q227" i="7"/>
  <c r="Q229" i="7"/>
  <c r="Q231" i="7"/>
  <c r="Q214" i="7"/>
  <c r="Q216" i="7"/>
  <c r="Q218" i="7"/>
  <c r="Q220" i="7"/>
  <c r="Q222" i="7"/>
  <c r="Q224" i="7"/>
  <c r="Q226" i="7"/>
  <c r="Q228" i="7"/>
  <c r="Q230" i="7"/>
  <c r="Q232" i="7"/>
  <c r="Q234" i="7"/>
  <c r="Q235" i="7"/>
  <c r="Q237" i="7"/>
  <c r="Q239" i="7"/>
  <c r="Q241" i="7"/>
  <c r="Q243" i="7"/>
  <c r="Q245" i="7"/>
  <c r="Q129" i="7"/>
  <c r="Q233" i="7"/>
  <c r="Q236" i="7"/>
  <c r="Q238" i="7"/>
  <c r="Q240" i="7"/>
  <c r="Q242" i="7"/>
  <c r="Q244" i="7"/>
  <c r="Y131" i="7"/>
  <c r="Y133" i="7"/>
  <c r="Y135" i="7"/>
  <c r="Y130" i="7"/>
  <c r="Y132" i="7"/>
  <c r="Y134" i="7"/>
  <c r="Y136" i="7"/>
  <c r="Y138" i="7"/>
  <c r="Y137" i="7"/>
  <c r="Y140" i="7"/>
  <c r="Y142" i="7"/>
  <c r="Y144" i="7"/>
  <c r="Y139" i="7"/>
  <c r="Y141" i="7"/>
  <c r="Y143" i="7"/>
  <c r="Y145" i="7"/>
  <c r="Y147" i="7"/>
  <c r="Y149" i="7"/>
  <c r="Y151" i="7"/>
  <c r="Y146" i="7"/>
  <c r="Y148" i="7"/>
  <c r="Y152" i="7"/>
  <c r="Y154" i="7"/>
  <c r="Y156" i="7"/>
  <c r="Y158" i="7"/>
  <c r="Y160" i="7"/>
  <c r="Y150" i="7"/>
  <c r="Y153" i="7"/>
  <c r="Y155" i="7"/>
  <c r="Y157" i="7"/>
  <c r="Y159" i="7"/>
  <c r="Y161" i="7"/>
  <c r="Y163" i="7"/>
  <c r="Y165" i="7"/>
  <c r="Y167" i="7"/>
  <c r="Y169" i="7"/>
  <c r="Y162" i="7"/>
  <c r="Y164" i="7"/>
  <c r="Y166" i="7"/>
  <c r="Y168" i="7"/>
  <c r="Y171" i="7"/>
  <c r="Y173" i="7"/>
  <c r="Y175" i="7"/>
  <c r="Y177" i="7"/>
  <c r="Y179" i="7"/>
  <c r="Y181" i="7"/>
  <c r="Y170" i="7"/>
  <c r="Y172" i="7"/>
  <c r="Y174" i="7"/>
  <c r="Y176" i="7"/>
  <c r="Y178" i="7"/>
  <c r="Y180" i="7"/>
  <c r="Y183" i="7"/>
  <c r="Y185" i="7"/>
  <c r="Y187" i="7"/>
  <c r="Y189" i="7"/>
  <c r="Y182" i="7"/>
  <c r="Y184" i="7"/>
  <c r="Y186" i="7"/>
  <c r="Y188" i="7"/>
  <c r="Y190" i="7"/>
  <c r="Y192" i="7"/>
  <c r="Y194" i="7"/>
  <c r="Y196" i="7"/>
  <c r="Y198" i="7"/>
  <c r="Y200" i="7"/>
  <c r="Y202" i="7"/>
  <c r="Y204" i="7"/>
  <c r="Y206" i="7"/>
  <c r="Y208" i="7"/>
  <c r="Y210" i="7"/>
  <c r="Y191" i="7"/>
  <c r="Y193" i="7"/>
  <c r="Y195" i="7"/>
  <c r="Y197" i="7"/>
  <c r="Y199" i="7"/>
  <c r="Y201" i="7"/>
  <c r="Y203" i="7"/>
  <c r="Y205" i="7"/>
  <c r="Y207" i="7"/>
  <c r="Y209" i="7"/>
  <c r="Y213" i="7"/>
  <c r="Y215" i="7"/>
  <c r="Y217" i="7"/>
  <c r="Y219" i="7"/>
  <c r="Y221" i="7"/>
  <c r="Y223" i="7"/>
  <c r="Y225" i="7"/>
  <c r="Y227" i="7"/>
  <c r="Y229" i="7"/>
  <c r="Y231" i="7"/>
  <c r="Y211" i="7"/>
  <c r="Y212" i="7"/>
  <c r="Y214" i="7"/>
  <c r="Y216" i="7"/>
  <c r="Y218" i="7"/>
  <c r="Y220" i="7"/>
  <c r="Y222" i="7"/>
  <c r="Y224" i="7"/>
  <c r="Y226" i="7"/>
  <c r="Y228" i="7"/>
  <c r="Y230" i="7"/>
  <c r="Y129" i="7"/>
  <c r="Y233" i="7"/>
  <c r="Y236" i="7"/>
  <c r="Y238" i="7"/>
  <c r="Y240" i="7"/>
  <c r="Y242" i="7"/>
  <c r="Y244" i="7"/>
  <c r="Y232" i="7"/>
  <c r="Y234" i="7"/>
  <c r="Y235" i="7"/>
  <c r="Y237" i="7"/>
  <c r="Y239" i="7"/>
  <c r="Y241" i="7"/>
  <c r="Y243" i="7"/>
  <c r="Y245" i="7"/>
  <c r="AM131" i="7"/>
  <c r="AM133" i="7"/>
  <c r="AM135" i="7"/>
  <c r="AM130" i="7"/>
  <c r="AM132" i="7"/>
  <c r="AM134" i="7"/>
  <c r="AM136" i="7"/>
  <c r="AM138" i="7"/>
  <c r="AM137" i="7"/>
  <c r="AM142" i="7"/>
  <c r="AM144" i="7"/>
  <c r="AM139" i="7"/>
  <c r="AM140" i="7"/>
  <c r="AM141" i="7"/>
  <c r="AM143" i="7"/>
  <c r="AM145" i="7"/>
  <c r="AM147" i="7"/>
  <c r="AM149" i="7"/>
  <c r="AM151" i="7"/>
  <c r="AM146" i="7"/>
  <c r="AM148" i="7"/>
  <c r="AM152" i="7"/>
  <c r="AM154" i="7"/>
  <c r="AM156" i="7"/>
  <c r="AM158" i="7"/>
  <c r="AM160" i="7"/>
  <c r="AM153" i="7"/>
  <c r="AM155" i="7"/>
  <c r="AM157" i="7"/>
  <c r="AM159" i="7"/>
  <c r="AM150" i="7"/>
  <c r="AM161" i="7"/>
  <c r="AM163" i="7"/>
  <c r="AM165" i="7"/>
  <c r="AM167" i="7"/>
  <c r="AM169" i="7"/>
  <c r="AM162" i="7"/>
  <c r="AM164" i="7"/>
  <c r="AM166" i="7"/>
  <c r="AM168" i="7"/>
  <c r="AM170" i="7"/>
  <c r="AM171" i="7"/>
  <c r="AM173" i="7"/>
  <c r="AM175" i="7"/>
  <c r="AM177" i="7"/>
  <c r="AM179" i="7"/>
  <c r="AM181" i="7"/>
  <c r="AM172" i="7"/>
  <c r="AM174" i="7"/>
  <c r="AM176" i="7"/>
  <c r="AM178" i="7"/>
  <c r="AM183" i="7"/>
  <c r="AM185" i="7"/>
  <c r="AM187" i="7"/>
  <c r="AM189" i="7"/>
  <c r="AM180" i="7"/>
  <c r="AM182" i="7"/>
  <c r="AM184" i="7"/>
  <c r="AM186" i="7"/>
  <c r="AM188" i="7"/>
  <c r="AM190" i="7"/>
  <c r="AM192" i="7"/>
  <c r="AM194" i="7"/>
  <c r="AM196" i="7"/>
  <c r="AM198" i="7"/>
  <c r="AM200" i="7"/>
  <c r="AM202" i="7"/>
  <c r="AM204" i="7"/>
  <c r="AM206" i="7"/>
  <c r="AM208" i="7"/>
  <c r="AM210" i="7"/>
  <c r="AM193" i="7"/>
  <c r="AM195" i="7"/>
  <c r="AM197" i="7"/>
  <c r="AM199" i="7"/>
  <c r="AM201" i="7"/>
  <c r="AM203" i="7"/>
  <c r="AM205" i="7"/>
  <c r="AM207" i="7"/>
  <c r="AM209" i="7"/>
  <c r="AM191" i="7"/>
  <c r="AM213" i="7"/>
  <c r="AM215" i="7"/>
  <c r="AM217" i="7"/>
  <c r="AM219" i="7"/>
  <c r="AM221" i="7"/>
  <c r="AM223" i="7"/>
  <c r="AM225" i="7"/>
  <c r="AM227" i="7"/>
  <c r="AM229" i="7"/>
  <c r="AM231" i="7"/>
  <c r="AM211" i="7"/>
  <c r="AM212" i="7"/>
  <c r="AM214" i="7"/>
  <c r="AM216" i="7"/>
  <c r="AM218" i="7"/>
  <c r="AM220" i="7"/>
  <c r="AM222" i="7"/>
  <c r="AM224" i="7"/>
  <c r="AM226" i="7"/>
  <c r="AM228" i="7"/>
  <c r="AM230" i="7"/>
  <c r="AM129" i="7"/>
  <c r="AM233" i="7"/>
  <c r="AM236" i="7"/>
  <c r="AM238" i="7"/>
  <c r="AM240" i="7"/>
  <c r="AM242" i="7"/>
  <c r="AM244" i="7"/>
  <c r="AM232" i="7"/>
  <c r="AM234" i="7"/>
  <c r="AM235" i="7"/>
  <c r="AM237" i="7"/>
  <c r="AM239" i="7"/>
  <c r="AM241" i="7"/>
  <c r="AM243" i="7"/>
  <c r="AM245" i="7"/>
  <c r="AU131" i="7"/>
  <c r="AU133" i="7"/>
  <c r="AU130" i="7"/>
  <c r="AU132" i="7"/>
  <c r="AU134" i="7"/>
  <c r="AU136" i="7"/>
  <c r="AU138" i="7"/>
  <c r="AU135" i="7"/>
  <c r="AU137" i="7"/>
  <c r="AU142" i="7"/>
  <c r="AU144" i="7"/>
  <c r="AU141" i="7"/>
  <c r="AU143" i="7"/>
  <c r="AU139" i="7"/>
  <c r="AU140" i="7"/>
  <c r="AU145" i="7"/>
  <c r="AU147" i="7"/>
  <c r="AU149" i="7"/>
  <c r="AU151" i="7"/>
  <c r="AU146" i="7"/>
  <c r="AU148" i="7"/>
  <c r="AU152" i="7"/>
  <c r="AU154" i="7"/>
  <c r="AU156" i="7"/>
  <c r="AU158" i="7"/>
  <c r="AU153" i="7"/>
  <c r="AU155" i="7"/>
  <c r="AU157" i="7"/>
  <c r="AU159" i="7"/>
  <c r="AU150" i="7"/>
  <c r="AU161" i="7"/>
  <c r="AU163" i="7"/>
  <c r="AU165" i="7"/>
  <c r="AU167" i="7"/>
  <c r="AU169" i="7"/>
  <c r="AU160" i="7"/>
  <c r="AU162" i="7"/>
  <c r="AU164" i="7"/>
  <c r="AU166" i="7"/>
  <c r="AU168" i="7"/>
  <c r="AU170" i="7"/>
  <c r="AU171" i="7"/>
  <c r="AU173" i="7"/>
  <c r="AU175" i="7"/>
  <c r="AU177" i="7"/>
  <c r="AU179" i="7"/>
  <c r="AU181" i="7"/>
  <c r="AU172" i="7"/>
  <c r="AU174" i="7"/>
  <c r="AU176" i="7"/>
  <c r="AU178" i="7"/>
  <c r="AU180" i="7"/>
  <c r="AU183" i="7"/>
  <c r="AU185" i="7"/>
  <c r="AU187" i="7"/>
  <c r="AU189" i="7"/>
  <c r="AU182" i="7"/>
  <c r="AU184" i="7"/>
  <c r="AU186" i="7"/>
  <c r="AU188" i="7"/>
  <c r="AU190" i="7"/>
  <c r="AU192" i="7"/>
  <c r="AU194" i="7"/>
  <c r="AU196" i="7"/>
  <c r="AU198" i="7"/>
  <c r="AU200" i="7"/>
  <c r="AU202" i="7"/>
  <c r="AU204" i="7"/>
  <c r="AU206" i="7"/>
  <c r="AU208" i="7"/>
  <c r="AU210" i="7"/>
  <c r="AU193" i="7"/>
  <c r="AU195" i="7"/>
  <c r="AU197" i="7"/>
  <c r="AU199" i="7"/>
  <c r="AU201" i="7"/>
  <c r="AU203" i="7"/>
  <c r="AU205" i="7"/>
  <c r="AU207" i="7"/>
  <c r="AU209" i="7"/>
  <c r="AU191" i="7"/>
  <c r="AU213" i="7"/>
  <c r="AU215" i="7"/>
  <c r="AU217" i="7"/>
  <c r="AU219" i="7"/>
  <c r="AU221" i="7"/>
  <c r="AU223" i="7"/>
  <c r="AU225" i="7"/>
  <c r="AU227" i="7"/>
  <c r="AU229" i="7"/>
  <c r="AU212" i="7"/>
  <c r="AU214" i="7"/>
  <c r="AU216" i="7"/>
  <c r="AU218" i="7"/>
  <c r="AU220" i="7"/>
  <c r="AU222" i="7"/>
  <c r="AU224" i="7"/>
  <c r="AU226" i="7"/>
  <c r="AU228" i="7"/>
  <c r="AU230" i="7"/>
  <c r="AU211" i="7"/>
  <c r="AU231" i="7"/>
  <c r="AU129" i="7"/>
  <c r="AU233" i="7"/>
  <c r="AU236" i="7"/>
  <c r="AU238" i="7"/>
  <c r="AU240" i="7"/>
  <c r="AU242" i="7"/>
  <c r="AU244" i="7"/>
  <c r="AU232" i="7"/>
  <c r="AU234" i="7"/>
  <c r="AU235" i="7"/>
  <c r="AU237" i="7"/>
  <c r="AU239" i="7"/>
  <c r="AU241" i="7"/>
  <c r="AU243" i="7"/>
  <c r="AU245" i="7"/>
  <c r="BG131" i="7"/>
  <c r="BG133" i="7"/>
  <c r="BG130" i="7"/>
  <c r="BG132" i="7"/>
  <c r="BG134" i="7"/>
  <c r="BG136" i="7"/>
  <c r="BG138" i="7"/>
  <c r="BG135" i="7"/>
  <c r="BG137" i="7"/>
  <c r="BG140" i="7"/>
  <c r="BG142" i="7"/>
  <c r="BG144" i="7"/>
  <c r="BG139" i="7"/>
  <c r="BG141" i="7"/>
  <c r="BG143" i="7"/>
  <c r="BG145" i="7"/>
  <c r="BG147" i="7"/>
  <c r="BG149" i="7"/>
  <c r="BG151" i="7"/>
  <c r="BG146" i="7"/>
  <c r="BG148" i="7"/>
  <c r="BG152" i="7"/>
  <c r="BG154" i="7"/>
  <c r="BG156" i="7"/>
  <c r="BG158" i="7"/>
  <c r="BG150" i="7"/>
  <c r="BG153" i="7"/>
  <c r="BG155" i="7"/>
  <c r="BG157" i="7"/>
  <c r="BG159" i="7"/>
  <c r="BG161" i="7"/>
  <c r="BG163" i="7"/>
  <c r="BG165" i="7"/>
  <c r="BG167" i="7"/>
  <c r="BG169" i="7"/>
  <c r="BG160" i="7"/>
  <c r="BG162" i="7"/>
  <c r="BG164" i="7"/>
  <c r="BG166" i="7"/>
  <c r="BG168" i="7"/>
  <c r="BG171" i="7"/>
  <c r="BG173" i="7"/>
  <c r="BG175" i="7"/>
  <c r="BG177" i="7"/>
  <c r="BG179" i="7"/>
  <c r="BG170" i="7"/>
  <c r="BG172" i="7"/>
  <c r="BG174" i="7"/>
  <c r="BG176" i="7"/>
  <c r="BG178" i="7"/>
  <c r="BG181" i="7"/>
  <c r="BG183" i="7"/>
  <c r="BG185" i="7"/>
  <c r="BG187" i="7"/>
  <c r="BG189" i="7"/>
  <c r="BG180" i="7"/>
  <c r="BG182" i="7"/>
  <c r="BG184" i="7"/>
  <c r="BG186" i="7"/>
  <c r="BG188" i="7"/>
  <c r="BG190" i="7"/>
  <c r="BG192" i="7"/>
  <c r="BG194" i="7"/>
  <c r="BG196" i="7"/>
  <c r="BG198" i="7"/>
  <c r="BG200" i="7"/>
  <c r="BG202" i="7"/>
  <c r="BG204" i="7"/>
  <c r="BG206" i="7"/>
  <c r="BG208" i="7"/>
  <c r="BG210" i="7"/>
  <c r="BG193" i="7"/>
  <c r="BG195" i="7"/>
  <c r="BG197" i="7"/>
  <c r="BG199" i="7"/>
  <c r="BG201" i="7"/>
  <c r="BG203" i="7"/>
  <c r="BG205" i="7"/>
  <c r="BG207" i="7"/>
  <c r="BG209" i="7"/>
  <c r="BG191" i="7"/>
  <c r="BG213" i="7"/>
  <c r="BG215" i="7"/>
  <c r="BG217" i="7"/>
  <c r="BG219" i="7"/>
  <c r="BG221" i="7"/>
  <c r="BG223" i="7"/>
  <c r="BG225" i="7"/>
  <c r="BG227" i="7"/>
  <c r="BG229" i="7"/>
  <c r="BG211" i="7"/>
  <c r="BG212" i="7"/>
  <c r="BG214" i="7"/>
  <c r="BG216" i="7"/>
  <c r="BG218" i="7"/>
  <c r="BG220" i="7"/>
  <c r="BG222" i="7"/>
  <c r="BG224" i="7"/>
  <c r="BG226" i="7"/>
  <c r="BG228" i="7"/>
  <c r="BG230" i="7"/>
  <c r="BG129" i="7"/>
  <c r="BG231" i="7"/>
  <c r="BG233" i="7"/>
  <c r="BG236" i="7"/>
  <c r="BG238" i="7"/>
  <c r="BG240" i="7"/>
  <c r="BG242" i="7"/>
  <c r="BG244" i="7"/>
  <c r="BG232" i="7"/>
  <c r="BG234" i="7"/>
  <c r="BG235" i="7"/>
  <c r="BG237" i="7"/>
  <c r="BG239" i="7"/>
  <c r="BG241" i="7"/>
  <c r="BG243" i="7"/>
  <c r="BG245" i="7"/>
  <c r="BS131" i="7"/>
  <c r="BS133" i="7"/>
  <c r="BS130" i="7"/>
  <c r="BS132" i="7"/>
  <c r="BS134" i="7"/>
  <c r="BS136" i="7"/>
  <c r="BS138" i="7"/>
  <c r="BS135" i="7"/>
  <c r="BS137" i="7"/>
  <c r="BS140" i="7"/>
  <c r="BS142" i="7"/>
  <c r="BS144" i="7"/>
  <c r="BS139" i="7"/>
  <c r="BS141" i="7"/>
  <c r="BS143" i="7"/>
  <c r="BS145" i="7"/>
  <c r="BS147" i="7"/>
  <c r="BS149" i="7"/>
  <c r="BS146" i="7"/>
  <c r="BS148" i="7"/>
  <c r="BS152" i="7"/>
  <c r="BS154" i="7"/>
  <c r="BS156" i="7"/>
  <c r="BS158" i="7"/>
  <c r="BS151" i="7"/>
  <c r="BS153" i="7"/>
  <c r="BS155" i="7"/>
  <c r="BS157" i="7"/>
  <c r="BS159" i="7"/>
  <c r="BS150" i="7"/>
  <c r="BS160" i="7"/>
  <c r="BS161" i="7"/>
  <c r="BS163" i="7"/>
  <c r="BS165" i="7"/>
  <c r="BS167" i="7"/>
  <c r="BS169" i="7"/>
  <c r="BS162" i="7"/>
  <c r="BS164" i="7"/>
  <c r="BS166" i="7"/>
  <c r="BS168" i="7"/>
  <c r="BS170" i="7"/>
  <c r="BS171" i="7"/>
  <c r="BS173" i="7"/>
  <c r="BS175" i="7"/>
  <c r="BS177" i="7"/>
  <c r="BS179" i="7"/>
  <c r="BS172" i="7"/>
  <c r="BS174" i="7"/>
  <c r="BS176" i="7"/>
  <c r="BS178" i="7"/>
  <c r="BS180" i="7"/>
  <c r="BS181" i="7"/>
  <c r="BS183" i="7"/>
  <c r="BS185" i="7"/>
  <c r="BS187" i="7"/>
  <c r="BS189" i="7"/>
  <c r="BS182" i="7"/>
  <c r="BS184" i="7"/>
  <c r="BS186" i="7"/>
  <c r="BS188" i="7"/>
  <c r="BS190" i="7"/>
  <c r="BS191" i="7"/>
  <c r="BS192" i="7"/>
  <c r="BS194" i="7"/>
  <c r="BS196" i="7"/>
  <c r="BS198" i="7"/>
  <c r="BS200" i="7"/>
  <c r="BS202" i="7"/>
  <c r="BS204" i="7"/>
  <c r="BS206" i="7"/>
  <c r="BS208" i="7"/>
  <c r="BS210" i="7"/>
  <c r="BS193" i="7"/>
  <c r="BS195" i="7"/>
  <c r="BS197" i="7"/>
  <c r="BS199" i="7"/>
  <c r="BS201" i="7"/>
  <c r="BS203" i="7"/>
  <c r="BS205" i="7"/>
  <c r="BS207" i="7"/>
  <c r="BS209" i="7"/>
  <c r="BS213" i="7"/>
  <c r="BS215" i="7"/>
  <c r="BS217" i="7"/>
  <c r="BS219" i="7"/>
  <c r="BS221" i="7"/>
  <c r="BS223" i="7"/>
  <c r="BS225" i="7"/>
  <c r="BS227" i="7"/>
  <c r="BS229" i="7"/>
  <c r="BS211" i="7"/>
  <c r="BS212" i="7"/>
  <c r="BS214" i="7"/>
  <c r="BS216" i="7"/>
  <c r="BS218" i="7"/>
  <c r="BS220" i="7"/>
  <c r="BS222" i="7"/>
  <c r="BS224" i="7"/>
  <c r="BS226" i="7"/>
  <c r="BS228" i="7"/>
  <c r="BS230" i="7"/>
  <c r="BS129" i="7"/>
  <c r="BS233" i="7"/>
  <c r="BS236" i="7"/>
  <c r="BS238" i="7"/>
  <c r="BS240" i="7"/>
  <c r="BS242" i="7"/>
  <c r="BS244" i="7"/>
  <c r="BS231" i="7"/>
  <c r="BS232" i="7"/>
  <c r="BS234" i="7"/>
  <c r="BS235" i="7"/>
  <c r="BS237" i="7"/>
  <c r="BS239" i="7"/>
  <c r="BS241" i="7"/>
  <c r="BS243" i="7"/>
  <c r="BS245" i="7"/>
  <c r="N130" i="7"/>
  <c r="N132" i="7"/>
  <c r="N134" i="7"/>
  <c r="N131" i="7"/>
  <c r="N133" i="7"/>
  <c r="N135" i="7"/>
  <c r="N137" i="7"/>
  <c r="N139" i="7"/>
  <c r="N136" i="7"/>
  <c r="N138" i="7"/>
  <c r="N140" i="7"/>
  <c r="N141" i="7"/>
  <c r="N143" i="7"/>
  <c r="N145" i="7"/>
  <c r="N142" i="7"/>
  <c r="N144" i="7"/>
  <c r="N146" i="7"/>
  <c r="N148" i="7"/>
  <c r="N150" i="7"/>
  <c r="N147" i="7"/>
  <c r="N149" i="7"/>
  <c r="N153" i="7"/>
  <c r="N155" i="7"/>
  <c r="N157" i="7"/>
  <c r="N159" i="7"/>
  <c r="N151" i="7"/>
  <c r="N152" i="7"/>
  <c r="N154" i="7"/>
  <c r="N156" i="7"/>
  <c r="N158" i="7"/>
  <c r="N160" i="7"/>
  <c r="N161" i="7"/>
  <c r="N162" i="7"/>
  <c r="N164" i="7"/>
  <c r="N166" i="7"/>
  <c r="N168" i="7"/>
  <c r="N170" i="7"/>
  <c r="N163" i="7"/>
  <c r="N165" i="7"/>
  <c r="N167" i="7"/>
  <c r="N169" i="7"/>
  <c r="N172" i="7"/>
  <c r="N174" i="7"/>
  <c r="N176" i="7"/>
  <c r="N178" i="7"/>
  <c r="N180" i="7"/>
  <c r="N171" i="7"/>
  <c r="N173" i="7"/>
  <c r="N175" i="7"/>
  <c r="N177" i="7"/>
  <c r="N179" i="7"/>
  <c r="N182" i="7"/>
  <c r="N184" i="7"/>
  <c r="N186" i="7"/>
  <c r="N188" i="7"/>
  <c r="N190" i="7"/>
  <c r="N181" i="7"/>
  <c r="N183" i="7"/>
  <c r="N185" i="7"/>
  <c r="N187" i="7"/>
  <c r="N189" i="7"/>
  <c r="N191" i="7"/>
  <c r="N193" i="7"/>
  <c r="N195" i="7"/>
  <c r="N197" i="7"/>
  <c r="N199" i="7"/>
  <c r="N201" i="7"/>
  <c r="N203" i="7"/>
  <c r="N205" i="7"/>
  <c r="N207" i="7"/>
  <c r="N209" i="7"/>
  <c r="N211" i="7"/>
  <c r="N192" i="7"/>
  <c r="N194" i="7"/>
  <c r="N196" i="7"/>
  <c r="N198" i="7"/>
  <c r="N200" i="7"/>
  <c r="N202" i="7"/>
  <c r="N204" i="7"/>
  <c r="N206" i="7"/>
  <c r="N208" i="7"/>
  <c r="N214" i="7"/>
  <c r="N216" i="7"/>
  <c r="N218" i="7"/>
  <c r="N220" i="7"/>
  <c r="N222" i="7"/>
  <c r="N224" i="7"/>
  <c r="N226" i="7"/>
  <c r="N228" i="7"/>
  <c r="N230" i="7"/>
  <c r="N210" i="7"/>
  <c r="N212" i="7"/>
  <c r="N213" i="7"/>
  <c r="N215" i="7"/>
  <c r="N217" i="7"/>
  <c r="N219" i="7"/>
  <c r="N221" i="7"/>
  <c r="N223" i="7"/>
  <c r="N225" i="7"/>
  <c r="N227" i="7"/>
  <c r="N229" i="7"/>
  <c r="N234" i="7"/>
  <c r="N235" i="7"/>
  <c r="N237" i="7"/>
  <c r="N239" i="7"/>
  <c r="N241" i="7"/>
  <c r="N243" i="7"/>
  <c r="N245" i="7"/>
  <c r="N129" i="7"/>
  <c r="N231" i="7"/>
  <c r="N232" i="7"/>
  <c r="N233" i="7"/>
  <c r="N236" i="7"/>
  <c r="N238" i="7"/>
  <c r="N240" i="7"/>
  <c r="N242" i="7"/>
  <c r="N244" i="7"/>
  <c r="V130" i="7"/>
  <c r="V132" i="7"/>
  <c r="V134" i="7"/>
  <c r="V131" i="7"/>
  <c r="V133" i="7"/>
  <c r="V135" i="7"/>
  <c r="V137" i="7"/>
  <c r="V139" i="7"/>
  <c r="V136" i="7"/>
  <c r="V138" i="7"/>
  <c r="V141" i="7"/>
  <c r="V143" i="7"/>
  <c r="V142" i="7"/>
  <c r="V144" i="7"/>
  <c r="V140" i="7"/>
  <c r="V146" i="7"/>
  <c r="V148" i="7"/>
  <c r="V150" i="7"/>
  <c r="V147" i="7"/>
  <c r="V149" i="7"/>
  <c r="V145" i="7"/>
  <c r="V153" i="7"/>
  <c r="V155" i="7"/>
  <c r="V157" i="7"/>
  <c r="V159" i="7"/>
  <c r="V151" i="7"/>
  <c r="V152" i="7"/>
  <c r="V154" i="7"/>
  <c r="V156" i="7"/>
  <c r="V158" i="7"/>
  <c r="V160" i="7"/>
  <c r="V162" i="7"/>
  <c r="V164" i="7"/>
  <c r="V166" i="7"/>
  <c r="V168" i="7"/>
  <c r="V170" i="7"/>
  <c r="V161" i="7"/>
  <c r="V163" i="7"/>
  <c r="V165" i="7"/>
  <c r="V167" i="7"/>
  <c r="V169" i="7"/>
  <c r="V172" i="7"/>
  <c r="V174" i="7"/>
  <c r="V176" i="7"/>
  <c r="V178" i="7"/>
  <c r="V180" i="7"/>
  <c r="V171" i="7"/>
  <c r="V173" i="7"/>
  <c r="V175" i="7"/>
  <c r="V177" i="7"/>
  <c r="V179" i="7"/>
  <c r="V182" i="7"/>
  <c r="V184" i="7"/>
  <c r="V186" i="7"/>
  <c r="V188" i="7"/>
  <c r="V190" i="7"/>
  <c r="V181" i="7"/>
  <c r="V183" i="7"/>
  <c r="V185" i="7"/>
  <c r="V187" i="7"/>
  <c r="V189" i="7"/>
  <c r="V191" i="7"/>
  <c r="V193" i="7"/>
  <c r="V195" i="7"/>
  <c r="V197" i="7"/>
  <c r="V199" i="7"/>
  <c r="V201" i="7"/>
  <c r="V203" i="7"/>
  <c r="V205" i="7"/>
  <c r="V207" i="7"/>
  <c r="V209" i="7"/>
  <c r="V211" i="7"/>
  <c r="V192" i="7"/>
  <c r="V194" i="7"/>
  <c r="V196" i="7"/>
  <c r="V198" i="7"/>
  <c r="V200" i="7"/>
  <c r="V202" i="7"/>
  <c r="V204" i="7"/>
  <c r="V206" i="7"/>
  <c r="V208" i="7"/>
  <c r="V212" i="7"/>
  <c r="V214" i="7"/>
  <c r="V216" i="7"/>
  <c r="V218" i="7"/>
  <c r="V220" i="7"/>
  <c r="V222" i="7"/>
  <c r="V224" i="7"/>
  <c r="V226" i="7"/>
  <c r="V228" i="7"/>
  <c r="V230" i="7"/>
  <c r="V213" i="7"/>
  <c r="V215" i="7"/>
  <c r="V217" i="7"/>
  <c r="V219" i="7"/>
  <c r="V221" i="7"/>
  <c r="V223" i="7"/>
  <c r="V225" i="7"/>
  <c r="V227" i="7"/>
  <c r="V229" i="7"/>
  <c r="V210" i="7"/>
  <c r="V231" i="7"/>
  <c r="V232" i="7"/>
  <c r="V234" i="7"/>
  <c r="V235" i="7"/>
  <c r="V237" i="7"/>
  <c r="V239" i="7"/>
  <c r="V241" i="7"/>
  <c r="V243" i="7"/>
  <c r="V245" i="7"/>
  <c r="V129" i="7"/>
  <c r="V233" i="7"/>
  <c r="V236" i="7"/>
  <c r="V238" i="7"/>
  <c r="V240" i="7"/>
  <c r="V242" i="7"/>
  <c r="V244" i="7"/>
  <c r="AN131" i="7"/>
  <c r="AN133" i="7"/>
  <c r="AN130" i="7"/>
  <c r="AN132" i="7"/>
  <c r="AN134" i="7"/>
  <c r="AN135" i="7"/>
  <c r="AN137" i="7"/>
  <c r="AN139" i="7"/>
  <c r="AN136" i="7"/>
  <c r="AN138" i="7"/>
  <c r="AN142" i="7"/>
  <c r="AN144" i="7"/>
  <c r="AN140" i="7"/>
  <c r="AN141" i="7"/>
  <c r="AN143" i="7"/>
  <c r="AN145" i="7"/>
  <c r="AN147" i="7"/>
  <c r="AN149" i="7"/>
  <c r="AN151" i="7"/>
  <c r="AN146" i="7"/>
  <c r="AN148" i="7"/>
  <c r="AN150" i="7"/>
  <c r="AN152" i="7"/>
  <c r="AN154" i="7"/>
  <c r="AN156" i="7"/>
  <c r="AN158" i="7"/>
  <c r="AN160" i="7"/>
  <c r="AN153" i="7"/>
  <c r="AN155" i="7"/>
  <c r="AN157" i="7"/>
  <c r="AN159" i="7"/>
  <c r="AN162" i="7"/>
  <c r="AN164" i="7"/>
  <c r="AN166" i="7"/>
  <c r="AN168" i="7"/>
  <c r="AN170" i="7"/>
  <c r="AN161" i="7"/>
  <c r="AN163" i="7"/>
  <c r="AN165" i="7"/>
  <c r="AN167" i="7"/>
  <c r="AN169" i="7"/>
  <c r="AN171" i="7"/>
  <c r="AN173" i="7"/>
  <c r="AN175" i="7"/>
  <c r="AN177" i="7"/>
  <c r="AN179" i="7"/>
  <c r="AN181" i="7"/>
  <c r="AN172" i="7"/>
  <c r="AN174" i="7"/>
  <c r="AN176" i="7"/>
  <c r="AN178" i="7"/>
  <c r="AN180" i="7"/>
  <c r="AN182" i="7"/>
  <c r="AN184" i="7"/>
  <c r="AN186" i="7"/>
  <c r="AN188" i="7"/>
  <c r="AN190" i="7"/>
  <c r="AN183" i="7"/>
  <c r="AN185" i="7"/>
  <c r="AN187" i="7"/>
  <c r="AN189" i="7"/>
  <c r="AN191" i="7"/>
  <c r="AN192" i="7"/>
  <c r="AN194" i="7"/>
  <c r="AN196" i="7"/>
  <c r="AN198" i="7"/>
  <c r="AN200" i="7"/>
  <c r="AN202" i="7"/>
  <c r="AN204" i="7"/>
  <c r="AN206" i="7"/>
  <c r="AN208" i="7"/>
  <c r="AN210" i="7"/>
  <c r="AN193" i="7"/>
  <c r="AN195" i="7"/>
  <c r="AN197" i="7"/>
  <c r="AN199" i="7"/>
  <c r="AN201" i="7"/>
  <c r="AN203" i="7"/>
  <c r="AN205" i="7"/>
  <c r="AN207" i="7"/>
  <c r="AN209" i="7"/>
  <c r="AN211" i="7"/>
  <c r="AN213" i="7"/>
  <c r="AN215" i="7"/>
  <c r="AN217" i="7"/>
  <c r="AN219" i="7"/>
  <c r="AN221" i="7"/>
  <c r="AN223" i="7"/>
  <c r="AN225" i="7"/>
  <c r="AN227" i="7"/>
  <c r="AN229" i="7"/>
  <c r="AN212" i="7"/>
  <c r="AN214" i="7"/>
  <c r="AN216" i="7"/>
  <c r="AN218" i="7"/>
  <c r="AN220" i="7"/>
  <c r="AN222" i="7"/>
  <c r="AN224" i="7"/>
  <c r="AN226" i="7"/>
  <c r="AN228" i="7"/>
  <c r="AN230" i="7"/>
  <c r="AN232" i="7"/>
  <c r="AN234" i="7"/>
  <c r="AN235" i="7"/>
  <c r="AN237" i="7"/>
  <c r="AN239" i="7"/>
  <c r="AN241" i="7"/>
  <c r="AN243" i="7"/>
  <c r="AN245" i="7"/>
  <c r="AN129" i="7"/>
  <c r="AN233" i="7"/>
  <c r="AN236" i="7"/>
  <c r="AN238" i="7"/>
  <c r="AN240" i="7"/>
  <c r="AN242" i="7"/>
  <c r="AN244" i="7"/>
  <c r="AN231" i="7"/>
  <c r="AV131" i="7"/>
  <c r="AV133" i="7"/>
  <c r="AV130" i="7"/>
  <c r="AV132" i="7"/>
  <c r="AV134" i="7"/>
  <c r="AV135" i="7"/>
  <c r="AV137" i="7"/>
  <c r="AV139" i="7"/>
  <c r="AV136" i="7"/>
  <c r="AV138" i="7"/>
  <c r="AV140" i="7"/>
  <c r="AV142" i="7"/>
  <c r="AV144" i="7"/>
  <c r="AV141" i="7"/>
  <c r="AV143" i="7"/>
  <c r="AV145" i="7"/>
  <c r="AV147" i="7"/>
  <c r="AV149" i="7"/>
  <c r="AV151" i="7"/>
  <c r="AV146" i="7"/>
  <c r="AV148" i="7"/>
  <c r="AV150" i="7"/>
  <c r="AV152" i="7"/>
  <c r="AV154" i="7"/>
  <c r="AV156" i="7"/>
  <c r="AV158" i="7"/>
  <c r="AV160" i="7"/>
  <c r="AV153" i="7"/>
  <c r="AV155" i="7"/>
  <c r="AV157" i="7"/>
  <c r="AV159" i="7"/>
  <c r="AV162" i="7"/>
  <c r="AV164" i="7"/>
  <c r="AV166" i="7"/>
  <c r="AV168" i="7"/>
  <c r="AV170" i="7"/>
  <c r="AV161" i="7"/>
  <c r="AV163" i="7"/>
  <c r="AV165" i="7"/>
  <c r="AV167" i="7"/>
  <c r="AV169" i="7"/>
  <c r="AV171" i="7"/>
  <c r="AV173" i="7"/>
  <c r="AV175" i="7"/>
  <c r="AV177" i="7"/>
  <c r="AV179" i="7"/>
  <c r="AV181" i="7"/>
  <c r="AV172" i="7"/>
  <c r="AV174" i="7"/>
  <c r="AV176" i="7"/>
  <c r="AV178" i="7"/>
  <c r="AV180" i="7"/>
  <c r="AV182" i="7"/>
  <c r="AV184" i="7"/>
  <c r="AV186" i="7"/>
  <c r="AV188" i="7"/>
  <c r="AV190" i="7"/>
  <c r="AV183" i="7"/>
  <c r="AV185" i="7"/>
  <c r="AV187" i="7"/>
  <c r="AV189" i="7"/>
  <c r="AV191" i="7"/>
  <c r="AV192" i="7"/>
  <c r="AV194" i="7"/>
  <c r="AV196" i="7"/>
  <c r="AV198" i="7"/>
  <c r="AV200" i="7"/>
  <c r="AV202" i="7"/>
  <c r="AV204" i="7"/>
  <c r="AV206" i="7"/>
  <c r="AV208" i="7"/>
  <c r="AV210" i="7"/>
  <c r="AV193" i="7"/>
  <c r="AV195" i="7"/>
  <c r="AV197" i="7"/>
  <c r="AV199" i="7"/>
  <c r="AV201" i="7"/>
  <c r="AV203" i="7"/>
  <c r="AV205" i="7"/>
  <c r="AV207" i="7"/>
  <c r="AV209" i="7"/>
  <c r="AV211" i="7"/>
  <c r="AV213" i="7"/>
  <c r="AV215" i="7"/>
  <c r="AV217" i="7"/>
  <c r="AV219" i="7"/>
  <c r="AV221" i="7"/>
  <c r="AV223" i="7"/>
  <c r="AV225" i="7"/>
  <c r="AV227" i="7"/>
  <c r="AV229" i="7"/>
  <c r="AV212" i="7"/>
  <c r="AV214" i="7"/>
  <c r="AV216" i="7"/>
  <c r="AV218" i="7"/>
  <c r="AV220" i="7"/>
  <c r="AV222" i="7"/>
  <c r="AV224" i="7"/>
  <c r="AV226" i="7"/>
  <c r="AV228" i="7"/>
  <c r="AV230" i="7"/>
  <c r="AV232" i="7"/>
  <c r="AV234" i="7"/>
  <c r="AV235" i="7"/>
  <c r="AV237" i="7"/>
  <c r="AV239" i="7"/>
  <c r="AV241" i="7"/>
  <c r="AV243" i="7"/>
  <c r="AV245" i="7"/>
  <c r="AV231" i="7"/>
  <c r="AV129" i="7"/>
  <c r="AV233" i="7"/>
  <c r="AV236" i="7"/>
  <c r="AV238" i="7"/>
  <c r="AV240" i="7"/>
  <c r="AV242" i="7"/>
  <c r="AV244" i="7"/>
  <c r="BD131" i="7"/>
  <c r="BD133" i="7"/>
  <c r="BD130" i="7"/>
  <c r="BD132" i="7"/>
  <c r="BD135" i="7"/>
  <c r="BD137" i="7"/>
  <c r="BD139" i="7"/>
  <c r="BD136" i="7"/>
  <c r="BD138" i="7"/>
  <c r="BD134" i="7"/>
  <c r="BD142" i="7"/>
  <c r="BD144" i="7"/>
  <c r="BD140" i="7"/>
  <c r="BD141" i="7"/>
  <c r="BD143" i="7"/>
  <c r="BD145" i="7"/>
  <c r="BD147" i="7"/>
  <c r="BD149" i="7"/>
  <c r="BD151" i="7"/>
  <c r="BD146" i="7"/>
  <c r="BD148" i="7"/>
  <c r="BD150" i="7"/>
  <c r="BD152" i="7"/>
  <c r="BD154" i="7"/>
  <c r="BD156" i="7"/>
  <c r="BD158" i="7"/>
  <c r="BD160" i="7"/>
  <c r="BD153" i="7"/>
  <c r="BD155" i="7"/>
  <c r="BD157" i="7"/>
  <c r="BD159" i="7"/>
  <c r="BD162" i="7"/>
  <c r="BD164" i="7"/>
  <c r="BD166" i="7"/>
  <c r="BD168" i="7"/>
  <c r="BD170" i="7"/>
  <c r="BD161" i="7"/>
  <c r="BD163" i="7"/>
  <c r="BD165" i="7"/>
  <c r="BD167" i="7"/>
  <c r="BD169" i="7"/>
  <c r="BD171" i="7"/>
  <c r="BD173" i="7"/>
  <c r="BD175" i="7"/>
  <c r="BD177" i="7"/>
  <c r="BD179" i="7"/>
  <c r="BD181" i="7"/>
  <c r="BD172" i="7"/>
  <c r="BD174" i="7"/>
  <c r="BD176" i="7"/>
  <c r="BD178" i="7"/>
  <c r="BD180" i="7"/>
  <c r="BD182" i="7"/>
  <c r="BD184" i="7"/>
  <c r="BD186" i="7"/>
  <c r="BD188" i="7"/>
  <c r="BD190" i="7"/>
  <c r="BD183" i="7"/>
  <c r="BD185" i="7"/>
  <c r="BD187" i="7"/>
  <c r="BD189" i="7"/>
  <c r="BD191" i="7"/>
  <c r="BD192" i="7"/>
  <c r="BD194" i="7"/>
  <c r="BD196" i="7"/>
  <c r="BD198" i="7"/>
  <c r="BD200" i="7"/>
  <c r="BD202" i="7"/>
  <c r="BD204" i="7"/>
  <c r="BD206" i="7"/>
  <c r="BD208" i="7"/>
  <c r="BD210" i="7"/>
  <c r="BD193" i="7"/>
  <c r="BD195" i="7"/>
  <c r="BD197" i="7"/>
  <c r="BD199" i="7"/>
  <c r="BD201" i="7"/>
  <c r="BD203" i="7"/>
  <c r="BD205" i="7"/>
  <c r="BD207" i="7"/>
  <c r="BD209" i="7"/>
  <c r="BD211" i="7"/>
  <c r="BD213" i="7"/>
  <c r="BD215" i="7"/>
  <c r="BD217" i="7"/>
  <c r="BD219" i="7"/>
  <c r="BD221" i="7"/>
  <c r="BD223" i="7"/>
  <c r="BD225" i="7"/>
  <c r="BD227" i="7"/>
  <c r="BD229" i="7"/>
  <c r="BD212" i="7"/>
  <c r="BD214" i="7"/>
  <c r="BD216" i="7"/>
  <c r="BD218" i="7"/>
  <c r="BD220" i="7"/>
  <c r="BD222" i="7"/>
  <c r="BD224" i="7"/>
  <c r="BD226" i="7"/>
  <c r="BD228" i="7"/>
  <c r="BD230" i="7"/>
  <c r="BD232" i="7"/>
  <c r="BD234" i="7"/>
  <c r="BD235" i="7"/>
  <c r="BD237" i="7"/>
  <c r="BD239" i="7"/>
  <c r="BD241" i="7"/>
  <c r="BD243" i="7"/>
  <c r="BD245" i="7"/>
  <c r="BD129" i="7"/>
  <c r="BD233" i="7"/>
  <c r="BD236" i="7"/>
  <c r="BD238" i="7"/>
  <c r="BD240" i="7"/>
  <c r="BD242" i="7"/>
  <c r="BD244" i="7"/>
  <c r="BD231" i="7"/>
  <c r="H131" i="7"/>
  <c r="H133" i="7"/>
  <c r="H135" i="7"/>
  <c r="H130" i="7"/>
  <c r="H132" i="7"/>
  <c r="H134" i="7"/>
  <c r="H136" i="7"/>
  <c r="H138" i="7"/>
  <c r="H140" i="7"/>
  <c r="H137" i="7"/>
  <c r="H142" i="7"/>
  <c r="H144" i="7"/>
  <c r="H139" i="7"/>
  <c r="H141" i="7"/>
  <c r="H143" i="7"/>
  <c r="H145" i="7"/>
  <c r="H147" i="7"/>
  <c r="H149" i="7"/>
  <c r="H151" i="7"/>
  <c r="H146" i="7"/>
  <c r="H148" i="7"/>
  <c r="H150" i="7"/>
  <c r="H152" i="7"/>
  <c r="H154" i="7"/>
  <c r="H156" i="7"/>
  <c r="H158" i="7"/>
  <c r="H160" i="7"/>
  <c r="H153" i="7"/>
  <c r="H155" i="7"/>
  <c r="H157" i="7"/>
  <c r="H159" i="7"/>
  <c r="H161" i="7"/>
  <c r="H163" i="7"/>
  <c r="H165" i="7"/>
  <c r="H167" i="7"/>
  <c r="H169" i="7"/>
  <c r="H162" i="7"/>
  <c r="H164" i="7"/>
  <c r="H166" i="7"/>
  <c r="H168" i="7"/>
  <c r="H171" i="7"/>
  <c r="H173" i="7"/>
  <c r="H175" i="7"/>
  <c r="H177" i="7"/>
  <c r="H179" i="7"/>
  <c r="H181" i="7"/>
  <c r="H170" i="7"/>
  <c r="H172" i="7"/>
  <c r="H174" i="7"/>
  <c r="H176" i="7"/>
  <c r="H178" i="7"/>
  <c r="H180" i="7"/>
  <c r="H183" i="7"/>
  <c r="H185" i="7"/>
  <c r="H187" i="7"/>
  <c r="H189" i="7"/>
  <c r="H182" i="7"/>
  <c r="H184" i="7"/>
  <c r="H186" i="7"/>
  <c r="H188" i="7"/>
  <c r="H190" i="7"/>
  <c r="H194" i="7"/>
  <c r="H196" i="7"/>
  <c r="H198" i="7"/>
  <c r="H200" i="7"/>
  <c r="H202" i="7"/>
  <c r="H204" i="7"/>
  <c r="H206" i="7"/>
  <c r="H208" i="7"/>
  <c r="H210" i="7"/>
  <c r="H212" i="7"/>
  <c r="H192" i="7"/>
  <c r="H191" i="7"/>
  <c r="H193" i="7"/>
  <c r="H195" i="7"/>
  <c r="H197" i="7"/>
  <c r="H199" i="7"/>
  <c r="H201" i="7"/>
  <c r="H203" i="7"/>
  <c r="H205" i="7"/>
  <c r="H207" i="7"/>
  <c r="H209" i="7"/>
  <c r="H213" i="7"/>
  <c r="H215" i="7"/>
  <c r="H217" i="7"/>
  <c r="H219" i="7"/>
  <c r="H221" i="7"/>
  <c r="H223" i="7"/>
  <c r="H225" i="7"/>
  <c r="H227" i="7"/>
  <c r="H229" i="7"/>
  <c r="H231" i="7"/>
  <c r="H211" i="7"/>
  <c r="H214" i="7"/>
  <c r="H216" i="7"/>
  <c r="H218" i="7"/>
  <c r="H220" i="7"/>
  <c r="H222" i="7"/>
  <c r="H224" i="7"/>
  <c r="H226" i="7"/>
  <c r="H228" i="7"/>
  <c r="H230" i="7"/>
  <c r="H129" i="7"/>
  <c r="H233" i="7"/>
  <c r="H236" i="7"/>
  <c r="H238" i="7"/>
  <c r="H240" i="7"/>
  <c r="H242" i="7"/>
  <c r="H244" i="7"/>
  <c r="H232" i="7"/>
  <c r="H234" i="7"/>
  <c r="H235" i="7"/>
  <c r="H237" i="7"/>
  <c r="H239" i="7"/>
  <c r="H241" i="7"/>
  <c r="H243" i="7"/>
  <c r="H245" i="7"/>
  <c r="L131" i="7"/>
  <c r="L133" i="7"/>
  <c r="L135" i="7"/>
  <c r="L130" i="7"/>
  <c r="L132" i="7"/>
  <c r="L134" i="7"/>
  <c r="L136" i="7"/>
  <c r="L138" i="7"/>
  <c r="L140" i="7"/>
  <c r="L137" i="7"/>
  <c r="L142" i="7"/>
  <c r="L144" i="7"/>
  <c r="L139" i="7"/>
  <c r="L141" i="7"/>
  <c r="L143" i="7"/>
  <c r="L145" i="7"/>
  <c r="L147" i="7"/>
  <c r="L149" i="7"/>
  <c r="L151" i="7"/>
  <c r="L146" i="7"/>
  <c r="L148" i="7"/>
  <c r="L150" i="7"/>
  <c r="L152" i="7"/>
  <c r="L154" i="7"/>
  <c r="L156" i="7"/>
  <c r="L158" i="7"/>
  <c r="L160" i="7"/>
  <c r="L153" i="7"/>
  <c r="L155" i="7"/>
  <c r="L157" i="7"/>
  <c r="L159" i="7"/>
  <c r="L163" i="7"/>
  <c r="L165" i="7"/>
  <c r="L167" i="7"/>
  <c r="L169" i="7"/>
  <c r="L161" i="7"/>
  <c r="L162" i="7"/>
  <c r="L164" i="7"/>
  <c r="L166" i="7"/>
  <c r="L168" i="7"/>
  <c r="L171" i="7"/>
  <c r="L173" i="7"/>
  <c r="L175" i="7"/>
  <c r="L177" i="7"/>
  <c r="L179" i="7"/>
  <c r="L181" i="7"/>
  <c r="L172" i="7"/>
  <c r="L174" i="7"/>
  <c r="L176" i="7"/>
  <c r="L178" i="7"/>
  <c r="L180" i="7"/>
  <c r="L170" i="7"/>
  <c r="L183" i="7"/>
  <c r="L185" i="7"/>
  <c r="L187" i="7"/>
  <c r="L189" i="7"/>
  <c r="L182" i="7"/>
  <c r="L184" i="7"/>
  <c r="L186" i="7"/>
  <c r="L188" i="7"/>
  <c r="L190" i="7"/>
  <c r="L192" i="7"/>
  <c r="L194" i="7"/>
  <c r="L196" i="7"/>
  <c r="L198" i="7"/>
  <c r="L200" i="7"/>
  <c r="L202" i="7"/>
  <c r="L204" i="7"/>
  <c r="L206" i="7"/>
  <c r="L208" i="7"/>
  <c r="L210" i="7"/>
  <c r="L193" i="7"/>
  <c r="L195" i="7"/>
  <c r="L197" i="7"/>
  <c r="L199" i="7"/>
  <c r="L201" i="7"/>
  <c r="L203" i="7"/>
  <c r="L205" i="7"/>
  <c r="L207" i="7"/>
  <c r="L209" i="7"/>
  <c r="L191" i="7"/>
  <c r="L212" i="7"/>
  <c r="L213" i="7"/>
  <c r="L215" i="7"/>
  <c r="L217" i="7"/>
  <c r="L219" i="7"/>
  <c r="L221" i="7"/>
  <c r="L223" i="7"/>
  <c r="L225" i="7"/>
  <c r="L227" i="7"/>
  <c r="L229" i="7"/>
  <c r="L231" i="7"/>
  <c r="L211" i="7"/>
  <c r="L214" i="7"/>
  <c r="L216" i="7"/>
  <c r="L218" i="7"/>
  <c r="L220" i="7"/>
  <c r="L222" i="7"/>
  <c r="L224" i="7"/>
  <c r="L226" i="7"/>
  <c r="L228" i="7"/>
  <c r="L230" i="7"/>
  <c r="L129" i="7"/>
  <c r="L233" i="7"/>
  <c r="L236" i="7"/>
  <c r="L238" i="7"/>
  <c r="L240" i="7"/>
  <c r="L242" i="7"/>
  <c r="L244" i="7"/>
  <c r="L232" i="7"/>
  <c r="L234" i="7"/>
  <c r="L235" i="7"/>
  <c r="L237" i="7"/>
  <c r="L239" i="7"/>
  <c r="L241" i="7"/>
  <c r="L243" i="7"/>
  <c r="L245" i="7"/>
  <c r="P131" i="7"/>
  <c r="P133" i="7"/>
  <c r="P135" i="7"/>
  <c r="P130" i="7"/>
  <c r="P132" i="7"/>
  <c r="P134" i="7"/>
  <c r="P136" i="7"/>
  <c r="P138" i="7"/>
  <c r="P140" i="7"/>
  <c r="P137" i="7"/>
  <c r="P142" i="7"/>
  <c r="P144" i="7"/>
  <c r="P141" i="7"/>
  <c r="P143" i="7"/>
  <c r="P145" i="7"/>
  <c r="P139" i="7"/>
  <c r="P147" i="7"/>
  <c r="P149" i="7"/>
  <c r="P151" i="7"/>
  <c r="P146" i="7"/>
  <c r="P148" i="7"/>
  <c r="P150" i="7"/>
  <c r="P152" i="7"/>
  <c r="P154" i="7"/>
  <c r="P156" i="7"/>
  <c r="P158" i="7"/>
  <c r="P160" i="7"/>
  <c r="P153" i="7"/>
  <c r="P155" i="7"/>
  <c r="P157" i="7"/>
  <c r="P159" i="7"/>
  <c r="P163" i="7"/>
  <c r="P165" i="7"/>
  <c r="P167" i="7"/>
  <c r="P169" i="7"/>
  <c r="P161" i="7"/>
  <c r="P162" i="7"/>
  <c r="P164" i="7"/>
  <c r="P166" i="7"/>
  <c r="P168" i="7"/>
  <c r="P171" i="7"/>
  <c r="P173" i="7"/>
  <c r="P175" i="7"/>
  <c r="P177" i="7"/>
  <c r="P179" i="7"/>
  <c r="P181" i="7"/>
  <c r="P170" i="7"/>
  <c r="P172" i="7"/>
  <c r="P174" i="7"/>
  <c r="P176" i="7"/>
  <c r="P178" i="7"/>
  <c r="P180" i="7"/>
  <c r="P183" i="7"/>
  <c r="P185" i="7"/>
  <c r="P187" i="7"/>
  <c r="P189" i="7"/>
  <c r="P182" i="7"/>
  <c r="P184" i="7"/>
  <c r="P186" i="7"/>
  <c r="P188" i="7"/>
  <c r="P190" i="7"/>
  <c r="P191" i="7"/>
  <c r="P192" i="7"/>
  <c r="P194" i="7"/>
  <c r="P196" i="7"/>
  <c r="P198" i="7"/>
  <c r="P200" i="7"/>
  <c r="P202" i="7"/>
  <c r="P204" i="7"/>
  <c r="P206" i="7"/>
  <c r="P208" i="7"/>
  <c r="P210" i="7"/>
  <c r="P193" i="7"/>
  <c r="P195" i="7"/>
  <c r="P197" i="7"/>
  <c r="P199" i="7"/>
  <c r="P201" i="7"/>
  <c r="P203" i="7"/>
  <c r="P205" i="7"/>
  <c r="P207" i="7"/>
  <c r="P209" i="7"/>
  <c r="P213" i="7"/>
  <c r="P215" i="7"/>
  <c r="P217" i="7"/>
  <c r="P219" i="7"/>
  <c r="P221" i="7"/>
  <c r="P223" i="7"/>
  <c r="P225" i="7"/>
  <c r="P227" i="7"/>
  <c r="P229" i="7"/>
  <c r="P231" i="7"/>
  <c r="P214" i="7"/>
  <c r="P216" i="7"/>
  <c r="P218" i="7"/>
  <c r="P220" i="7"/>
  <c r="P222" i="7"/>
  <c r="P224" i="7"/>
  <c r="P226" i="7"/>
  <c r="P228" i="7"/>
  <c r="P230" i="7"/>
  <c r="P211" i="7"/>
  <c r="P212" i="7"/>
  <c r="P129" i="7"/>
  <c r="P232" i="7"/>
  <c r="P233" i="7"/>
  <c r="P236" i="7"/>
  <c r="P238" i="7"/>
  <c r="P240" i="7"/>
  <c r="P242" i="7"/>
  <c r="P244" i="7"/>
  <c r="P234" i="7"/>
  <c r="P235" i="7"/>
  <c r="P237" i="7"/>
  <c r="P239" i="7"/>
  <c r="P241" i="7"/>
  <c r="P243" i="7"/>
  <c r="P245" i="7"/>
  <c r="T131" i="7"/>
  <c r="T133" i="7"/>
  <c r="T135" i="7"/>
  <c r="T130" i="7"/>
  <c r="T132" i="7"/>
  <c r="T134" i="7"/>
  <c r="T136" i="7"/>
  <c r="T138" i="7"/>
  <c r="T137" i="7"/>
  <c r="T139" i="7"/>
  <c r="T142" i="7"/>
  <c r="T144" i="7"/>
  <c r="T140" i="7"/>
  <c r="T141" i="7"/>
  <c r="T143" i="7"/>
  <c r="T145" i="7"/>
  <c r="T147" i="7"/>
  <c r="T149" i="7"/>
  <c r="T151" i="7"/>
  <c r="T146" i="7"/>
  <c r="T148" i="7"/>
  <c r="T150" i="7"/>
  <c r="T152" i="7"/>
  <c r="T154" i="7"/>
  <c r="T156" i="7"/>
  <c r="T158" i="7"/>
  <c r="T160" i="7"/>
  <c r="T153" i="7"/>
  <c r="T155" i="7"/>
  <c r="T157" i="7"/>
  <c r="T159" i="7"/>
  <c r="T161" i="7"/>
  <c r="T163" i="7"/>
  <c r="T165" i="7"/>
  <c r="T167" i="7"/>
  <c r="T169" i="7"/>
  <c r="T162" i="7"/>
  <c r="T164" i="7"/>
  <c r="T166" i="7"/>
  <c r="T168" i="7"/>
  <c r="T171" i="7"/>
  <c r="T173" i="7"/>
  <c r="T175" i="7"/>
  <c r="T177" i="7"/>
  <c r="T179" i="7"/>
  <c r="T181" i="7"/>
  <c r="T172" i="7"/>
  <c r="T174" i="7"/>
  <c r="T176" i="7"/>
  <c r="T178" i="7"/>
  <c r="T180" i="7"/>
  <c r="T170" i="7"/>
  <c r="T183" i="7"/>
  <c r="T185" i="7"/>
  <c r="T187" i="7"/>
  <c r="T189" i="7"/>
  <c r="T182" i="7"/>
  <c r="T184" i="7"/>
  <c r="T186" i="7"/>
  <c r="T188" i="7"/>
  <c r="T190" i="7"/>
  <c r="T192" i="7"/>
  <c r="T194" i="7"/>
  <c r="T196" i="7"/>
  <c r="T198" i="7"/>
  <c r="T200" i="7"/>
  <c r="T202" i="7"/>
  <c r="T204" i="7"/>
  <c r="T206" i="7"/>
  <c r="T208" i="7"/>
  <c r="T210" i="7"/>
  <c r="T191" i="7"/>
  <c r="T193" i="7"/>
  <c r="T195" i="7"/>
  <c r="T197" i="7"/>
  <c r="T199" i="7"/>
  <c r="T201" i="7"/>
  <c r="T203" i="7"/>
  <c r="T205" i="7"/>
  <c r="T207" i="7"/>
  <c r="T209" i="7"/>
  <c r="T211" i="7"/>
  <c r="T213" i="7"/>
  <c r="T215" i="7"/>
  <c r="T217" i="7"/>
  <c r="T219" i="7"/>
  <c r="T221" i="7"/>
  <c r="T223" i="7"/>
  <c r="T225" i="7"/>
  <c r="T227" i="7"/>
  <c r="T229" i="7"/>
  <c r="T231" i="7"/>
  <c r="T212" i="7"/>
  <c r="T214" i="7"/>
  <c r="T216" i="7"/>
  <c r="T218" i="7"/>
  <c r="T220" i="7"/>
  <c r="T222" i="7"/>
  <c r="T224" i="7"/>
  <c r="T226" i="7"/>
  <c r="T228" i="7"/>
  <c r="T230" i="7"/>
  <c r="T232" i="7"/>
  <c r="T129" i="7"/>
  <c r="T233" i="7"/>
  <c r="T236" i="7"/>
  <c r="T238" i="7"/>
  <c r="T240" i="7"/>
  <c r="T242" i="7"/>
  <c r="T244" i="7"/>
  <c r="T234" i="7"/>
  <c r="T235" i="7"/>
  <c r="T237" i="7"/>
  <c r="T239" i="7"/>
  <c r="T241" i="7"/>
  <c r="T243" i="7"/>
  <c r="T245" i="7"/>
  <c r="AB130" i="7"/>
  <c r="AB132" i="7"/>
  <c r="AB134" i="7"/>
  <c r="AB131" i="7"/>
  <c r="AB133" i="7"/>
  <c r="AB136" i="7"/>
  <c r="AB138" i="7"/>
  <c r="AB140" i="7"/>
  <c r="AB135" i="7"/>
  <c r="AB137" i="7"/>
  <c r="AB139" i="7"/>
  <c r="AB141" i="7"/>
  <c r="AB143" i="7"/>
  <c r="AB142" i="7"/>
  <c r="AB144" i="7"/>
  <c r="AB146" i="7"/>
  <c r="AB148" i="7"/>
  <c r="AB150" i="7"/>
  <c r="AB145" i="7"/>
  <c r="AB147" i="7"/>
  <c r="AB149" i="7"/>
  <c r="AB151" i="7"/>
  <c r="AB153" i="7"/>
  <c r="AB155" i="7"/>
  <c r="AB157" i="7"/>
  <c r="AB159" i="7"/>
  <c r="AB161" i="7"/>
  <c r="AB152" i="7"/>
  <c r="AB154" i="7"/>
  <c r="AB156" i="7"/>
  <c r="AB158" i="7"/>
  <c r="AB160" i="7"/>
  <c r="AB163" i="7"/>
  <c r="AB165" i="7"/>
  <c r="AB167" i="7"/>
  <c r="AB169" i="7"/>
  <c r="AB162" i="7"/>
  <c r="AB164" i="7"/>
  <c r="AB166" i="7"/>
  <c r="AB168" i="7"/>
  <c r="AB172" i="7"/>
  <c r="AB174" i="7"/>
  <c r="AB176" i="7"/>
  <c r="AB178" i="7"/>
  <c r="AB180" i="7"/>
  <c r="AB170" i="7"/>
  <c r="AB171" i="7"/>
  <c r="AB173" i="7"/>
  <c r="AB175" i="7"/>
  <c r="AB177" i="7"/>
  <c r="AB179" i="7"/>
  <c r="AB183" i="7"/>
  <c r="AB185" i="7"/>
  <c r="AB187" i="7"/>
  <c r="AB189" i="7"/>
  <c r="AB191" i="7"/>
  <c r="AB181" i="7"/>
  <c r="AB182" i="7"/>
  <c r="AB184" i="7"/>
  <c r="AB186" i="7"/>
  <c r="AB188" i="7"/>
  <c r="AB190" i="7"/>
  <c r="AB193" i="7"/>
  <c r="AB195" i="7"/>
  <c r="AB197" i="7"/>
  <c r="AB199" i="7"/>
  <c r="AB201" i="7"/>
  <c r="AB203" i="7"/>
  <c r="AB205" i="7"/>
  <c r="AB207" i="7"/>
  <c r="AB209" i="7"/>
  <c r="AB211" i="7"/>
  <c r="AB192" i="7"/>
  <c r="AB194" i="7"/>
  <c r="AB196" i="7"/>
  <c r="AB198" i="7"/>
  <c r="AB200" i="7"/>
  <c r="AB202" i="7"/>
  <c r="AB204" i="7"/>
  <c r="AB206" i="7"/>
  <c r="AB208" i="7"/>
  <c r="AB210" i="7"/>
  <c r="AB212" i="7"/>
  <c r="AB214" i="7"/>
  <c r="AB216" i="7"/>
  <c r="AB218" i="7"/>
  <c r="AB220" i="7"/>
  <c r="AB222" i="7"/>
  <c r="AB224" i="7"/>
  <c r="AB226" i="7"/>
  <c r="AB228" i="7"/>
  <c r="AB230" i="7"/>
  <c r="AB213" i="7"/>
  <c r="AB215" i="7"/>
  <c r="AB217" i="7"/>
  <c r="AB219" i="7"/>
  <c r="AB221" i="7"/>
  <c r="AB223" i="7"/>
  <c r="AB225" i="7"/>
  <c r="AB227" i="7"/>
  <c r="AB229" i="7"/>
  <c r="AB231" i="7"/>
  <c r="AB233" i="7"/>
  <c r="AB236" i="7"/>
  <c r="AB238" i="7"/>
  <c r="AB240" i="7"/>
  <c r="AB242" i="7"/>
  <c r="AB244" i="7"/>
  <c r="AB232" i="7"/>
  <c r="AB234" i="7"/>
  <c r="AB235" i="7"/>
  <c r="AB237" i="7"/>
  <c r="AB239" i="7"/>
  <c r="AB241" i="7"/>
  <c r="AB243" i="7"/>
  <c r="AB245" i="7"/>
  <c r="AB129" i="7"/>
  <c r="AH130" i="7"/>
  <c r="AH132" i="7"/>
  <c r="AH134" i="7"/>
  <c r="AH131" i="7"/>
  <c r="AH133" i="7"/>
  <c r="AH135" i="7"/>
  <c r="AH136" i="7"/>
  <c r="AH138" i="7"/>
  <c r="AH140" i="7"/>
  <c r="AH137" i="7"/>
  <c r="AH139" i="7"/>
  <c r="AH141" i="7"/>
  <c r="AH143" i="7"/>
  <c r="AH142" i="7"/>
  <c r="AH144" i="7"/>
  <c r="AH146" i="7"/>
  <c r="AH148" i="7"/>
  <c r="AH150" i="7"/>
  <c r="AH145" i="7"/>
  <c r="AH147" i="7"/>
  <c r="AH149" i="7"/>
  <c r="AH153" i="7"/>
  <c r="AH155" i="7"/>
  <c r="AH157" i="7"/>
  <c r="AH159" i="7"/>
  <c r="AH161" i="7"/>
  <c r="AH151" i="7"/>
  <c r="AH152" i="7"/>
  <c r="AH154" i="7"/>
  <c r="AH156" i="7"/>
  <c r="AH158" i="7"/>
  <c r="AH160" i="7"/>
  <c r="AH163" i="7"/>
  <c r="AH165" i="7"/>
  <c r="AH167" i="7"/>
  <c r="AH169" i="7"/>
  <c r="AH162" i="7"/>
  <c r="AH164" i="7"/>
  <c r="AH166" i="7"/>
  <c r="AH168" i="7"/>
  <c r="AH170" i="7"/>
  <c r="AH172" i="7"/>
  <c r="AH174" i="7"/>
  <c r="AH176" i="7"/>
  <c r="AH178" i="7"/>
  <c r="AH180" i="7"/>
  <c r="AH171" i="7"/>
  <c r="AH173" i="7"/>
  <c r="AH175" i="7"/>
  <c r="AH177" i="7"/>
  <c r="AH179" i="7"/>
  <c r="AH183" i="7"/>
  <c r="AH185" i="7"/>
  <c r="AH187" i="7"/>
  <c r="AH189" i="7"/>
  <c r="AH191" i="7"/>
  <c r="AH182" i="7"/>
  <c r="AH184" i="7"/>
  <c r="AH186" i="7"/>
  <c r="AH188" i="7"/>
  <c r="AH190" i="7"/>
  <c r="AH181" i="7"/>
  <c r="AH193" i="7"/>
  <c r="AH195" i="7"/>
  <c r="AH197" i="7"/>
  <c r="AH199" i="7"/>
  <c r="AH201" i="7"/>
  <c r="AH203" i="7"/>
  <c r="AH205" i="7"/>
  <c r="AH207" i="7"/>
  <c r="AH209" i="7"/>
  <c r="AH211" i="7"/>
  <c r="AH192" i="7"/>
  <c r="AH194" i="7"/>
  <c r="AH196" i="7"/>
  <c r="AH198" i="7"/>
  <c r="AH200" i="7"/>
  <c r="AH202" i="7"/>
  <c r="AH204" i="7"/>
  <c r="AH206" i="7"/>
  <c r="AH208" i="7"/>
  <c r="AH210" i="7"/>
  <c r="AH212" i="7"/>
  <c r="AH214" i="7"/>
  <c r="AH216" i="7"/>
  <c r="AH218" i="7"/>
  <c r="AH220" i="7"/>
  <c r="AH222" i="7"/>
  <c r="AH224" i="7"/>
  <c r="AH226" i="7"/>
  <c r="AH228" i="7"/>
  <c r="AH230" i="7"/>
  <c r="AH213" i="7"/>
  <c r="AH215" i="7"/>
  <c r="AH217" i="7"/>
  <c r="AH219" i="7"/>
  <c r="AH221" i="7"/>
  <c r="AH223" i="7"/>
  <c r="AH225" i="7"/>
  <c r="AH227" i="7"/>
  <c r="AH229" i="7"/>
  <c r="AH231" i="7"/>
  <c r="AH233" i="7"/>
  <c r="AH236" i="7"/>
  <c r="AH238" i="7"/>
  <c r="AH240" i="7"/>
  <c r="AH242" i="7"/>
  <c r="AH244" i="7"/>
  <c r="AH232" i="7"/>
  <c r="AH234" i="7"/>
  <c r="AH235" i="7"/>
  <c r="AH237" i="7"/>
  <c r="AH239" i="7"/>
  <c r="AH241" i="7"/>
  <c r="AH243" i="7"/>
  <c r="AH245" i="7"/>
  <c r="AH129" i="7"/>
  <c r="BY249" i="7"/>
  <c r="G74" i="4" s="1"/>
  <c r="AL130" i="7"/>
  <c r="AL132" i="7"/>
  <c r="AL134" i="7"/>
  <c r="AL131" i="7"/>
  <c r="AL133" i="7"/>
  <c r="AL136" i="7"/>
  <c r="AL138" i="7"/>
  <c r="AL140" i="7"/>
  <c r="AL137" i="7"/>
  <c r="AL139" i="7"/>
  <c r="AL135" i="7"/>
  <c r="AL141" i="7"/>
  <c r="AL143" i="7"/>
  <c r="AL142" i="7"/>
  <c r="AL144" i="7"/>
  <c r="AL146" i="7"/>
  <c r="AL148" i="7"/>
  <c r="AL150" i="7"/>
  <c r="AL145" i="7"/>
  <c r="AL147" i="7"/>
  <c r="AL149" i="7"/>
  <c r="AL151" i="7"/>
  <c r="AL153" i="7"/>
  <c r="AL155" i="7"/>
  <c r="AL157" i="7"/>
  <c r="AL159" i="7"/>
  <c r="AL161" i="7"/>
  <c r="AL152" i="7"/>
  <c r="AL154" i="7"/>
  <c r="AL156" i="7"/>
  <c r="AL158" i="7"/>
  <c r="AL160" i="7"/>
  <c r="AL163" i="7"/>
  <c r="AL165" i="7"/>
  <c r="AL167" i="7"/>
  <c r="AL169" i="7"/>
  <c r="AL162" i="7"/>
  <c r="AL164" i="7"/>
  <c r="AL166" i="7"/>
  <c r="AL168" i="7"/>
  <c r="AL172" i="7"/>
  <c r="AL174" i="7"/>
  <c r="AL176" i="7"/>
  <c r="AL178" i="7"/>
  <c r="AL180" i="7"/>
  <c r="AL170" i="7"/>
  <c r="AL171" i="7"/>
  <c r="AL173" i="7"/>
  <c r="AL175" i="7"/>
  <c r="AL177" i="7"/>
  <c r="AL179" i="7"/>
  <c r="AL183" i="7"/>
  <c r="AL185" i="7"/>
  <c r="AL187" i="7"/>
  <c r="AL189" i="7"/>
  <c r="AL191" i="7"/>
  <c r="AL181" i="7"/>
  <c r="AL182" i="7"/>
  <c r="AL184" i="7"/>
  <c r="AL186" i="7"/>
  <c r="AL188" i="7"/>
  <c r="AL190" i="7"/>
  <c r="AL193" i="7"/>
  <c r="AL195" i="7"/>
  <c r="AL197" i="7"/>
  <c r="AL199" i="7"/>
  <c r="AL201" i="7"/>
  <c r="AL203" i="7"/>
  <c r="AL205" i="7"/>
  <c r="AL207" i="7"/>
  <c r="AL209" i="7"/>
  <c r="AL211" i="7"/>
  <c r="AL192" i="7"/>
  <c r="AL194" i="7"/>
  <c r="AL196" i="7"/>
  <c r="AL198" i="7"/>
  <c r="AL200" i="7"/>
  <c r="AL202" i="7"/>
  <c r="AL204" i="7"/>
  <c r="AL206" i="7"/>
  <c r="AL208" i="7"/>
  <c r="AL210" i="7"/>
  <c r="AL212" i="7"/>
  <c r="AL214" i="7"/>
  <c r="AL216" i="7"/>
  <c r="AL218" i="7"/>
  <c r="AL220" i="7"/>
  <c r="AL222" i="7"/>
  <c r="AL224" i="7"/>
  <c r="AL226" i="7"/>
  <c r="AL228" i="7"/>
  <c r="AL230" i="7"/>
  <c r="AL213" i="7"/>
  <c r="AL215" i="7"/>
  <c r="AL217" i="7"/>
  <c r="AL219" i="7"/>
  <c r="AL221" i="7"/>
  <c r="AL223" i="7"/>
  <c r="AL225" i="7"/>
  <c r="AL227" i="7"/>
  <c r="AL229" i="7"/>
  <c r="AL231" i="7"/>
  <c r="AL233" i="7"/>
  <c r="AL236" i="7"/>
  <c r="AL238" i="7"/>
  <c r="AL240" i="7"/>
  <c r="AL242" i="7"/>
  <c r="AL244" i="7"/>
  <c r="AL232" i="7"/>
  <c r="AL234" i="7"/>
  <c r="AL235" i="7"/>
  <c r="AL237" i="7"/>
  <c r="AL239" i="7"/>
  <c r="AL241" i="7"/>
  <c r="AL243" i="7"/>
  <c r="AL245" i="7"/>
  <c r="AL129" i="7"/>
  <c r="AP130" i="7"/>
  <c r="AP132" i="7"/>
  <c r="AP134" i="7"/>
  <c r="AP131" i="7"/>
  <c r="AP133" i="7"/>
  <c r="AP136" i="7"/>
  <c r="AP138" i="7"/>
  <c r="AP140" i="7"/>
  <c r="AP135" i="7"/>
  <c r="AP137" i="7"/>
  <c r="AP139" i="7"/>
  <c r="AP141" i="7"/>
  <c r="AP143" i="7"/>
  <c r="AP142" i="7"/>
  <c r="AP144" i="7"/>
  <c r="AP146" i="7"/>
  <c r="AP148" i="7"/>
  <c r="AP150" i="7"/>
  <c r="AP145" i="7"/>
  <c r="AP147" i="7"/>
  <c r="AP149" i="7"/>
  <c r="AP153" i="7"/>
  <c r="AP155" i="7"/>
  <c r="AP157" i="7"/>
  <c r="AP159" i="7"/>
  <c r="AP151" i="7"/>
  <c r="AP152" i="7"/>
  <c r="AP154" i="7"/>
  <c r="AP156" i="7"/>
  <c r="AP158" i="7"/>
  <c r="AP160" i="7"/>
  <c r="AP161" i="7"/>
  <c r="AP163" i="7"/>
  <c r="AP165" i="7"/>
  <c r="AP167" i="7"/>
  <c r="AP169" i="7"/>
  <c r="AP162" i="7"/>
  <c r="AP164" i="7"/>
  <c r="AP166" i="7"/>
  <c r="AP168" i="7"/>
  <c r="AP170" i="7"/>
  <c r="AP172" i="7"/>
  <c r="AP174" i="7"/>
  <c r="AP176" i="7"/>
  <c r="AP178" i="7"/>
  <c r="AP180" i="7"/>
  <c r="AP171" i="7"/>
  <c r="AP173" i="7"/>
  <c r="AP175" i="7"/>
  <c r="AP177" i="7"/>
  <c r="AP179" i="7"/>
  <c r="AP183" i="7"/>
  <c r="AP185" i="7"/>
  <c r="AP187" i="7"/>
  <c r="AP189" i="7"/>
  <c r="AP191" i="7"/>
  <c r="AP182" i="7"/>
  <c r="AP184" i="7"/>
  <c r="AP186" i="7"/>
  <c r="AP188" i="7"/>
  <c r="AP190" i="7"/>
  <c r="AP181" i="7"/>
  <c r="AP193" i="7"/>
  <c r="AP195" i="7"/>
  <c r="AP197" i="7"/>
  <c r="AP199" i="7"/>
  <c r="AP201" i="7"/>
  <c r="AP203" i="7"/>
  <c r="AP205" i="7"/>
  <c r="AP207" i="7"/>
  <c r="AP209" i="7"/>
  <c r="AP211" i="7"/>
  <c r="AP192" i="7"/>
  <c r="AP194" i="7"/>
  <c r="AP196" i="7"/>
  <c r="AP198" i="7"/>
  <c r="AP200" i="7"/>
  <c r="AP202" i="7"/>
  <c r="AP204" i="7"/>
  <c r="AP206" i="7"/>
  <c r="AP208" i="7"/>
  <c r="AP210" i="7"/>
  <c r="AP212" i="7"/>
  <c r="AP214" i="7"/>
  <c r="AP216" i="7"/>
  <c r="AP218" i="7"/>
  <c r="AP220" i="7"/>
  <c r="AP222" i="7"/>
  <c r="AP224" i="7"/>
  <c r="AP226" i="7"/>
  <c r="AP228" i="7"/>
  <c r="AP230" i="7"/>
  <c r="AP213" i="7"/>
  <c r="AP215" i="7"/>
  <c r="AP217" i="7"/>
  <c r="AP219" i="7"/>
  <c r="AP221" i="7"/>
  <c r="AP223" i="7"/>
  <c r="AP225" i="7"/>
  <c r="AP227" i="7"/>
  <c r="AP229" i="7"/>
  <c r="AP231" i="7"/>
  <c r="AP233" i="7"/>
  <c r="AP236" i="7"/>
  <c r="AP238" i="7"/>
  <c r="AP240" i="7"/>
  <c r="AP242" i="7"/>
  <c r="AP244" i="7"/>
  <c r="AP232" i="7"/>
  <c r="AP234" i="7"/>
  <c r="AP235" i="7"/>
  <c r="AP237" i="7"/>
  <c r="AP239" i="7"/>
  <c r="AP241" i="7"/>
  <c r="AP243" i="7"/>
  <c r="AP245" i="7"/>
  <c r="AP129" i="7"/>
  <c r="AT130" i="7"/>
  <c r="AT132" i="7"/>
  <c r="AT134" i="7"/>
  <c r="AT131" i="7"/>
  <c r="AT133" i="7"/>
  <c r="AT136" i="7"/>
  <c r="AT138" i="7"/>
  <c r="AT140" i="7"/>
  <c r="AT135" i="7"/>
  <c r="AT137" i="7"/>
  <c r="AT139" i="7"/>
  <c r="AT141" i="7"/>
  <c r="AT143" i="7"/>
  <c r="AT142" i="7"/>
  <c r="AT144" i="7"/>
  <c r="AT146" i="7"/>
  <c r="AT148" i="7"/>
  <c r="AT150" i="7"/>
  <c r="AT145" i="7"/>
  <c r="AT147" i="7"/>
  <c r="AT149" i="7"/>
  <c r="AT151" i="7"/>
  <c r="AT153" i="7"/>
  <c r="AT155" i="7"/>
  <c r="AT157" i="7"/>
  <c r="AT159" i="7"/>
  <c r="AT152" i="7"/>
  <c r="AT154" i="7"/>
  <c r="AT156" i="7"/>
  <c r="AT158" i="7"/>
  <c r="AT160" i="7"/>
  <c r="AT161" i="7"/>
  <c r="AT163" i="7"/>
  <c r="AT165" i="7"/>
  <c r="AT167" i="7"/>
  <c r="AT169" i="7"/>
  <c r="AT162" i="7"/>
  <c r="AT164" i="7"/>
  <c r="AT166" i="7"/>
  <c r="AT168" i="7"/>
  <c r="AT172" i="7"/>
  <c r="AT174" i="7"/>
  <c r="AT176" i="7"/>
  <c r="AT178" i="7"/>
  <c r="AT180" i="7"/>
  <c r="AT170" i="7"/>
  <c r="AT171" i="7"/>
  <c r="AT173" i="7"/>
  <c r="AT175" i="7"/>
  <c r="AT177" i="7"/>
  <c r="AT179" i="7"/>
  <c r="AT183" i="7"/>
  <c r="AT185" i="7"/>
  <c r="AT187" i="7"/>
  <c r="AT189" i="7"/>
  <c r="AT191" i="7"/>
  <c r="AT181" i="7"/>
  <c r="AT182" i="7"/>
  <c r="AT184" i="7"/>
  <c r="AT186" i="7"/>
  <c r="AT188" i="7"/>
  <c r="AT190" i="7"/>
  <c r="AT193" i="7"/>
  <c r="AT195" i="7"/>
  <c r="AT197" i="7"/>
  <c r="AT199" i="7"/>
  <c r="AT201" i="7"/>
  <c r="AT203" i="7"/>
  <c r="AT205" i="7"/>
  <c r="AT207" i="7"/>
  <c r="AT209" i="7"/>
  <c r="AT211" i="7"/>
  <c r="AT192" i="7"/>
  <c r="AT194" i="7"/>
  <c r="AT196" i="7"/>
  <c r="AT198" i="7"/>
  <c r="AT200" i="7"/>
  <c r="AT202" i="7"/>
  <c r="AT204" i="7"/>
  <c r="AT206" i="7"/>
  <c r="AT208" i="7"/>
  <c r="AT210" i="7"/>
  <c r="AT212" i="7"/>
  <c r="AT214" i="7"/>
  <c r="AT216" i="7"/>
  <c r="AT218" i="7"/>
  <c r="AT220" i="7"/>
  <c r="AT222" i="7"/>
  <c r="AT224" i="7"/>
  <c r="AT226" i="7"/>
  <c r="AT228" i="7"/>
  <c r="AT230" i="7"/>
  <c r="AT213" i="7"/>
  <c r="AT215" i="7"/>
  <c r="AT217" i="7"/>
  <c r="AT219" i="7"/>
  <c r="AT221" i="7"/>
  <c r="AT223" i="7"/>
  <c r="AT225" i="7"/>
  <c r="AT227" i="7"/>
  <c r="AT229" i="7"/>
  <c r="AT231" i="7"/>
  <c r="AT233" i="7"/>
  <c r="AT236" i="7"/>
  <c r="AT238" i="7"/>
  <c r="AT240" i="7"/>
  <c r="AT242" i="7"/>
  <c r="AT244" i="7"/>
  <c r="AT232" i="7"/>
  <c r="AT234" i="7"/>
  <c r="AT235" i="7"/>
  <c r="AT237" i="7"/>
  <c r="AT239" i="7"/>
  <c r="AT241" i="7"/>
  <c r="AT243" i="7"/>
  <c r="AT245" i="7"/>
  <c r="AT129" i="7"/>
  <c r="AX130" i="7"/>
  <c r="AX132" i="7"/>
  <c r="AX134" i="7"/>
  <c r="AX131" i="7"/>
  <c r="AX133" i="7"/>
  <c r="AX136" i="7"/>
  <c r="AX138" i="7"/>
  <c r="AX140" i="7"/>
  <c r="AX135" i="7"/>
  <c r="AX137" i="7"/>
  <c r="AX139" i="7"/>
  <c r="AX141" i="7"/>
  <c r="AX143" i="7"/>
  <c r="AX142" i="7"/>
  <c r="AX144" i="7"/>
  <c r="AX146" i="7"/>
  <c r="AX148" i="7"/>
  <c r="AX150" i="7"/>
  <c r="AX145" i="7"/>
  <c r="AX147" i="7"/>
  <c r="AX149" i="7"/>
  <c r="AX153" i="7"/>
  <c r="AX155" i="7"/>
  <c r="AX157" i="7"/>
  <c r="AX159" i="7"/>
  <c r="AX151" i="7"/>
  <c r="AX152" i="7"/>
  <c r="AX154" i="7"/>
  <c r="AX156" i="7"/>
  <c r="AX158" i="7"/>
  <c r="AX160" i="7"/>
  <c r="AX161" i="7"/>
  <c r="AX163" i="7"/>
  <c r="AX165" i="7"/>
  <c r="AX167" i="7"/>
  <c r="AX169" i="7"/>
  <c r="AX162" i="7"/>
  <c r="AX164" i="7"/>
  <c r="AX166" i="7"/>
  <c r="AX168" i="7"/>
  <c r="AX170" i="7"/>
  <c r="AX172" i="7"/>
  <c r="AX174" i="7"/>
  <c r="AX176" i="7"/>
  <c r="AX178" i="7"/>
  <c r="AX180" i="7"/>
  <c r="AX171" i="7"/>
  <c r="AX173" i="7"/>
  <c r="AX175" i="7"/>
  <c r="AX177" i="7"/>
  <c r="AX179" i="7"/>
  <c r="AX183" i="7"/>
  <c r="AX185" i="7"/>
  <c r="AX187" i="7"/>
  <c r="AX189" i="7"/>
  <c r="AX191" i="7"/>
  <c r="AX182" i="7"/>
  <c r="AX184" i="7"/>
  <c r="AX186" i="7"/>
  <c r="AX188" i="7"/>
  <c r="AX190" i="7"/>
  <c r="AX181" i="7"/>
  <c r="AX193" i="7"/>
  <c r="AX195" i="7"/>
  <c r="AX197" i="7"/>
  <c r="AX199" i="7"/>
  <c r="AX201" i="7"/>
  <c r="AX203" i="7"/>
  <c r="AX205" i="7"/>
  <c r="AX207" i="7"/>
  <c r="AX209" i="7"/>
  <c r="AX211" i="7"/>
  <c r="AX192" i="7"/>
  <c r="AX194" i="7"/>
  <c r="AX196" i="7"/>
  <c r="AX198" i="7"/>
  <c r="AX200" i="7"/>
  <c r="AX202" i="7"/>
  <c r="AX204" i="7"/>
  <c r="AX206" i="7"/>
  <c r="AX208" i="7"/>
  <c r="AX210" i="7"/>
  <c r="AX212" i="7"/>
  <c r="AX214" i="7"/>
  <c r="AX216" i="7"/>
  <c r="AX218" i="7"/>
  <c r="AX220" i="7"/>
  <c r="AX222" i="7"/>
  <c r="AX224" i="7"/>
  <c r="AX226" i="7"/>
  <c r="AX228" i="7"/>
  <c r="AX230" i="7"/>
  <c r="AX213" i="7"/>
  <c r="AX215" i="7"/>
  <c r="AX217" i="7"/>
  <c r="AX219" i="7"/>
  <c r="AX221" i="7"/>
  <c r="AX223" i="7"/>
  <c r="AX225" i="7"/>
  <c r="AX227" i="7"/>
  <c r="AX229" i="7"/>
  <c r="AX231" i="7"/>
  <c r="AX233" i="7"/>
  <c r="AX236" i="7"/>
  <c r="AX238" i="7"/>
  <c r="AX240" i="7"/>
  <c r="AX242" i="7"/>
  <c r="AX244" i="7"/>
  <c r="AX232" i="7"/>
  <c r="AX234" i="7"/>
  <c r="AX235" i="7"/>
  <c r="AX237" i="7"/>
  <c r="AX239" i="7"/>
  <c r="AX241" i="7"/>
  <c r="AX243" i="7"/>
  <c r="AX245" i="7"/>
  <c r="AX129" i="7"/>
  <c r="BB130" i="7"/>
  <c r="BB132" i="7"/>
  <c r="BB134" i="7"/>
  <c r="BB131" i="7"/>
  <c r="BB133" i="7"/>
  <c r="BB136" i="7"/>
  <c r="BB138" i="7"/>
  <c r="BB140" i="7"/>
  <c r="BB135" i="7"/>
  <c r="BB137" i="7"/>
  <c r="BB139" i="7"/>
  <c r="BB141" i="7"/>
  <c r="BB143" i="7"/>
  <c r="BB142" i="7"/>
  <c r="BB144" i="7"/>
  <c r="BB146" i="7"/>
  <c r="BB148" i="7"/>
  <c r="BB150" i="7"/>
  <c r="BB145" i="7"/>
  <c r="BB147" i="7"/>
  <c r="BB149" i="7"/>
  <c r="BB151" i="7"/>
  <c r="BB153" i="7"/>
  <c r="BB155" i="7"/>
  <c r="BB157" i="7"/>
  <c r="BB159" i="7"/>
  <c r="BB152" i="7"/>
  <c r="BB154" i="7"/>
  <c r="BB156" i="7"/>
  <c r="BB158" i="7"/>
  <c r="BB161" i="7"/>
  <c r="BB163" i="7"/>
  <c r="BB165" i="7"/>
  <c r="BB167" i="7"/>
  <c r="BB169" i="7"/>
  <c r="BB162" i="7"/>
  <c r="BB164" i="7"/>
  <c r="BB166" i="7"/>
  <c r="BB168" i="7"/>
  <c r="BB160" i="7"/>
  <c r="BB172" i="7"/>
  <c r="BB174" i="7"/>
  <c r="BB176" i="7"/>
  <c r="BB178" i="7"/>
  <c r="BB180" i="7"/>
  <c r="BB170" i="7"/>
  <c r="BB171" i="7"/>
  <c r="BB173" i="7"/>
  <c r="BB175" i="7"/>
  <c r="BB177" i="7"/>
  <c r="BB179" i="7"/>
  <c r="BB183" i="7"/>
  <c r="BB185" i="7"/>
  <c r="BB187" i="7"/>
  <c r="BB189" i="7"/>
  <c r="BB191" i="7"/>
  <c r="BB181" i="7"/>
  <c r="BB182" i="7"/>
  <c r="BB184" i="7"/>
  <c r="BB186" i="7"/>
  <c r="BB188" i="7"/>
  <c r="BB190" i="7"/>
  <c r="BB193" i="7"/>
  <c r="BB195" i="7"/>
  <c r="BB197" i="7"/>
  <c r="BB199" i="7"/>
  <c r="BB201" i="7"/>
  <c r="BB203" i="7"/>
  <c r="BB205" i="7"/>
  <c r="BB207" i="7"/>
  <c r="BB209" i="7"/>
  <c r="BB211" i="7"/>
  <c r="BB192" i="7"/>
  <c r="BB194" i="7"/>
  <c r="BB196" i="7"/>
  <c r="BB198" i="7"/>
  <c r="BB200" i="7"/>
  <c r="BB202" i="7"/>
  <c r="BB204" i="7"/>
  <c r="BB206" i="7"/>
  <c r="BB208" i="7"/>
  <c r="BB210" i="7"/>
  <c r="BB212" i="7"/>
  <c r="BB214" i="7"/>
  <c r="BB216" i="7"/>
  <c r="BB218" i="7"/>
  <c r="BB220" i="7"/>
  <c r="BB222" i="7"/>
  <c r="BB224" i="7"/>
  <c r="BB226" i="7"/>
  <c r="BB228" i="7"/>
  <c r="BB230" i="7"/>
  <c r="BB213" i="7"/>
  <c r="BB215" i="7"/>
  <c r="BB217" i="7"/>
  <c r="BB219" i="7"/>
  <c r="BB221" i="7"/>
  <c r="BB223" i="7"/>
  <c r="BB225" i="7"/>
  <c r="BB227" i="7"/>
  <c r="BB229" i="7"/>
  <c r="BB231" i="7"/>
  <c r="BB233" i="7"/>
  <c r="BB236" i="7"/>
  <c r="BB238" i="7"/>
  <c r="BB240" i="7"/>
  <c r="BB242" i="7"/>
  <c r="BB244" i="7"/>
  <c r="BB232" i="7"/>
  <c r="BB234" i="7"/>
  <c r="BB235" i="7"/>
  <c r="BB237" i="7"/>
  <c r="BB239" i="7"/>
  <c r="BB241" i="7"/>
  <c r="BB243" i="7"/>
  <c r="BB245" i="7"/>
  <c r="BB129" i="7"/>
  <c r="BF130" i="7"/>
  <c r="BF132" i="7"/>
  <c r="BF134" i="7"/>
  <c r="BF131" i="7"/>
  <c r="BF133" i="7"/>
  <c r="BF136" i="7"/>
  <c r="BF138" i="7"/>
  <c r="BF140" i="7"/>
  <c r="BF135" i="7"/>
  <c r="BF137" i="7"/>
  <c r="BF139" i="7"/>
  <c r="BF141" i="7"/>
  <c r="BF143" i="7"/>
  <c r="BF142" i="7"/>
  <c r="BF144" i="7"/>
  <c r="BF146" i="7"/>
  <c r="BF148" i="7"/>
  <c r="BF150" i="7"/>
  <c r="BF145" i="7"/>
  <c r="BF147" i="7"/>
  <c r="BF149" i="7"/>
  <c r="BF153" i="7"/>
  <c r="BF155" i="7"/>
  <c r="BF157" i="7"/>
  <c r="BF159" i="7"/>
  <c r="BF151" i="7"/>
  <c r="BF152" i="7"/>
  <c r="BF154" i="7"/>
  <c r="BF156" i="7"/>
  <c r="BF158" i="7"/>
  <c r="BF161" i="7"/>
  <c r="BF163" i="7"/>
  <c r="BF165" i="7"/>
  <c r="BF167" i="7"/>
  <c r="BF169" i="7"/>
  <c r="BF160" i="7"/>
  <c r="BF162" i="7"/>
  <c r="BF164" i="7"/>
  <c r="BF166" i="7"/>
  <c r="BF168" i="7"/>
  <c r="BF170" i="7"/>
  <c r="BF172" i="7"/>
  <c r="BF174" i="7"/>
  <c r="BF176" i="7"/>
  <c r="BF178" i="7"/>
  <c r="BF180" i="7"/>
  <c r="BF171" i="7"/>
  <c r="BF173" i="7"/>
  <c r="BF175" i="7"/>
  <c r="BF177" i="7"/>
  <c r="BF179" i="7"/>
  <c r="BF183" i="7"/>
  <c r="BF185" i="7"/>
  <c r="BF187" i="7"/>
  <c r="BF189" i="7"/>
  <c r="BF191" i="7"/>
  <c r="BF182" i="7"/>
  <c r="BF184" i="7"/>
  <c r="BF186" i="7"/>
  <c r="BF188" i="7"/>
  <c r="BF190" i="7"/>
  <c r="BF181" i="7"/>
  <c r="BF193" i="7"/>
  <c r="BF195" i="7"/>
  <c r="BF197" i="7"/>
  <c r="BF199" i="7"/>
  <c r="BF201" i="7"/>
  <c r="BF203" i="7"/>
  <c r="BF205" i="7"/>
  <c r="BF207" i="7"/>
  <c r="BF209" i="7"/>
  <c r="BF211" i="7"/>
  <c r="BF192" i="7"/>
  <c r="BF194" i="7"/>
  <c r="BF196" i="7"/>
  <c r="BF198" i="7"/>
  <c r="BF200" i="7"/>
  <c r="BF202" i="7"/>
  <c r="BF204" i="7"/>
  <c r="BF206" i="7"/>
  <c r="BF208" i="7"/>
  <c r="BF210" i="7"/>
  <c r="BF212" i="7"/>
  <c r="BF214" i="7"/>
  <c r="BF216" i="7"/>
  <c r="BF218" i="7"/>
  <c r="BF220" i="7"/>
  <c r="BF222" i="7"/>
  <c r="BF224" i="7"/>
  <c r="BF226" i="7"/>
  <c r="BF228" i="7"/>
  <c r="BF230" i="7"/>
  <c r="BF213" i="7"/>
  <c r="BF215" i="7"/>
  <c r="BF217" i="7"/>
  <c r="BF219" i="7"/>
  <c r="BF221" i="7"/>
  <c r="BF223" i="7"/>
  <c r="BF225" i="7"/>
  <c r="BF227" i="7"/>
  <c r="BF229" i="7"/>
  <c r="BF231" i="7"/>
  <c r="BF233" i="7"/>
  <c r="BF236" i="7"/>
  <c r="BF238" i="7"/>
  <c r="BF240" i="7"/>
  <c r="BF242" i="7"/>
  <c r="BF244" i="7"/>
  <c r="BF232" i="7"/>
  <c r="BF234" i="7"/>
  <c r="BF235" i="7"/>
  <c r="BF237" i="7"/>
  <c r="BF239" i="7"/>
  <c r="BF241" i="7"/>
  <c r="BF243" i="7"/>
  <c r="BF245" i="7"/>
  <c r="BF129" i="7"/>
  <c r="BJ130" i="7"/>
  <c r="BJ132" i="7"/>
  <c r="BJ134" i="7"/>
  <c r="BJ131" i="7"/>
  <c r="BJ133" i="7"/>
  <c r="BJ136" i="7"/>
  <c r="BJ138" i="7"/>
  <c r="BJ135" i="7"/>
  <c r="BJ137" i="7"/>
  <c r="BJ139" i="7"/>
  <c r="BJ141" i="7"/>
  <c r="BJ143" i="7"/>
  <c r="BJ140" i="7"/>
  <c r="BJ142" i="7"/>
  <c r="BJ144" i="7"/>
  <c r="BJ146" i="7"/>
  <c r="BJ148" i="7"/>
  <c r="BJ150" i="7"/>
  <c r="BJ145" i="7"/>
  <c r="BJ147" i="7"/>
  <c r="BJ149" i="7"/>
  <c r="BJ151" i="7"/>
  <c r="BJ153" i="7"/>
  <c r="BJ155" i="7"/>
  <c r="BJ157" i="7"/>
  <c r="BJ159" i="7"/>
  <c r="BJ152" i="7"/>
  <c r="BJ154" i="7"/>
  <c r="BJ156" i="7"/>
  <c r="BJ158" i="7"/>
  <c r="BJ161" i="7"/>
  <c r="BJ163" i="7"/>
  <c r="BJ165" i="7"/>
  <c r="BJ167" i="7"/>
  <c r="BJ169" i="7"/>
  <c r="BJ160" i="7"/>
  <c r="BJ162" i="7"/>
  <c r="BJ164" i="7"/>
  <c r="BJ166" i="7"/>
  <c r="BJ168" i="7"/>
  <c r="BJ172" i="7"/>
  <c r="BJ174" i="7"/>
  <c r="BJ176" i="7"/>
  <c r="BJ178" i="7"/>
  <c r="BJ180" i="7"/>
  <c r="BJ170" i="7"/>
  <c r="BJ171" i="7"/>
  <c r="BJ173" i="7"/>
  <c r="BJ175" i="7"/>
  <c r="BJ177" i="7"/>
  <c r="BJ179" i="7"/>
  <c r="BJ183" i="7"/>
  <c r="BJ185" i="7"/>
  <c r="BJ187" i="7"/>
  <c r="BJ189" i="7"/>
  <c r="BJ191" i="7"/>
  <c r="BJ181" i="7"/>
  <c r="BJ182" i="7"/>
  <c r="BJ184" i="7"/>
  <c r="BJ186" i="7"/>
  <c r="BJ188" i="7"/>
  <c r="BJ190" i="7"/>
  <c r="BJ193" i="7"/>
  <c r="BJ195" i="7"/>
  <c r="BJ197" i="7"/>
  <c r="BJ199" i="7"/>
  <c r="BJ201" i="7"/>
  <c r="BJ203" i="7"/>
  <c r="BJ205" i="7"/>
  <c r="BJ207" i="7"/>
  <c r="BJ209" i="7"/>
  <c r="BJ211" i="7"/>
  <c r="BJ192" i="7"/>
  <c r="BJ194" i="7"/>
  <c r="BJ196" i="7"/>
  <c r="BJ198" i="7"/>
  <c r="BJ200" i="7"/>
  <c r="BJ202" i="7"/>
  <c r="BJ204" i="7"/>
  <c r="BJ206" i="7"/>
  <c r="BJ208" i="7"/>
  <c r="BJ210" i="7"/>
  <c r="BJ212" i="7"/>
  <c r="BJ214" i="7"/>
  <c r="BJ216" i="7"/>
  <c r="BJ218" i="7"/>
  <c r="BJ220" i="7"/>
  <c r="BJ222" i="7"/>
  <c r="BJ224" i="7"/>
  <c r="BJ226" i="7"/>
  <c r="BJ228" i="7"/>
  <c r="BJ230" i="7"/>
  <c r="BJ213" i="7"/>
  <c r="BJ215" i="7"/>
  <c r="BJ217" i="7"/>
  <c r="BJ219" i="7"/>
  <c r="BJ221" i="7"/>
  <c r="BJ223" i="7"/>
  <c r="BJ225" i="7"/>
  <c r="BJ227" i="7"/>
  <c r="BJ229" i="7"/>
  <c r="BJ231" i="7"/>
  <c r="BJ233" i="7"/>
  <c r="BJ236" i="7"/>
  <c r="BJ238" i="7"/>
  <c r="BJ240" i="7"/>
  <c r="BJ242" i="7"/>
  <c r="BJ244" i="7"/>
  <c r="BJ232" i="7"/>
  <c r="BJ234" i="7"/>
  <c r="BJ235" i="7"/>
  <c r="BJ237" i="7"/>
  <c r="BJ239" i="7"/>
  <c r="BJ241" i="7"/>
  <c r="BJ243" i="7"/>
  <c r="BJ245" i="7"/>
  <c r="BJ129" i="7"/>
  <c r="BN130" i="7"/>
  <c r="BN132" i="7"/>
  <c r="BN134" i="7"/>
  <c r="BN131" i="7"/>
  <c r="BN133" i="7"/>
  <c r="BN136" i="7"/>
  <c r="BN138" i="7"/>
  <c r="BN135" i="7"/>
  <c r="BN137" i="7"/>
  <c r="BN139" i="7"/>
  <c r="BN141" i="7"/>
  <c r="BN143" i="7"/>
  <c r="BN140" i="7"/>
  <c r="BN142" i="7"/>
  <c r="BN144" i="7"/>
  <c r="BN146" i="7"/>
  <c r="BN148" i="7"/>
  <c r="BN150" i="7"/>
  <c r="BN145" i="7"/>
  <c r="BN147" i="7"/>
  <c r="BN149" i="7"/>
  <c r="BN153" i="7"/>
  <c r="BN155" i="7"/>
  <c r="BN157" i="7"/>
  <c r="BN159" i="7"/>
  <c r="BN151" i="7"/>
  <c r="BN152" i="7"/>
  <c r="BN154" i="7"/>
  <c r="BN156" i="7"/>
  <c r="BN158" i="7"/>
  <c r="BN160" i="7"/>
  <c r="BN161" i="7"/>
  <c r="BN163" i="7"/>
  <c r="BN165" i="7"/>
  <c r="BN167" i="7"/>
  <c r="BN169" i="7"/>
  <c r="BN162" i="7"/>
  <c r="BN164" i="7"/>
  <c r="BN166" i="7"/>
  <c r="BN168" i="7"/>
  <c r="BN170" i="7"/>
  <c r="BN172" i="7"/>
  <c r="BN174" i="7"/>
  <c r="BN176" i="7"/>
  <c r="BN178" i="7"/>
  <c r="BN180" i="7"/>
  <c r="BN171" i="7"/>
  <c r="BN173" i="7"/>
  <c r="BN175" i="7"/>
  <c r="BN177" i="7"/>
  <c r="BN179" i="7"/>
  <c r="BN183" i="7"/>
  <c r="BN185" i="7"/>
  <c r="BN187" i="7"/>
  <c r="BN189" i="7"/>
  <c r="BN191" i="7"/>
  <c r="BN181" i="7"/>
  <c r="BN182" i="7"/>
  <c r="BN184" i="7"/>
  <c r="BN186" i="7"/>
  <c r="BN188" i="7"/>
  <c r="BN190" i="7"/>
  <c r="BN193" i="7"/>
  <c r="BN195" i="7"/>
  <c r="BN197" i="7"/>
  <c r="BN199" i="7"/>
  <c r="BN201" i="7"/>
  <c r="BN203" i="7"/>
  <c r="BN205" i="7"/>
  <c r="BN207" i="7"/>
  <c r="BN209" i="7"/>
  <c r="BN211" i="7"/>
  <c r="BN192" i="7"/>
  <c r="BN194" i="7"/>
  <c r="BN196" i="7"/>
  <c r="BN198" i="7"/>
  <c r="BN200" i="7"/>
  <c r="BN202" i="7"/>
  <c r="BN204" i="7"/>
  <c r="BN206" i="7"/>
  <c r="BN208" i="7"/>
  <c r="BN210" i="7"/>
  <c r="BN212" i="7"/>
  <c r="BN214" i="7"/>
  <c r="BN216" i="7"/>
  <c r="BN218" i="7"/>
  <c r="BN220" i="7"/>
  <c r="BN222" i="7"/>
  <c r="BN224" i="7"/>
  <c r="BN226" i="7"/>
  <c r="BN228" i="7"/>
  <c r="BN230" i="7"/>
  <c r="BN213" i="7"/>
  <c r="BN215" i="7"/>
  <c r="BN217" i="7"/>
  <c r="BN219" i="7"/>
  <c r="BN221" i="7"/>
  <c r="BN223" i="7"/>
  <c r="BN225" i="7"/>
  <c r="BN227" i="7"/>
  <c r="BN229" i="7"/>
  <c r="BN231" i="7"/>
  <c r="BN233" i="7"/>
  <c r="BN236" i="7"/>
  <c r="BN238" i="7"/>
  <c r="BN240" i="7"/>
  <c r="BN242" i="7"/>
  <c r="BN244" i="7"/>
  <c r="BN232" i="7"/>
  <c r="BN234" i="7"/>
  <c r="BN235" i="7"/>
  <c r="BN237" i="7"/>
  <c r="BN239" i="7"/>
  <c r="BN241" i="7"/>
  <c r="BN243" i="7"/>
  <c r="BN245" i="7"/>
  <c r="BN129" i="7"/>
  <c r="BR130" i="7"/>
  <c r="BR132" i="7"/>
  <c r="BR134" i="7"/>
  <c r="BR131" i="7"/>
  <c r="BR133" i="7"/>
  <c r="BR136" i="7"/>
  <c r="BR138" i="7"/>
  <c r="BR135" i="7"/>
  <c r="BR137" i="7"/>
  <c r="BR139" i="7"/>
  <c r="BR141" i="7"/>
  <c r="BR143" i="7"/>
  <c r="BR140" i="7"/>
  <c r="BR142" i="7"/>
  <c r="BR144" i="7"/>
  <c r="BR146" i="7"/>
  <c r="BR148" i="7"/>
  <c r="BR150" i="7"/>
  <c r="BR145" i="7"/>
  <c r="BR147" i="7"/>
  <c r="BR149" i="7"/>
  <c r="BR151" i="7"/>
  <c r="BR153" i="7"/>
  <c r="BR155" i="7"/>
  <c r="BR157" i="7"/>
  <c r="BR159" i="7"/>
  <c r="BR152" i="7"/>
  <c r="BR154" i="7"/>
  <c r="BR156" i="7"/>
  <c r="BR158" i="7"/>
  <c r="BR161" i="7"/>
  <c r="BR163" i="7"/>
  <c r="BR165" i="7"/>
  <c r="BR167" i="7"/>
  <c r="BR169" i="7"/>
  <c r="BR162" i="7"/>
  <c r="BR164" i="7"/>
  <c r="BR166" i="7"/>
  <c r="BR168" i="7"/>
  <c r="BR160" i="7"/>
  <c r="BR172" i="7"/>
  <c r="BR174" i="7"/>
  <c r="BR176" i="7"/>
  <c r="BR178" i="7"/>
  <c r="BR180" i="7"/>
  <c r="BR170" i="7"/>
  <c r="BR171" i="7"/>
  <c r="BR173" i="7"/>
  <c r="BR175" i="7"/>
  <c r="BR177" i="7"/>
  <c r="BR179" i="7"/>
  <c r="BR181" i="7"/>
  <c r="BR183" i="7"/>
  <c r="BR185" i="7"/>
  <c r="BR187" i="7"/>
  <c r="BR189" i="7"/>
  <c r="BR191" i="7"/>
  <c r="BR182" i="7"/>
  <c r="BR184" i="7"/>
  <c r="BR186" i="7"/>
  <c r="BR188" i="7"/>
  <c r="BR190" i="7"/>
  <c r="BR193" i="7"/>
  <c r="BR195" i="7"/>
  <c r="BR197" i="7"/>
  <c r="BR199" i="7"/>
  <c r="BR201" i="7"/>
  <c r="BR203" i="7"/>
  <c r="BR205" i="7"/>
  <c r="BR207" i="7"/>
  <c r="BR209" i="7"/>
  <c r="BR211" i="7"/>
  <c r="BR192" i="7"/>
  <c r="BR194" i="7"/>
  <c r="BR196" i="7"/>
  <c r="BR198" i="7"/>
  <c r="BR200" i="7"/>
  <c r="BR202" i="7"/>
  <c r="BR204" i="7"/>
  <c r="BR206" i="7"/>
  <c r="BR208" i="7"/>
  <c r="BR210" i="7"/>
  <c r="BR212" i="7"/>
  <c r="BR214" i="7"/>
  <c r="BR216" i="7"/>
  <c r="BR218" i="7"/>
  <c r="BR220" i="7"/>
  <c r="BR222" i="7"/>
  <c r="BR224" i="7"/>
  <c r="BR226" i="7"/>
  <c r="BR228" i="7"/>
  <c r="BR230" i="7"/>
  <c r="BR213" i="7"/>
  <c r="BR215" i="7"/>
  <c r="BR217" i="7"/>
  <c r="BR219" i="7"/>
  <c r="BR221" i="7"/>
  <c r="BR223" i="7"/>
  <c r="BR225" i="7"/>
  <c r="BR227" i="7"/>
  <c r="BR229" i="7"/>
  <c r="BR231" i="7"/>
  <c r="BR233" i="7"/>
  <c r="BR236" i="7"/>
  <c r="BR238" i="7"/>
  <c r="BR240" i="7"/>
  <c r="BR242" i="7"/>
  <c r="BR244" i="7"/>
  <c r="BR232" i="7"/>
  <c r="BR234" i="7"/>
  <c r="BR235" i="7"/>
  <c r="BR237" i="7"/>
  <c r="BR239" i="7"/>
  <c r="BR241" i="7"/>
  <c r="BR243" i="7"/>
  <c r="BR245" i="7"/>
  <c r="BR129" i="7"/>
  <c r="BV130" i="7"/>
  <c r="BV132" i="7"/>
  <c r="BV134" i="7"/>
  <c r="BV131" i="7"/>
  <c r="BV133" i="7"/>
  <c r="BV136" i="7"/>
  <c r="BV138" i="7"/>
  <c r="BV135" i="7"/>
  <c r="BV137" i="7"/>
  <c r="BV139" i="7"/>
  <c r="BV141" i="7"/>
  <c r="BV143" i="7"/>
  <c r="BV140" i="7"/>
  <c r="BV142" i="7"/>
  <c r="BV144" i="7"/>
  <c r="BV146" i="7"/>
  <c r="BV148" i="7"/>
  <c r="BV150" i="7"/>
  <c r="BV145" i="7"/>
  <c r="BV147" i="7"/>
  <c r="BV149" i="7"/>
  <c r="BV151" i="7"/>
  <c r="BV153" i="7"/>
  <c r="BV155" i="7"/>
  <c r="BV157" i="7"/>
  <c r="BV159" i="7"/>
  <c r="BV152" i="7"/>
  <c r="BV154" i="7"/>
  <c r="BV156" i="7"/>
  <c r="BV158" i="7"/>
  <c r="BV161" i="7"/>
  <c r="BV163" i="7"/>
  <c r="BV165" i="7"/>
  <c r="BV167" i="7"/>
  <c r="BV169" i="7"/>
  <c r="BV160" i="7"/>
  <c r="BV162" i="7"/>
  <c r="BV164" i="7"/>
  <c r="BV166" i="7"/>
  <c r="BV168" i="7"/>
  <c r="BV172" i="7"/>
  <c r="BV174" i="7"/>
  <c r="BV176" i="7"/>
  <c r="BV178" i="7"/>
  <c r="BV180" i="7"/>
  <c r="BV170" i="7"/>
  <c r="BV171" i="7"/>
  <c r="BV173" i="7"/>
  <c r="BV175" i="7"/>
  <c r="BV177" i="7"/>
  <c r="BV179" i="7"/>
  <c r="BV181" i="7"/>
  <c r="BV183" i="7"/>
  <c r="BV185" i="7"/>
  <c r="BV187" i="7"/>
  <c r="BV189" i="7"/>
  <c r="BV191" i="7"/>
  <c r="BV182" i="7"/>
  <c r="BV184" i="7"/>
  <c r="BV186" i="7"/>
  <c r="BV188" i="7"/>
  <c r="BV190" i="7"/>
  <c r="BV193" i="7"/>
  <c r="BV195" i="7"/>
  <c r="BV197" i="7"/>
  <c r="BV199" i="7"/>
  <c r="BV201" i="7"/>
  <c r="BV203" i="7"/>
  <c r="BV205" i="7"/>
  <c r="BV207" i="7"/>
  <c r="BV209" i="7"/>
  <c r="BV211" i="7"/>
  <c r="BV192" i="7"/>
  <c r="BV194" i="7"/>
  <c r="BV196" i="7"/>
  <c r="BV198" i="7"/>
  <c r="BV200" i="7"/>
  <c r="BV202" i="7"/>
  <c r="BV204" i="7"/>
  <c r="BV206" i="7"/>
  <c r="BV208" i="7"/>
  <c r="BV210" i="7"/>
  <c r="BV212" i="7"/>
  <c r="BV214" i="7"/>
  <c r="BV216" i="7"/>
  <c r="BV218" i="7"/>
  <c r="BV220" i="7"/>
  <c r="BV222" i="7"/>
  <c r="BV224" i="7"/>
  <c r="BV226" i="7"/>
  <c r="BV228" i="7"/>
  <c r="BV230" i="7"/>
  <c r="BV213" i="7"/>
  <c r="BV215" i="7"/>
  <c r="BV217" i="7"/>
  <c r="BV219" i="7"/>
  <c r="BV221" i="7"/>
  <c r="BV223" i="7"/>
  <c r="BV225" i="7"/>
  <c r="BV227" i="7"/>
  <c r="BV229" i="7"/>
  <c r="BV231" i="7"/>
  <c r="BV233" i="7"/>
  <c r="BV236" i="7"/>
  <c r="BV238" i="7"/>
  <c r="BV240" i="7"/>
  <c r="BV242" i="7"/>
  <c r="BV244" i="7"/>
  <c r="BV232" i="7"/>
  <c r="BV234" i="7"/>
  <c r="BV235" i="7"/>
  <c r="BV237" i="7"/>
  <c r="BV239" i="7"/>
  <c r="BV241" i="7"/>
  <c r="BV243" i="7"/>
  <c r="BV245" i="7"/>
  <c r="BV129" i="7"/>
  <c r="E131" i="7"/>
  <c r="E135" i="7"/>
  <c r="E139" i="7"/>
  <c r="E143" i="7"/>
  <c r="E147" i="7"/>
  <c r="E151" i="7"/>
  <c r="E155" i="7"/>
  <c r="E159" i="7"/>
  <c r="E163" i="7"/>
  <c r="E167" i="7"/>
  <c r="E171" i="7"/>
  <c r="E175" i="7"/>
  <c r="E179" i="7"/>
  <c r="E183" i="7"/>
  <c r="E187" i="7"/>
  <c r="E191" i="7"/>
  <c r="E195" i="7"/>
  <c r="E199" i="7"/>
  <c r="E203" i="7"/>
  <c r="E207" i="7"/>
  <c r="E211" i="7"/>
  <c r="E215" i="7"/>
  <c r="E219" i="7"/>
  <c r="E223" i="7"/>
  <c r="E227" i="7"/>
  <c r="E231" i="7"/>
  <c r="E238" i="7"/>
  <c r="E242" i="7"/>
  <c r="E130" i="7"/>
  <c r="E134" i="7"/>
  <c r="E138" i="7"/>
  <c r="E142" i="7"/>
  <c r="E146" i="7"/>
  <c r="E150" i="7"/>
  <c r="E154" i="7"/>
  <c r="E158" i="7"/>
  <c r="E162" i="7"/>
  <c r="E166" i="7"/>
  <c r="E170" i="7"/>
  <c r="E174" i="7"/>
  <c r="E178" i="7"/>
  <c r="E182" i="7"/>
  <c r="E186" i="7"/>
  <c r="E190" i="7"/>
  <c r="E194" i="7"/>
  <c r="E198" i="7"/>
  <c r="E202" i="7"/>
  <c r="E206" i="7"/>
  <c r="E210" i="7"/>
  <c r="E214" i="7"/>
  <c r="E218" i="7"/>
  <c r="E222" i="7"/>
  <c r="E226" i="7"/>
  <c r="E230" i="7"/>
  <c r="E234" i="7"/>
  <c r="E237" i="7"/>
  <c r="E241" i="7"/>
  <c r="E245" i="7"/>
  <c r="E133" i="7"/>
  <c r="E137" i="7"/>
  <c r="E141" i="7"/>
  <c r="E145" i="7"/>
  <c r="E149" i="7"/>
  <c r="E153" i="7"/>
  <c r="E157" i="7"/>
  <c r="E161" i="7"/>
  <c r="E165" i="7"/>
  <c r="E169" i="7"/>
  <c r="E173" i="7"/>
  <c r="E177" i="7"/>
  <c r="E181" i="7"/>
  <c r="E185" i="7"/>
  <c r="E189" i="7"/>
  <c r="E193" i="7"/>
  <c r="E197" i="7"/>
  <c r="E201" i="7"/>
  <c r="E205" i="7"/>
  <c r="E209" i="7"/>
  <c r="E213" i="7"/>
  <c r="E217" i="7"/>
  <c r="E221" i="7"/>
  <c r="E225" i="7"/>
  <c r="E229" i="7"/>
  <c r="E233" i="7"/>
  <c r="E236" i="7"/>
  <c r="E240" i="7"/>
  <c r="E244" i="7"/>
  <c r="E132" i="7"/>
  <c r="E136" i="7"/>
  <c r="E140" i="7"/>
  <c r="E144" i="7"/>
  <c r="E148" i="7"/>
  <c r="E152" i="7"/>
  <c r="E156" i="7"/>
  <c r="E160" i="7"/>
  <c r="E164" i="7"/>
  <c r="E168" i="7"/>
  <c r="E172" i="7"/>
  <c r="E176" i="7"/>
  <c r="E180" i="7"/>
  <c r="E184" i="7"/>
  <c r="E188" i="7"/>
  <c r="E192" i="7"/>
  <c r="E196" i="7"/>
  <c r="E200" i="7"/>
  <c r="E204" i="7"/>
  <c r="E208" i="7"/>
  <c r="E212" i="7"/>
  <c r="E216" i="7"/>
  <c r="E220" i="7"/>
  <c r="E224" i="7"/>
  <c r="E228" i="7"/>
  <c r="E232" i="7"/>
  <c r="E235" i="7"/>
  <c r="E239" i="7"/>
  <c r="E243" i="7"/>
  <c r="E129" i="7"/>
  <c r="AC130" i="7"/>
  <c r="AC131" i="7"/>
  <c r="AC132" i="7"/>
  <c r="AC133" i="7"/>
  <c r="AC134" i="7"/>
  <c r="AC135" i="7"/>
  <c r="AC136" i="7"/>
  <c r="AC137" i="7"/>
  <c r="AC138" i="7"/>
  <c r="AC139" i="7"/>
  <c r="AC140" i="7"/>
  <c r="AC141" i="7"/>
  <c r="AC142" i="7"/>
  <c r="AC143" i="7"/>
  <c r="AC144" i="7"/>
  <c r="AC145" i="7"/>
  <c r="AC146" i="7"/>
  <c r="AC147" i="7"/>
  <c r="AC148" i="7"/>
  <c r="AC149" i="7"/>
  <c r="AC150" i="7"/>
  <c r="AC151" i="7"/>
  <c r="AC152" i="7"/>
  <c r="AC153" i="7"/>
  <c r="AC154" i="7"/>
  <c r="AC155" i="7"/>
  <c r="AC156" i="7"/>
  <c r="AC157" i="7"/>
  <c r="AC158" i="7"/>
  <c r="AC159" i="7"/>
  <c r="AC160" i="7"/>
  <c r="AC161" i="7"/>
  <c r="AC162" i="7"/>
  <c r="AC163" i="7"/>
  <c r="AC164" i="7"/>
  <c r="AC165" i="7"/>
  <c r="AC166" i="7"/>
  <c r="AC167" i="7"/>
  <c r="AC168" i="7"/>
  <c r="AC169" i="7"/>
  <c r="AC170" i="7"/>
  <c r="AC171" i="7"/>
  <c r="AC172" i="7"/>
  <c r="AC173" i="7"/>
  <c r="AC174" i="7"/>
  <c r="AC175" i="7"/>
  <c r="AC176" i="7"/>
  <c r="AC177" i="7"/>
  <c r="AC178" i="7"/>
  <c r="AC179" i="7"/>
  <c r="AC180" i="7"/>
  <c r="AC181" i="7"/>
  <c r="AC182" i="7"/>
  <c r="AC183" i="7"/>
  <c r="AC184" i="7"/>
  <c r="AC185" i="7"/>
  <c r="AC186" i="7"/>
  <c r="AC187" i="7"/>
  <c r="AC188" i="7"/>
  <c r="AC189" i="7"/>
  <c r="AC190" i="7"/>
  <c r="AC191" i="7"/>
  <c r="AC192" i="7"/>
  <c r="AC193" i="7"/>
  <c r="AC194" i="7"/>
  <c r="AC195" i="7"/>
  <c r="AC196" i="7"/>
  <c r="AC197" i="7"/>
  <c r="AC198" i="7"/>
  <c r="AC199" i="7"/>
  <c r="AC200" i="7"/>
  <c r="AC201" i="7"/>
  <c r="AC202" i="7"/>
  <c r="AC203" i="7"/>
  <c r="AC204" i="7"/>
  <c r="AC205" i="7"/>
  <c r="AC206" i="7"/>
  <c r="AC207" i="7"/>
  <c r="AC208" i="7"/>
  <c r="AC209" i="7"/>
  <c r="AC210" i="7"/>
  <c r="AC211" i="7"/>
  <c r="AC212" i="7"/>
  <c r="AC213" i="7"/>
  <c r="AC214" i="7"/>
  <c r="AC129" i="7"/>
  <c r="AC245" i="7"/>
  <c r="AC215" i="7"/>
  <c r="AC216" i="7"/>
  <c r="AC217" i="7"/>
  <c r="AC218" i="7"/>
  <c r="AC219" i="7"/>
  <c r="AC220" i="7"/>
  <c r="AC221" i="7"/>
  <c r="AC222" i="7"/>
  <c r="AC223" i="7"/>
  <c r="AC224" i="7"/>
  <c r="AC225" i="7"/>
  <c r="AC226" i="7"/>
  <c r="AC227" i="7"/>
  <c r="AC228" i="7"/>
  <c r="AC229" i="7"/>
  <c r="AC230" i="7"/>
  <c r="AC231" i="7"/>
  <c r="AC232" i="7"/>
  <c r="AC233" i="7"/>
  <c r="AC234" i="7"/>
  <c r="AC235" i="7"/>
  <c r="AC236" i="7"/>
  <c r="AC237" i="7"/>
  <c r="AC238" i="7"/>
  <c r="AC239" i="7"/>
  <c r="AC240" i="7"/>
  <c r="AC241" i="7"/>
  <c r="AC242" i="7"/>
  <c r="AC243" i="7"/>
  <c r="AC244" i="7"/>
  <c r="X131" i="7"/>
  <c r="X135" i="7"/>
  <c r="X139" i="7"/>
  <c r="X143" i="7"/>
  <c r="X147" i="7"/>
  <c r="X151" i="7"/>
  <c r="X155" i="7"/>
  <c r="X159" i="7"/>
  <c r="X163" i="7"/>
  <c r="X167" i="7"/>
  <c r="X171" i="7"/>
  <c r="X175" i="7"/>
  <c r="X179" i="7"/>
  <c r="X183" i="7"/>
  <c r="X187" i="7"/>
  <c r="X191" i="7"/>
  <c r="X195" i="7"/>
  <c r="X199" i="7"/>
  <c r="X203" i="7"/>
  <c r="X207" i="7"/>
  <c r="X211" i="7"/>
  <c r="X215" i="7"/>
  <c r="X219" i="7"/>
  <c r="X223" i="7"/>
  <c r="X227" i="7"/>
  <c r="X231" i="7"/>
  <c r="X238" i="7"/>
  <c r="X242" i="7"/>
  <c r="X210" i="7"/>
  <c r="X218" i="7"/>
  <c r="X132" i="7"/>
  <c r="X136" i="7"/>
  <c r="X140" i="7"/>
  <c r="X144" i="7"/>
  <c r="X148" i="7"/>
  <c r="X152" i="7"/>
  <c r="X156" i="7"/>
  <c r="X160" i="7"/>
  <c r="X164" i="7"/>
  <c r="X168" i="7"/>
  <c r="X172" i="7"/>
  <c r="X176" i="7"/>
  <c r="X180" i="7"/>
  <c r="X184" i="7"/>
  <c r="X188" i="7"/>
  <c r="X192" i="7"/>
  <c r="X196" i="7"/>
  <c r="X200" i="7"/>
  <c r="X204" i="7"/>
  <c r="X208" i="7"/>
  <c r="X212" i="7"/>
  <c r="X216" i="7"/>
  <c r="X220" i="7"/>
  <c r="X224" i="7"/>
  <c r="X228" i="7"/>
  <c r="X232" i="7"/>
  <c r="X235" i="7"/>
  <c r="X239" i="7"/>
  <c r="X243" i="7"/>
  <c r="X146" i="7"/>
  <c r="X154" i="7"/>
  <c r="X158" i="7"/>
  <c r="X162" i="7"/>
  <c r="X166" i="7"/>
  <c r="X170" i="7"/>
  <c r="X174" i="7"/>
  <c r="X186" i="7"/>
  <c r="X206" i="7"/>
  <c r="X234" i="7"/>
  <c r="X237" i="7"/>
  <c r="X245" i="7"/>
  <c r="X129" i="7"/>
  <c r="X133" i="7"/>
  <c r="X137" i="7"/>
  <c r="X141" i="7"/>
  <c r="X145" i="7"/>
  <c r="X149" i="7"/>
  <c r="X153" i="7"/>
  <c r="X157" i="7"/>
  <c r="X161" i="7"/>
  <c r="X165" i="7"/>
  <c r="X169" i="7"/>
  <c r="X173" i="7"/>
  <c r="X177" i="7"/>
  <c r="X181" i="7"/>
  <c r="X185" i="7"/>
  <c r="X189" i="7"/>
  <c r="X193" i="7"/>
  <c r="X197" i="7"/>
  <c r="X201" i="7"/>
  <c r="X205" i="7"/>
  <c r="X209" i="7"/>
  <c r="X213" i="7"/>
  <c r="X217" i="7"/>
  <c r="X221" i="7"/>
  <c r="X225" i="7"/>
  <c r="X229" i="7"/>
  <c r="X233" i="7"/>
  <c r="X236" i="7"/>
  <c r="X240" i="7"/>
  <c r="X244" i="7"/>
  <c r="X130" i="7"/>
  <c r="X134" i="7"/>
  <c r="X138" i="7"/>
  <c r="X142" i="7"/>
  <c r="X150" i="7"/>
  <c r="X178" i="7"/>
  <c r="X182" i="7"/>
  <c r="X190" i="7"/>
  <c r="X194" i="7"/>
  <c r="X198" i="7"/>
  <c r="X214" i="7"/>
  <c r="X222" i="7"/>
  <c r="X230" i="7"/>
  <c r="X202" i="7"/>
  <c r="X226" i="7"/>
  <c r="X241" i="7"/>
  <c r="F129" i="7"/>
  <c r="F135" i="7"/>
  <c r="F139" i="7"/>
  <c r="F145" i="7"/>
  <c r="F149" i="7"/>
  <c r="F151" i="7"/>
  <c r="F153" i="7"/>
  <c r="F161" i="7"/>
  <c r="F169" i="7"/>
  <c r="F171" i="7"/>
  <c r="F175" i="7"/>
  <c r="F177" i="7"/>
  <c r="F187" i="7"/>
  <c r="F201" i="7"/>
  <c r="F203" i="7"/>
  <c r="F207" i="7"/>
  <c r="F209" i="7"/>
  <c r="F211" i="7"/>
  <c r="F213" i="7"/>
  <c r="F231" i="7"/>
  <c r="F236" i="7"/>
  <c r="F244" i="7"/>
  <c r="F131" i="7"/>
  <c r="F133" i="7"/>
  <c r="F167" i="7"/>
  <c r="F181" i="7"/>
  <c r="F189" i="7"/>
  <c r="F217" i="7"/>
  <c r="F229" i="7"/>
  <c r="BW249" i="7"/>
  <c r="F137" i="7"/>
  <c r="F141" i="7"/>
  <c r="F143" i="7"/>
  <c r="F147" i="7"/>
  <c r="F155" i="7"/>
  <c r="F157" i="7"/>
  <c r="F159" i="7"/>
  <c r="F163" i="7"/>
  <c r="F165" i="7"/>
  <c r="F173" i="7"/>
  <c r="F179" i="7"/>
  <c r="F183" i="7"/>
  <c r="F185" i="7"/>
  <c r="F191" i="7"/>
  <c r="F193" i="7"/>
  <c r="F195" i="7"/>
  <c r="F197" i="7"/>
  <c r="F199" i="7"/>
  <c r="F205" i="7"/>
  <c r="F215" i="7"/>
  <c r="F219" i="7"/>
  <c r="F221" i="7"/>
  <c r="F223" i="7"/>
  <c r="F225" i="7"/>
  <c r="F233" i="7"/>
  <c r="F238" i="7"/>
  <c r="F240" i="7"/>
  <c r="F242" i="7"/>
  <c r="F130" i="7"/>
  <c r="F132" i="7"/>
  <c r="F134" i="7"/>
  <c r="F136" i="7"/>
  <c r="F138" i="7"/>
  <c r="F140" i="7"/>
  <c r="F142" i="7"/>
  <c r="F144" i="7"/>
  <c r="F146" i="7"/>
  <c r="F148" i="7"/>
  <c r="F150" i="7"/>
  <c r="F152" i="7"/>
  <c r="F154" i="7"/>
  <c r="F156" i="7"/>
  <c r="F158" i="7"/>
  <c r="F160" i="7"/>
  <c r="F162" i="7"/>
  <c r="F164" i="7"/>
  <c r="F166" i="7"/>
  <c r="F168" i="7"/>
  <c r="F170" i="7"/>
  <c r="F172" i="7"/>
  <c r="F174" i="7"/>
  <c r="F176" i="7"/>
  <c r="F178" i="7"/>
  <c r="F180" i="7"/>
  <c r="F182" i="7"/>
  <c r="F184" i="7"/>
  <c r="F186" i="7"/>
  <c r="F188" i="7"/>
  <c r="F190" i="7"/>
  <c r="F192" i="7"/>
  <c r="F194" i="7"/>
  <c r="F196" i="7"/>
  <c r="F198" i="7"/>
  <c r="F200" i="7"/>
  <c r="F202" i="7"/>
  <c r="F204" i="7"/>
  <c r="F206" i="7"/>
  <c r="F208" i="7"/>
  <c r="F210" i="7"/>
  <c r="F212" i="7"/>
  <c r="F214" i="7"/>
  <c r="F216" i="7"/>
  <c r="F218" i="7"/>
  <c r="F220" i="7"/>
  <c r="F222" i="7"/>
  <c r="F224" i="7"/>
  <c r="F226" i="7"/>
  <c r="F228" i="7"/>
  <c r="F230" i="7"/>
  <c r="F232" i="7"/>
  <c r="F234" i="7"/>
  <c r="F235" i="7"/>
  <c r="F237" i="7"/>
  <c r="F239" i="7"/>
  <c r="F241" i="7"/>
  <c r="F243" i="7"/>
  <c r="F245" i="7"/>
  <c r="F227" i="7"/>
  <c r="H30" i="3"/>
  <c r="BY237" i="7" l="1"/>
  <c r="BY213" i="7"/>
  <c r="BY192" i="7"/>
  <c r="BY175" i="7"/>
  <c r="BY148" i="7"/>
  <c r="BY245" i="7"/>
  <c r="BY236" i="7"/>
  <c r="BY221" i="7"/>
  <c r="BY216" i="7"/>
  <c r="BY200" i="7"/>
  <c r="BY205" i="7"/>
  <c r="BY178" i="7"/>
  <c r="BY149" i="7"/>
  <c r="BY130" i="7"/>
  <c r="BY244" i="7"/>
  <c r="E75" i="8" s="1"/>
  <c r="BY229" i="7"/>
  <c r="BY224" i="7"/>
  <c r="BY208" i="7"/>
  <c r="BY197" i="7"/>
  <c r="BY185" i="7"/>
  <c r="BY162" i="7"/>
  <c r="BY133" i="7"/>
  <c r="BY163" i="7"/>
  <c r="BY143" i="7"/>
  <c r="BZ240" i="7"/>
  <c r="BZ233" i="7"/>
  <c r="BZ241" i="7"/>
  <c r="BZ234" i="7"/>
  <c r="BZ228" i="7"/>
  <c r="BZ220" i="7"/>
  <c r="BZ212" i="7"/>
  <c r="BZ223" i="7"/>
  <c r="BZ215" i="7"/>
  <c r="BZ207" i="7"/>
  <c r="BZ199" i="7"/>
  <c r="BZ191" i="7"/>
  <c r="BZ204" i="7"/>
  <c r="BZ196" i="7"/>
  <c r="BZ189" i="7"/>
  <c r="BZ190" i="7"/>
  <c r="BZ182" i="7"/>
  <c r="BZ172" i="7"/>
  <c r="BZ175" i="7"/>
  <c r="BZ167" i="7"/>
  <c r="BZ170" i="7"/>
  <c r="BZ162" i="7"/>
  <c r="BZ153" i="7"/>
  <c r="BZ156" i="7"/>
  <c r="BZ146" i="7"/>
  <c r="BZ145" i="7"/>
  <c r="BZ142" i="7"/>
  <c r="BZ134" i="7"/>
  <c r="BZ132" i="7"/>
  <c r="BY182" i="7"/>
  <c r="BY243" i="7"/>
  <c r="BY235" i="7"/>
  <c r="BY242" i="7"/>
  <c r="BY227" i="7"/>
  <c r="BY219" i="7"/>
  <c r="BY230" i="7"/>
  <c r="BY222" i="7"/>
  <c r="BY214" i="7"/>
  <c r="BY206" i="7"/>
  <c r="BY198" i="7"/>
  <c r="BY211" i="7"/>
  <c r="BY203" i="7"/>
  <c r="BY195" i="7"/>
  <c r="BY188" i="7"/>
  <c r="BY191" i="7"/>
  <c r="BY183" i="7"/>
  <c r="BY173" i="7"/>
  <c r="BY176" i="7"/>
  <c r="BY168" i="7"/>
  <c r="BY169" i="7"/>
  <c r="BY160" i="7"/>
  <c r="BY152" i="7"/>
  <c r="BY157" i="7"/>
  <c r="BY147" i="7"/>
  <c r="BY146" i="7"/>
  <c r="BY141" i="7"/>
  <c r="BY138" i="7"/>
  <c r="BY131" i="7"/>
  <c r="D76" i="8"/>
  <c r="AE75" i="4"/>
  <c r="AA75" i="4"/>
  <c r="BZ238" i="7"/>
  <c r="F76" i="8" s="1"/>
  <c r="BZ129" i="7"/>
  <c r="BZ239" i="7"/>
  <c r="BZ232" i="7"/>
  <c r="BZ226" i="7"/>
  <c r="BZ218" i="7"/>
  <c r="BZ229" i="7"/>
  <c r="BZ221" i="7"/>
  <c r="BZ213" i="7"/>
  <c r="BZ205" i="7"/>
  <c r="BZ197" i="7"/>
  <c r="BZ210" i="7"/>
  <c r="BZ202" i="7"/>
  <c r="BZ194" i="7"/>
  <c r="BZ187" i="7"/>
  <c r="BZ188" i="7"/>
  <c r="BZ178" i="7"/>
  <c r="BZ181" i="7"/>
  <c r="BZ173" i="7"/>
  <c r="BZ165" i="7"/>
  <c r="BZ168" i="7"/>
  <c r="BZ159" i="7"/>
  <c r="BZ150" i="7"/>
  <c r="BZ154" i="7"/>
  <c r="BZ151" i="7"/>
  <c r="BZ143" i="7"/>
  <c r="BZ140" i="7"/>
  <c r="BZ139" i="7"/>
  <c r="BZ130" i="7"/>
  <c r="BY190" i="7"/>
  <c r="BY170" i="7"/>
  <c r="BY154" i="7"/>
  <c r="BY140" i="7"/>
  <c r="D75" i="8"/>
  <c r="AE74" i="4"/>
  <c r="H75" i="8" s="1"/>
  <c r="AA74" i="4"/>
  <c r="G75" i="8" s="1"/>
  <c r="BY241" i="7"/>
  <c r="BY234" i="7"/>
  <c r="BY240" i="7"/>
  <c r="BY233" i="7"/>
  <c r="BY225" i="7"/>
  <c r="BY217" i="7"/>
  <c r="BY228" i="7"/>
  <c r="BY220" i="7"/>
  <c r="BY212" i="7"/>
  <c r="BY204" i="7"/>
  <c r="BY196" i="7"/>
  <c r="BY209" i="7"/>
  <c r="BY201" i="7"/>
  <c r="BY193" i="7"/>
  <c r="BY186" i="7"/>
  <c r="BY189" i="7"/>
  <c r="BY179" i="7"/>
  <c r="BY171" i="7"/>
  <c r="BY174" i="7"/>
  <c r="BY166" i="7"/>
  <c r="BY167" i="7"/>
  <c r="BY158" i="7"/>
  <c r="BY151" i="7"/>
  <c r="BY155" i="7"/>
  <c r="BY145" i="7"/>
  <c r="BY144" i="7"/>
  <c r="BY139" i="7"/>
  <c r="BY136" i="7"/>
  <c r="BY134" i="7"/>
  <c r="BZ244" i="7"/>
  <c r="E76" i="8" s="1"/>
  <c r="BZ236" i="7"/>
  <c r="BZ245" i="7"/>
  <c r="BZ237" i="7"/>
  <c r="BZ231" i="7"/>
  <c r="BZ224" i="7"/>
  <c r="BZ216" i="7"/>
  <c r="BZ227" i="7"/>
  <c r="BZ219" i="7"/>
  <c r="BZ211" i="7"/>
  <c r="BZ203" i="7"/>
  <c r="BZ195" i="7"/>
  <c r="BZ208" i="7"/>
  <c r="BZ200" i="7"/>
  <c r="BZ192" i="7"/>
  <c r="BZ185" i="7"/>
  <c r="BZ186" i="7"/>
  <c r="BZ176" i="7"/>
  <c r="BZ179" i="7"/>
  <c r="BZ171" i="7"/>
  <c r="BZ163" i="7"/>
  <c r="BZ166" i="7"/>
  <c r="BZ157" i="7"/>
  <c r="BZ160" i="7"/>
  <c r="BZ152" i="7"/>
  <c r="BZ149" i="7"/>
  <c r="BZ141" i="7"/>
  <c r="BZ138" i="7"/>
  <c r="BZ137" i="7"/>
  <c r="BZ133" i="7"/>
  <c r="BY159" i="7"/>
  <c r="BY129" i="7"/>
  <c r="BY239" i="7"/>
  <c r="BY232" i="7"/>
  <c r="BY238" i="7"/>
  <c r="F75" i="8" s="1"/>
  <c r="BY231" i="7"/>
  <c r="BY223" i="7"/>
  <c r="BY215" i="7"/>
  <c r="BY226" i="7"/>
  <c r="BY218" i="7"/>
  <c r="BY210" i="7"/>
  <c r="BY202" i="7"/>
  <c r="BY194" i="7"/>
  <c r="BY207" i="7"/>
  <c r="BY199" i="7"/>
  <c r="BY181" i="7"/>
  <c r="BY184" i="7"/>
  <c r="BY187" i="7"/>
  <c r="BY177" i="7"/>
  <c r="BY180" i="7"/>
  <c r="BY172" i="7"/>
  <c r="BY164" i="7"/>
  <c r="BY165" i="7"/>
  <c r="BY156" i="7"/>
  <c r="BY161" i="7"/>
  <c r="BY153" i="7"/>
  <c r="BY150" i="7"/>
  <c r="BY142" i="7"/>
  <c r="BY137" i="7"/>
  <c r="BY135" i="7"/>
  <c r="BY132" i="7"/>
  <c r="BZ242" i="7"/>
  <c r="BZ243" i="7"/>
  <c r="BZ235" i="7"/>
  <c r="BZ230" i="7"/>
  <c r="BZ222" i="7"/>
  <c r="BZ214" i="7"/>
  <c r="BZ225" i="7"/>
  <c r="BZ217" i="7"/>
  <c r="BZ209" i="7"/>
  <c r="BZ201" i="7"/>
  <c r="BZ193" i="7"/>
  <c r="BZ206" i="7"/>
  <c r="BZ198" i="7"/>
  <c r="BZ180" i="7"/>
  <c r="BZ183" i="7"/>
  <c r="BZ184" i="7"/>
  <c r="BZ174" i="7"/>
  <c r="BZ177" i="7"/>
  <c r="BZ169" i="7"/>
  <c r="BZ161" i="7"/>
  <c r="BZ164" i="7"/>
  <c r="BZ155" i="7"/>
  <c r="BZ158" i="7"/>
  <c r="BZ148" i="7"/>
  <c r="BZ147" i="7"/>
  <c r="BZ144" i="7"/>
  <c r="BZ136" i="7"/>
  <c r="BZ135" i="7"/>
  <c r="BZ131" i="7"/>
  <c r="G72" i="4"/>
  <c r="D14" i="10" s="1"/>
  <c r="CA249" i="7"/>
  <c r="BW241" i="7"/>
  <c r="BW226" i="7"/>
  <c r="BW210" i="7"/>
  <c r="BW194" i="7"/>
  <c r="BW178" i="7"/>
  <c r="BW162" i="7"/>
  <c r="CA162" i="7" s="1"/>
  <c r="J43" i="4" s="1"/>
  <c r="BW154" i="7"/>
  <c r="BW138" i="7"/>
  <c r="BW233" i="7"/>
  <c r="BW219" i="7"/>
  <c r="BW185" i="7"/>
  <c r="BW155" i="7"/>
  <c r="BW189" i="7"/>
  <c r="BW131" i="7"/>
  <c r="BW207" i="7"/>
  <c r="BW177" i="7"/>
  <c r="BW161" i="7"/>
  <c r="BW145" i="7"/>
  <c r="BW239" i="7"/>
  <c r="BW232" i="7"/>
  <c r="BW224" i="7"/>
  <c r="BW216" i="7"/>
  <c r="CA216" i="7" s="1"/>
  <c r="J97" i="4" s="1"/>
  <c r="BW208" i="7"/>
  <c r="BW200" i="7"/>
  <c r="BW192" i="7"/>
  <c r="BW184" i="7"/>
  <c r="BW176" i="7"/>
  <c r="BW168" i="7"/>
  <c r="BW160" i="7"/>
  <c r="BW152" i="7"/>
  <c r="BW144" i="7"/>
  <c r="CA144" i="7" s="1"/>
  <c r="J25" i="4" s="1"/>
  <c r="BW136" i="7"/>
  <c r="BW242" i="7"/>
  <c r="BW225" i="7"/>
  <c r="BW215" i="7"/>
  <c r="BW195" i="7"/>
  <c r="BW183" i="7"/>
  <c r="BW163" i="7"/>
  <c r="BW147" i="7"/>
  <c r="BW181" i="7"/>
  <c r="BW244" i="7"/>
  <c r="BW213" i="7"/>
  <c r="BW203" i="7"/>
  <c r="BW175" i="7"/>
  <c r="BW153" i="7"/>
  <c r="BW139" i="7"/>
  <c r="BW227" i="7"/>
  <c r="BW234" i="7"/>
  <c r="BW218" i="7"/>
  <c r="BW202" i="7"/>
  <c r="CA202" i="7" s="1"/>
  <c r="J83" i="4" s="1"/>
  <c r="BW186" i="7"/>
  <c r="BW170" i="7"/>
  <c r="BW146" i="7"/>
  <c r="BW130" i="7"/>
  <c r="CA130" i="7" s="1"/>
  <c r="J11" i="4" s="1"/>
  <c r="BW197" i="7"/>
  <c r="BW165" i="7"/>
  <c r="BW137" i="7"/>
  <c r="BW231" i="7"/>
  <c r="BW237" i="7"/>
  <c r="BW222" i="7"/>
  <c r="BW206" i="7"/>
  <c r="BW190" i="7"/>
  <c r="BW174" i="7"/>
  <c r="BW166" i="7"/>
  <c r="BW158" i="7"/>
  <c r="BW150" i="7"/>
  <c r="BW142" i="7"/>
  <c r="BW134" i="7"/>
  <c r="BW240" i="7"/>
  <c r="BW223" i="7"/>
  <c r="BW205" i="7"/>
  <c r="CA205" i="7" s="1"/>
  <c r="J86" i="4" s="1"/>
  <c r="BW193" i="7"/>
  <c r="CA193" i="7" s="1"/>
  <c r="J74" i="4" s="1"/>
  <c r="BW179" i="7"/>
  <c r="CA179" i="7" s="1"/>
  <c r="J60" i="4" s="1"/>
  <c r="BW159" i="7"/>
  <c r="BW143" i="7"/>
  <c r="BW229" i="7"/>
  <c r="BW167" i="7"/>
  <c r="BW236" i="7"/>
  <c r="CA236" i="7" s="1"/>
  <c r="BW211" i="7"/>
  <c r="BW201" i="7"/>
  <c r="CA201" i="7" s="1"/>
  <c r="J82" i="4" s="1"/>
  <c r="BW171" i="7"/>
  <c r="BW151" i="7"/>
  <c r="CA151" i="7" s="1"/>
  <c r="J32" i="4" s="1"/>
  <c r="BW135" i="7"/>
  <c r="BW245" i="7"/>
  <c r="BW230" i="7"/>
  <c r="BW214" i="7"/>
  <c r="BW198" i="7"/>
  <c r="BW182" i="7"/>
  <c r="BW243" i="7"/>
  <c r="BW235" i="7"/>
  <c r="BW228" i="7"/>
  <c r="BW220" i="7"/>
  <c r="BW212" i="7"/>
  <c r="CA212" i="7" s="1"/>
  <c r="J93" i="4" s="1"/>
  <c r="BW204" i="7"/>
  <c r="BW196" i="7"/>
  <c r="BW188" i="7"/>
  <c r="BW180" i="7"/>
  <c r="BW172" i="7"/>
  <c r="BW164" i="7"/>
  <c r="BW156" i="7"/>
  <c r="BW148" i="7"/>
  <c r="CA148" i="7" s="1"/>
  <c r="J29" i="4" s="1"/>
  <c r="BW140" i="7"/>
  <c r="CA140" i="7" s="1"/>
  <c r="J21" i="4" s="1"/>
  <c r="BW132" i="7"/>
  <c r="BW238" i="7"/>
  <c r="BW221" i="7"/>
  <c r="BW199" i="7"/>
  <c r="BW191" i="7"/>
  <c r="BW173" i="7"/>
  <c r="BW157" i="7"/>
  <c r="CA157" i="7" s="1"/>
  <c r="J38" i="4" s="1"/>
  <c r="BW141" i="7"/>
  <c r="CA141" i="7" s="1"/>
  <c r="J22" i="4" s="1"/>
  <c r="BW217" i="7"/>
  <c r="BW133" i="7"/>
  <c r="BW209" i="7"/>
  <c r="BW187" i="7"/>
  <c r="BW169" i="7"/>
  <c r="CA169" i="7" s="1"/>
  <c r="J50" i="4" s="1"/>
  <c r="BW149" i="7"/>
  <c r="BW129" i="7"/>
  <c r="CA129" i="7" s="1"/>
  <c r="J10" i="4" s="1"/>
  <c r="I5" i="3"/>
  <c r="B7" i="3"/>
  <c r="H76" i="8" l="1"/>
  <c r="H15" i="10"/>
  <c r="H32" i="9"/>
  <c r="G76" i="8"/>
  <c r="G15" i="10"/>
  <c r="G32" i="9"/>
  <c r="CA143" i="7"/>
  <c r="J24" i="4" s="1"/>
  <c r="CA208" i="7"/>
  <c r="J89" i="4" s="1"/>
  <c r="L89" i="4" s="1"/>
  <c r="CA215" i="7"/>
  <c r="J96" i="4" s="1"/>
  <c r="CA176" i="7"/>
  <c r="J57" i="4" s="1"/>
  <c r="K57" i="4" s="1"/>
  <c r="CA185" i="7"/>
  <c r="J66" i="4" s="1"/>
  <c r="CA149" i="7"/>
  <c r="J30" i="4" s="1"/>
  <c r="L30" i="4" s="1"/>
  <c r="CA221" i="7"/>
  <c r="J102" i="4" s="1"/>
  <c r="CA230" i="7"/>
  <c r="J111" i="4" s="1"/>
  <c r="L111" i="4" s="1"/>
  <c r="CA167" i="7"/>
  <c r="J48" i="4" s="1"/>
  <c r="L48" i="4" s="1"/>
  <c r="CA240" i="7"/>
  <c r="CA242" i="7"/>
  <c r="CA224" i="7"/>
  <c r="J105" i="4" s="1"/>
  <c r="L105" i="4" s="1"/>
  <c r="CA133" i="7"/>
  <c r="J14" i="4" s="1"/>
  <c r="CA173" i="7"/>
  <c r="J54" i="4" s="1"/>
  <c r="L54" i="4" s="1"/>
  <c r="CA156" i="7"/>
  <c r="J37" i="4" s="1"/>
  <c r="CA229" i="7"/>
  <c r="J110" i="4" s="1"/>
  <c r="L110" i="4" s="1"/>
  <c r="CA134" i="7"/>
  <c r="J15" i="4" s="1"/>
  <c r="L15" i="4" s="1"/>
  <c r="CA170" i="7"/>
  <c r="J51" i="4" s="1"/>
  <c r="L51" i="4" s="1"/>
  <c r="CA234" i="7"/>
  <c r="J115" i="4" s="1"/>
  <c r="CA175" i="7"/>
  <c r="J56" i="4" s="1"/>
  <c r="L56" i="4" s="1"/>
  <c r="CA181" i="7"/>
  <c r="J62" i="4" s="1"/>
  <c r="K62" i="4" s="1"/>
  <c r="CA213" i="7"/>
  <c r="J94" i="4" s="1"/>
  <c r="K94" i="4" s="1"/>
  <c r="CA199" i="7"/>
  <c r="J80" i="4" s="1"/>
  <c r="CA204" i="7"/>
  <c r="J85" i="4" s="1"/>
  <c r="L85" i="4" s="1"/>
  <c r="CA235" i="7"/>
  <c r="J116" i="4" s="1"/>
  <c r="K116" i="4" s="1"/>
  <c r="CA214" i="7"/>
  <c r="J95" i="4" s="1"/>
  <c r="L95" i="4" s="1"/>
  <c r="CA223" i="7"/>
  <c r="J104" i="4" s="1"/>
  <c r="CA150" i="7"/>
  <c r="J31" i="4" s="1"/>
  <c r="K31" i="4" s="1"/>
  <c r="CA190" i="7"/>
  <c r="J71" i="4" s="1"/>
  <c r="CA231" i="7"/>
  <c r="J112" i="4" s="1"/>
  <c r="L112" i="4" s="1"/>
  <c r="CA163" i="7"/>
  <c r="J44" i="4" s="1"/>
  <c r="CA225" i="7"/>
  <c r="J106" i="4" s="1"/>
  <c r="K106" i="4" s="1"/>
  <c r="CA152" i="7"/>
  <c r="J33" i="4" s="1"/>
  <c r="K33" i="4" s="1"/>
  <c r="CA131" i="7"/>
  <c r="J12" i="4" s="1"/>
  <c r="L12" i="4" s="1"/>
  <c r="CA219" i="7"/>
  <c r="J100" i="4" s="1"/>
  <c r="CA180" i="7"/>
  <c r="J61" i="4" s="1"/>
  <c r="L61" i="4" s="1"/>
  <c r="CA243" i="7"/>
  <c r="CA171" i="7"/>
  <c r="J52" i="4" s="1"/>
  <c r="L52" i="4" s="1"/>
  <c r="CA158" i="7"/>
  <c r="J39" i="4" s="1"/>
  <c r="K39" i="4" s="1"/>
  <c r="CA137" i="7"/>
  <c r="J18" i="4" s="1"/>
  <c r="K18" i="4" s="1"/>
  <c r="CA146" i="7"/>
  <c r="J27" i="4" s="1"/>
  <c r="L27" i="4" s="1"/>
  <c r="CA183" i="7"/>
  <c r="J64" i="4" s="1"/>
  <c r="L64" i="4" s="1"/>
  <c r="CA160" i="7"/>
  <c r="J41" i="4" s="1"/>
  <c r="CA178" i="7"/>
  <c r="J59" i="4" s="1"/>
  <c r="L59" i="4" s="1"/>
  <c r="CA241" i="7"/>
  <c r="CA237" i="7"/>
  <c r="CA227" i="7"/>
  <c r="J108" i="4" s="1"/>
  <c r="K108" i="4" s="1"/>
  <c r="F117" i="4"/>
  <c r="G7" i="6" s="1"/>
  <c r="CA195" i="7"/>
  <c r="J76" i="4" s="1"/>
  <c r="K76" i="4" s="1"/>
  <c r="CA206" i="7"/>
  <c r="J87" i="4" s="1"/>
  <c r="L87" i="4" s="1"/>
  <c r="CA218" i="7"/>
  <c r="J99" i="4" s="1"/>
  <c r="CA153" i="7"/>
  <c r="J34" i="4" s="1"/>
  <c r="L34" i="4" s="1"/>
  <c r="CA184" i="7"/>
  <c r="J65" i="4" s="1"/>
  <c r="L65" i="4" s="1"/>
  <c r="CA145" i="7"/>
  <c r="J26" i="4" s="1"/>
  <c r="K26" i="4" s="1"/>
  <c r="CA226" i="7"/>
  <c r="J107" i="4" s="1"/>
  <c r="K107" i="4" s="1"/>
  <c r="CA177" i="7"/>
  <c r="J58" i="4" s="1"/>
  <c r="L58" i="4" s="1"/>
  <c r="CA220" i="7"/>
  <c r="J101" i="4" s="1"/>
  <c r="K101" i="4" s="1"/>
  <c r="CA245" i="7"/>
  <c r="CA166" i="7"/>
  <c r="J47" i="4" s="1"/>
  <c r="L47" i="4" s="1"/>
  <c r="CA222" i="7"/>
  <c r="J103" i="4" s="1"/>
  <c r="K103" i="4" s="1"/>
  <c r="CA161" i="7"/>
  <c r="J42" i="4" s="1"/>
  <c r="K42" i="4" s="1"/>
  <c r="CA233" i="7"/>
  <c r="J114" i="4" s="1"/>
  <c r="L114" i="4" s="1"/>
  <c r="CA188" i="7"/>
  <c r="J69" i="4" s="1"/>
  <c r="L69" i="4" s="1"/>
  <c r="CA182" i="7"/>
  <c r="J63" i="4" s="1"/>
  <c r="K63" i="4" s="1"/>
  <c r="CA165" i="7"/>
  <c r="J46" i="4" s="1"/>
  <c r="L46" i="4" s="1"/>
  <c r="CA192" i="7"/>
  <c r="J73" i="4" s="1"/>
  <c r="L73" i="4" s="1"/>
  <c r="CA189" i="7"/>
  <c r="J70" i="4" s="1"/>
  <c r="K70" i="4" s="1"/>
  <c r="CA187" i="7"/>
  <c r="J68" i="4" s="1"/>
  <c r="L68" i="4" s="1"/>
  <c r="CA217" i="7"/>
  <c r="J98" i="4" s="1"/>
  <c r="K98" i="4" s="1"/>
  <c r="CA191" i="7"/>
  <c r="J72" i="4" s="1"/>
  <c r="L72" i="4" s="1"/>
  <c r="CA132" i="7"/>
  <c r="J13" i="4" s="1"/>
  <c r="L13" i="4" s="1"/>
  <c r="CA164" i="7"/>
  <c r="J45" i="4" s="1"/>
  <c r="L45" i="4" s="1"/>
  <c r="CA196" i="7"/>
  <c r="J77" i="4" s="1"/>
  <c r="CA228" i="7"/>
  <c r="J109" i="4" s="1"/>
  <c r="K109" i="4" s="1"/>
  <c r="CA198" i="7"/>
  <c r="J79" i="4" s="1"/>
  <c r="K79" i="4" s="1"/>
  <c r="CA135" i="7"/>
  <c r="J16" i="4" s="1"/>
  <c r="K16" i="4" s="1"/>
  <c r="CA211" i="7"/>
  <c r="J92" i="4" s="1"/>
  <c r="K92" i="4" s="1"/>
  <c r="CA142" i="7"/>
  <c r="J23" i="4" s="1"/>
  <c r="K23" i="4" s="1"/>
  <c r="CA174" i="7"/>
  <c r="J55" i="4" s="1"/>
  <c r="L55" i="4" s="1"/>
  <c r="CA197" i="7"/>
  <c r="J78" i="4" s="1"/>
  <c r="K78" i="4" s="1"/>
  <c r="CA186" i="7"/>
  <c r="J67" i="4" s="1"/>
  <c r="K67" i="4" s="1"/>
  <c r="CA203" i="7"/>
  <c r="J84" i="4" s="1"/>
  <c r="K84" i="4" s="1"/>
  <c r="CA136" i="7"/>
  <c r="J17" i="4" s="1"/>
  <c r="L17" i="4" s="1"/>
  <c r="CA168" i="7"/>
  <c r="J49" i="4" s="1"/>
  <c r="K49" i="4" s="1"/>
  <c r="CA200" i="7"/>
  <c r="J81" i="4" s="1"/>
  <c r="L81" i="4" s="1"/>
  <c r="CA232" i="7"/>
  <c r="J113" i="4" s="1"/>
  <c r="K113" i="4" s="1"/>
  <c r="CA155" i="7"/>
  <c r="J36" i="4" s="1"/>
  <c r="L36" i="4" s="1"/>
  <c r="CA138" i="7"/>
  <c r="J19" i="4" s="1"/>
  <c r="K19" i="4" s="1"/>
  <c r="CA194" i="7"/>
  <c r="J75" i="4" s="1"/>
  <c r="CA209" i="7"/>
  <c r="J90" i="4" s="1"/>
  <c r="K90" i="4" s="1"/>
  <c r="CA172" i="7"/>
  <c r="J53" i="4" s="1"/>
  <c r="L53" i="4" s="1"/>
  <c r="CA159" i="7"/>
  <c r="J40" i="4" s="1"/>
  <c r="K40" i="4" s="1"/>
  <c r="CA139" i="7"/>
  <c r="J20" i="4" s="1"/>
  <c r="K20" i="4" s="1"/>
  <c r="CA147" i="7"/>
  <c r="J28" i="4" s="1"/>
  <c r="L28" i="4" s="1"/>
  <c r="CA239" i="7"/>
  <c r="CA207" i="7"/>
  <c r="J88" i="4" s="1"/>
  <c r="K88" i="4" s="1"/>
  <c r="CA154" i="7"/>
  <c r="J35" i="4" s="1"/>
  <c r="CA210" i="7"/>
  <c r="J91" i="4" s="1"/>
  <c r="L91" i="4" s="1"/>
  <c r="F14" i="10"/>
  <c r="F24" i="10" s="1"/>
  <c r="CA238" i="7"/>
  <c r="E14" i="10"/>
  <c r="E24" i="10" s="1"/>
  <c r="CA244" i="7"/>
  <c r="L50" i="4"/>
  <c r="K50" i="4"/>
  <c r="L98" i="4"/>
  <c r="L79" i="4"/>
  <c r="L24" i="4"/>
  <c r="K24" i="4"/>
  <c r="K55" i="4"/>
  <c r="E31" i="9"/>
  <c r="E48" i="9" s="1"/>
  <c r="D24" i="10"/>
  <c r="D31" i="9"/>
  <c r="D48" i="9" s="1"/>
  <c r="D73" i="8"/>
  <c r="D118" i="8" s="1"/>
  <c r="E35" i="3" s="1"/>
  <c r="G117" i="4"/>
  <c r="AE72" i="4"/>
  <c r="H14" i="10" s="1"/>
  <c r="AA72" i="4"/>
  <c r="G14" i="10" s="1"/>
  <c r="L33" i="4"/>
  <c r="K65" i="4"/>
  <c r="K81" i="4"/>
  <c r="K97" i="4"/>
  <c r="L97" i="4"/>
  <c r="K38" i="4"/>
  <c r="L38" i="4"/>
  <c r="K102" i="4"/>
  <c r="L102" i="4"/>
  <c r="L29" i="4"/>
  <c r="K29" i="4"/>
  <c r="L77" i="4"/>
  <c r="K77" i="4"/>
  <c r="L93" i="4"/>
  <c r="K93" i="4"/>
  <c r="L92" i="4"/>
  <c r="L60" i="4"/>
  <c r="K60" i="4"/>
  <c r="L86" i="4"/>
  <c r="K86" i="4"/>
  <c r="K27" i="4"/>
  <c r="L67" i="4"/>
  <c r="L99" i="4"/>
  <c r="K99" i="4"/>
  <c r="L108" i="4"/>
  <c r="L44" i="4"/>
  <c r="K44" i="4"/>
  <c r="L100" i="4"/>
  <c r="K100" i="4"/>
  <c r="K43" i="4"/>
  <c r="L43" i="4"/>
  <c r="K75" i="4"/>
  <c r="L75" i="4"/>
  <c r="L107" i="4"/>
  <c r="K22" i="4"/>
  <c r="L22" i="4"/>
  <c r="L80" i="4"/>
  <c r="K80" i="4"/>
  <c r="L32" i="4"/>
  <c r="K32" i="4"/>
  <c r="L74" i="4"/>
  <c r="K74" i="4"/>
  <c r="L104" i="4"/>
  <c r="K104" i="4"/>
  <c r="K15" i="4"/>
  <c r="K71" i="4"/>
  <c r="L71" i="4"/>
  <c r="L96" i="4"/>
  <c r="K96" i="4"/>
  <c r="L25" i="4"/>
  <c r="K25" i="4"/>
  <c r="L41" i="4"/>
  <c r="K41" i="4"/>
  <c r="L66" i="4"/>
  <c r="K66" i="4"/>
  <c r="K10" i="4"/>
  <c r="L10" i="4"/>
  <c r="L14" i="4"/>
  <c r="K14" i="4"/>
  <c r="K54" i="4"/>
  <c r="F73" i="8"/>
  <c r="L21" i="4"/>
  <c r="K21" i="4"/>
  <c r="L37" i="4"/>
  <c r="K37" i="4"/>
  <c r="K69" i="4"/>
  <c r="L101" i="4"/>
  <c r="L116" i="4"/>
  <c r="L82" i="4"/>
  <c r="K82" i="4"/>
  <c r="K46" i="4"/>
  <c r="K11" i="4"/>
  <c r="L11" i="4"/>
  <c r="L83" i="4"/>
  <c r="K83" i="4"/>
  <c r="L115" i="4"/>
  <c r="K115" i="4"/>
  <c r="L20" i="4"/>
  <c r="L94" i="4"/>
  <c r="L62" i="4"/>
  <c r="L35" i="4"/>
  <c r="K35" i="4"/>
  <c r="N22" i="1"/>
  <c r="E22" i="3" l="1"/>
  <c r="K51" i="4"/>
  <c r="K30" i="4"/>
  <c r="L26" i="4"/>
  <c r="L42" i="4"/>
  <c r="L76" i="4"/>
  <c r="K48" i="4"/>
  <c r="K89" i="4"/>
  <c r="L57" i="4"/>
  <c r="K85" i="4"/>
  <c r="K105" i="4"/>
  <c r="K59" i="4"/>
  <c r="K110" i="4"/>
  <c r="L103" i="4"/>
  <c r="K34" i="4"/>
  <c r="K61" i="4"/>
  <c r="K58" i="4"/>
  <c r="L106" i="4"/>
  <c r="K111" i="4"/>
  <c r="K56" i="4"/>
  <c r="L31" i="4"/>
  <c r="L63" i="4"/>
  <c r="L16" i="4"/>
  <c r="L18" i="4"/>
  <c r="L39" i="4"/>
  <c r="L88" i="4"/>
  <c r="K13" i="4"/>
  <c r="L49" i="4"/>
  <c r="K73" i="4"/>
  <c r="K95" i="4"/>
  <c r="L109" i="4"/>
  <c r="L113" i="4"/>
  <c r="K64" i="4"/>
  <c r="K112" i="4"/>
  <c r="K12" i="4"/>
  <c r="K52" i="4"/>
  <c r="K87" i="4"/>
  <c r="K91" i="4"/>
  <c r="L23" i="4"/>
  <c r="K72" i="4"/>
  <c r="L84" i="4"/>
  <c r="L90" i="4"/>
  <c r="K28" i="4"/>
  <c r="K114" i="4"/>
  <c r="I117" i="4"/>
  <c r="M19" i="6" s="1"/>
  <c r="L70" i="4"/>
  <c r="K53" i="4"/>
  <c r="K47" i="4"/>
  <c r="K17" i="4"/>
  <c r="K36" i="4"/>
  <c r="K45" i="4"/>
  <c r="K68" i="4"/>
  <c r="F31" i="9"/>
  <c r="F48" i="9" s="1"/>
  <c r="J117" i="4"/>
  <c r="F19" i="6" s="1"/>
  <c r="L40" i="4"/>
  <c r="L19" i="4"/>
  <c r="L78" i="4"/>
  <c r="E73" i="8"/>
  <c r="E118" i="8" s="1"/>
  <c r="F35" i="3" s="1"/>
  <c r="H117" i="4"/>
  <c r="M18" i="6" s="1"/>
  <c r="G13" i="6"/>
  <c r="E23" i="3"/>
  <c r="F118" i="8"/>
  <c r="G35" i="3" s="1"/>
  <c r="G31" i="9"/>
  <c r="G48" i="9" s="1"/>
  <c r="G73" i="8"/>
  <c r="AA117" i="4"/>
  <c r="R12" i="6" s="1"/>
  <c r="G24" i="10"/>
  <c r="AE117" i="4"/>
  <c r="R13" i="6" s="1"/>
  <c r="H31" i="9"/>
  <c r="H48" i="9" s="1"/>
  <c r="H73" i="8"/>
  <c r="H24" i="10"/>
  <c r="CA126" i="7"/>
  <c r="W5" i="4"/>
  <c r="O5" i="4"/>
  <c r="I5" i="4"/>
  <c r="Z5" i="4"/>
  <c r="I41" i="3"/>
  <c r="K117" i="4" l="1"/>
  <c r="E25" i="6" s="1"/>
  <c r="L117" i="4"/>
  <c r="G25" i="6" s="1"/>
  <c r="H118" i="8"/>
  <c r="I35" i="3" s="1"/>
  <c r="G118" i="8"/>
  <c r="H35" i="3" s="1"/>
  <c r="I17" i="10"/>
  <c r="I16" i="10"/>
  <c r="I23" i="10"/>
  <c r="I21" i="10"/>
  <c r="I20" i="10" l="1"/>
  <c r="I14" i="10"/>
  <c r="I18" i="10"/>
  <c r="I13" i="10"/>
  <c r="I12" i="10"/>
  <c r="I22" i="10"/>
  <c r="I11" i="10"/>
  <c r="I19" i="10"/>
  <c r="I15" i="10"/>
  <c r="I20" i="9"/>
  <c r="I47" i="8"/>
  <c r="O46" i="4"/>
  <c r="N46" i="4"/>
  <c r="AF46" i="4"/>
  <c r="AB46" i="4"/>
  <c r="I110" i="8"/>
  <c r="O109" i="4"/>
  <c r="N109" i="4"/>
  <c r="AB109" i="4"/>
  <c r="AF109" i="4"/>
  <c r="I15" i="9"/>
  <c r="I25" i="8"/>
  <c r="N24" i="4"/>
  <c r="O24" i="4"/>
  <c r="AF24" i="4"/>
  <c r="AB24" i="4"/>
  <c r="I98" i="8"/>
  <c r="O97" i="4"/>
  <c r="N97" i="4"/>
  <c r="AF97" i="4"/>
  <c r="AB97" i="4"/>
  <c r="I24" i="8"/>
  <c r="O23" i="4"/>
  <c r="N23" i="4"/>
  <c r="AB23" i="4"/>
  <c r="AF23" i="4"/>
  <c r="I49" i="8"/>
  <c r="O48" i="4"/>
  <c r="N48" i="4"/>
  <c r="AF48" i="4"/>
  <c r="AB48" i="4"/>
  <c r="I113" i="8"/>
  <c r="N112" i="4"/>
  <c r="O112" i="4"/>
  <c r="AF112" i="4"/>
  <c r="AB112" i="4"/>
  <c r="I62" i="8"/>
  <c r="O61" i="4"/>
  <c r="N61" i="4"/>
  <c r="AF61" i="4"/>
  <c r="AB61" i="4"/>
  <c r="I19" i="9"/>
  <c r="I43" i="8"/>
  <c r="O42" i="4"/>
  <c r="N42" i="4"/>
  <c r="AF42" i="4"/>
  <c r="AB42" i="4"/>
  <c r="I22" i="8"/>
  <c r="O21" i="4"/>
  <c r="N21" i="4"/>
  <c r="AB21" i="4"/>
  <c r="AF21" i="4"/>
  <c r="I15" i="8"/>
  <c r="O14" i="4"/>
  <c r="N14" i="4"/>
  <c r="AB14" i="4"/>
  <c r="AF14" i="4"/>
  <c r="I33" i="9"/>
  <c r="I79" i="8"/>
  <c r="O78" i="4"/>
  <c r="N78" i="4"/>
  <c r="AF78" i="4"/>
  <c r="AB78" i="4"/>
  <c r="I46" i="8"/>
  <c r="O45" i="4"/>
  <c r="N45" i="4"/>
  <c r="AF45" i="4"/>
  <c r="AB45" i="4"/>
  <c r="I36" i="8"/>
  <c r="O35" i="4"/>
  <c r="N35" i="4"/>
  <c r="AB35" i="4"/>
  <c r="AF35" i="4"/>
  <c r="I40" i="9"/>
  <c r="I100" i="8"/>
  <c r="O99" i="4"/>
  <c r="K21" i="10" s="1"/>
  <c r="N99" i="4"/>
  <c r="AB99" i="4"/>
  <c r="L21" i="10" s="1"/>
  <c r="AF99" i="4"/>
  <c r="I61" i="8"/>
  <c r="O60" i="4"/>
  <c r="N60" i="4"/>
  <c r="AB60" i="4"/>
  <c r="AF60" i="4"/>
  <c r="I16" i="9"/>
  <c r="I30" i="8"/>
  <c r="O29" i="4"/>
  <c r="N29" i="4"/>
  <c r="AF29" i="4"/>
  <c r="AB29" i="4"/>
  <c r="I35" i="8"/>
  <c r="O34" i="4"/>
  <c r="N34" i="4"/>
  <c r="AF34" i="4"/>
  <c r="AB34" i="4"/>
  <c r="I99" i="8"/>
  <c r="O98" i="4"/>
  <c r="N98" i="4"/>
  <c r="AF98" i="4"/>
  <c r="AB98" i="4"/>
  <c r="I38" i="9"/>
  <c r="I86" i="8"/>
  <c r="O85" i="4"/>
  <c r="N85" i="4"/>
  <c r="AB85" i="4"/>
  <c r="AF85" i="4"/>
  <c r="I24" i="9"/>
  <c r="I56" i="8"/>
  <c r="O55" i="4"/>
  <c r="N55" i="4"/>
  <c r="AB55" i="4"/>
  <c r="AF55" i="4"/>
  <c r="I13" i="8"/>
  <c r="O12" i="4"/>
  <c r="N12" i="4"/>
  <c r="AF12" i="4"/>
  <c r="AB12" i="4"/>
  <c r="I35" i="9"/>
  <c r="I81" i="8"/>
  <c r="N80" i="4"/>
  <c r="O80" i="4"/>
  <c r="AF80" i="4"/>
  <c r="AB80" i="4"/>
  <c r="I74" i="8"/>
  <c r="O73" i="4"/>
  <c r="N73" i="4"/>
  <c r="AF73" i="4"/>
  <c r="AB73" i="4"/>
  <c r="I23" i="9"/>
  <c r="I55" i="8"/>
  <c r="O54" i="4"/>
  <c r="N54" i="4"/>
  <c r="AF54" i="4"/>
  <c r="AB54" i="4"/>
  <c r="I41" i="8"/>
  <c r="N40" i="4"/>
  <c r="O40" i="4"/>
  <c r="AF40" i="4"/>
  <c r="AB40" i="4"/>
  <c r="I12" i="8"/>
  <c r="N11" i="4"/>
  <c r="O11" i="4"/>
  <c r="AF11" i="4"/>
  <c r="AB11" i="4"/>
  <c r="I76" i="8"/>
  <c r="O75" i="4"/>
  <c r="N75" i="4"/>
  <c r="AF75" i="4"/>
  <c r="AB75" i="4"/>
  <c r="I33" i="8"/>
  <c r="N32" i="4"/>
  <c r="O32" i="4"/>
  <c r="AF32" i="4"/>
  <c r="AB32" i="4"/>
  <c r="I41" i="9"/>
  <c r="I101" i="8"/>
  <c r="N100" i="4"/>
  <c r="O100" i="4"/>
  <c r="AB100" i="4"/>
  <c r="AF100" i="4"/>
  <c r="I114" i="8"/>
  <c r="O113" i="4"/>
  <c r="N113" i="4"/>
  <c r="AB113" i="4"/>
  <c r="AF113" i="4"/>
  <c r="I75" i="8"/>
  <c r="O74" i="4"/>
  <c r="N74" i="4"/>
  <c r="AF74" i="4"/>
  <c r="AB74" i="4"/>
  <c r="I42" i="8"/>
  <c r="O41" i="4"/>
  <c r="N41" i="4"/>
  <c r="AB41" i="4"/>
  <c r="AF41" i="4"/>
  <c r="I32" i="8"/>
  <c r="O31" i="4"/>
  <c r="N31" i="4"/>
  <c r="AF31" i="4"/>
  <c r="AB31" i="4"/>
  <c r="I96" i="8"/>
  <c r="O95" i="4"/>
  <c r="N95" i="4"/>
  <c r="AF95" i="4"/>
  <c r="AB95" i="4"/>
  <c r="I25" i="9"/>
  <c r="I57" i="8"/>
  <c r="N56" i="4"/>
  <c r="O56" i="4"/>
  <c r="AB56" i="4"/>
  <c r="AF56" i="4"/>
  <c r="I18" i="8"/>
  <c r="N17" i="4"/>
  <c r="O17" i="4"/>
  <c r="AB17" i="4"/>
  <c r="AF17" i="4"/>
  <c r="I31" i="8"/>
  <c r="O30" i="4"/>
  <c r="N30" i="4"/>
  <c r="AF30" i="4"/>
  <c r="AB30" i="4"/>
  <c r="I39" i="9"/>
  <c r="I95" i="8"/>
  <c r="O94" i="4"/>
  <c r="N94" i="4"/>
  <c r="AF94" i="4"/>
  <c r="AB94" i="4"/>
  <c r="I78" i="8"/>
  <c r="O77" i="4"/>
  <c r="N77" i="4"/>
  <c r="AF77" i="4"/>
  <c r="AB77" i="4"/>
  <c r="I52" i="8"/>
  <c r="O51" i="4"/>
  <c r="N51" i="4"/>
  <c r="AB51" i="4"/>
  <c r="AF51" i="4"/>
  <c r="I116" i="8"/>
  <c r="O115" i="4"/>
  <c r="N115" i="4"/>
  <c r="AB115" i="4"/>
  <c r="AF115" i="4"/>
  <c r="I32" i="9"/>
  <c r="I77" i="8"/>
  <c r="O76" i="4"/>
  <c r="N76" i="4"/>
  <c r="AF76" i="4"/>
  <c r="AB76" i="4"/>
  <c r="I29" i="9"/>
  <c r="I66" i="8"/>
  <c r="O65" i="4"/>
  <c r="N65" i="4"/>
  <c r="AF65" i="4"/>
  <c r="AB65" i="4"/>
  <c r="I21" i="9"/>
  <c r="I51" i="8"/>
  <c r="O50" i="4"/>
  <c r="N50" i="4"/>
  <c r="AF50" i="4"/>
  <c r="AB50" i="4"/>
  <c r="I115" i="8"/>
  <c r="O114" i="4"/>
  <c r="N114" i="4"/>
  <c r="AB114" i="4"/>
  <c r="AF114" i="4"/>
  <c r="I47" i="9"/>
  <c r="I117" i="8"/>
  <c r="O116" i="4"/>
  <c r="K23" i="10" s="1"/>
  <c r="N116" i="4"/>
  <c r="J23" i="10" s="1"/>
  <c r="AB116" i="4"/>
  <c r="L23" i="10" s="1"/>
  <c r="AF116" i="4"/>
  <c r="M23" i="10" s="1"/>
  <c r="I72" i="8"/>
  <c r="O71" i="4"/>
  <c r="N71" i="4"/>
  <c r="AB71" i="4"/>
  <c r="AF71" i="4"/>
  <c r="I30" i="9"/>
  <c r="I29" i="8"/>
  <c r="O28" i="4"/>
  <c r="N28" i="4"/>
  <c r="AF28" i="4"/>
  <c r="AB28" i="4"/>
  <c r="I97" i="8"/>
  <c r="N96" i="4"/>
  <c r="O96" i="4"/>
  <c r="AF96" i="4"/>
  <c r="AB96" i="4"/>
  <c r="I106" i="8"/>
  <c r="O105" i="4"/>
  <c r="N105" i="4"/>
  <c r="AF105" i="4"/>
  <c r="AB105" i="4"/>
  <c r="I71" i="8"/>
  <c r="O70" i="4"/>
  <c r="N70" i="4"/>
  <c r="AF70" i="4"/>
  <c r="AB70" i="4"/>
  <c r="I34" i="8"/>
  <c r="O33" i="4"/>
  <c r="N33" i="4"/>
  <c r="AF33" i="4"/>
  <c r="AB33" i="4"/>
  <c r="I28" i="8"/>
  <c r="O27" i="4"/>
  <c r="N27" i="4"/>
  <c r="AF27" i="4"/>
  <c r="AB27" i="4"/>
  <c r="I92" i="8"/>
  <c r="O91" i="4"/>
  <c r="N91" i="4"/>
  <c r="AF91" i="4"/>
  <c r="AB91" i="4"/>
  <c r="I22" i="9"/>
  <c r="I53" i="8"/>
  <c r="N52" i="4"/>
  <c r="O52" i="4"/>
  <c r="AB52" i="4"/>
  <c r="AF52" i="4"/>
  <c r="I46" i="9"/>
  <c r="I27" i="8"/>
  <c r="O26" i="4"/>
  <c r="N26" i="4"/>
  <c r="AF26" i="4"/>
  <c r="AB26" i="4"/>
  <c r="I91" i="8"/>
  <c r="O90" i="4"/>
  <c r="N90" i="4"/>
  <c r="AF90" i="4"/>
  <c r="AB90" i="4"/>
  <c r="I70" i="8"/>
  <c r="O69" i="4"/>
  <c r="N69" i="4"/>
  <c r="AB69" i="4"/>
  <c r="AF69" i="4"/>
  <c r="I48" i="8"/>
  <c r="O47" i="4"/>
  <c r="N47" i="4"/>
  <c r="AF47" i="4"/>
  <c r="AB47" i="4"/>
  <c r="I45" i="9"/>
  <c r="I112" i="8"/>
  <c r="O111" i="4"/>
  <c r="N111" i="4"/>
  <c r="AF111" i="4"/>
  <c r="AB111" i="4"/>
  <c r="I31" i="9"/>
  <c r="I73" i="8"/>
  <c r="N72" i="4"/>
  <c r="O72" i="4"/>
  <c r="AB72" i="4"/>
  <c r="AF72" i="4"/>
  <c r="I26" i="9"/>
  <c r="I58" i="8"/>
  <c r="O57" i="4"/>
  <c r="N57" i="4"/>
  <c r="AB57" i="4"/>
  <c r="AF57" i="4"/>
  <c r="I26" i="8"/>
  <c r="O25" i="4"/>
  <c r="N25" i="4"/>
  <c r="AB25" i="4"/>
  <c r="AF25" i="4"/>
  <c r="I87" i="8"/>
  <c r="O86" i="4"/>
  <c r="N86" i="4"/>
  <c r="AF86" i="4"/>
  <c r="AB86" i="4"/>
  <c r="I44" i="8"/>
  <c r="O43" i="4"/>
  <c r="N43" i="4"/>
  <c r="AF43" i="4"/>
  <c r="AB43" i="4"/>
  <c r="I44" i="9"/>
  <c r="I108" i="8"/>
  <c r="O107" i="4"/>
  <c r="N107" i="4"/>
  <c r="AF107" i="4"/>
  <c r="AB107" i="4"/>
  <c r="I69" i="8"/>
  <c r="N68" i="4"/>
  <c r="O68" i="4"/>
  <c r="AB68" i="4"/>
  <c r="AF68" i="4"/>
  <c r="I50" i="8"/>
  <c r="O49" i="4"/>
  <c r="N49" i="4"/>
  <c r="AF49" i="4"/>
  <c r="AB49" i="4"/>
  <c r="I43" i="9"/>
  <c r="I107" i="8"/>
  <c r="O106" i="4"/>
  <c r="N106" i="4"/>
  <c r="AF106" i="4"/>
  <c r="AB106" i="4"/>
  <c r="I102" i="8"/>
  <c r="O101" i="4"/>
  <c r="N101" i="4"/>
  <c r="AB101" i="4"/>
  <c r="AF101" i="4"/>
  <c r="I28" i="9"/>
  <c r="I64" i="8"/>
  <c r="O63" i="4"/>
  <c r="N63" i="4"/>
  <c r="AF63" i="4"/>
  <c r="AB63" i="4"/>
  <c r="I21" i="8"/>
  <c r="O20" i="4"/>
  <c r="N20" i="4"/>
  <c r="AB20" i="4"/>
  <c r="AF20" i="4"/>
  <c r="I89" i="8"/>
  <c r="N88" i="4"/>
  <c r="O88" i="4"/>
  <c r="AF88" i="4"/>
  <c r="AB88" i="4"/>
  <c r="I90" i="8"/>
  <c r="O89" i="4"/>
  <c r="N89" i="4"/>
  <c r="AB89" i="4"/>
  <c r="AF89" i="4"/>
  <c r="I111" i="8"/>
  <c r="O110" i="4"/>
  <c r="N110" i="4"/>
  <c r="AB110" i="4"/>
  <c r="AF110" i="4"/>
  <c r="I68" i="8"/>
  <c r="O67" i="4"/>
  <c r="N67" i="4"/>
  <c r="AB67" i="4"/>
  <c r="AF67" i="4"/>
  <c r="I93" i="8"/>
  <c r="O92" i="4"/>
  <c r="N92" i="4"/>
  <c r="AF92" i="4"/>
  <c r="AB92" i="4"/>
  <c r="I67" i="8"/>
  <c r="O66" i="4"/>
  <c r="N66" i="4"/>
  <c r="AF66" i="4"/>
  <c r="AB66" i="4"/>
  <c r="I88" i="8"/>
  <c r="O87" i="4"/>
  <c r="N87" i="4"/>
  <c r="AB87" i="4"/>
  <c r="AF87" i="4"/>
  <c r="I14" i="9"/>
  <c r="I23" i="8"/>
  <c r="O22" i="4"/>
  <c r="N22" i="4"/>
  <c r="AF22" i="4"/>
  <c r="AB22" i="4"/>
  <c r="I63" i="8"/>
  <c r="O62" i="4"/>
  <c r="N62" i="4"/>
  <c r="AF62" i="4"/>
  <c r="AB62" i="4"/>
  <c r="I20" i="8"/>
  <c r="N19" i="4"/>
  <c r="O19" i="4"/>
  <c r="AB19" i="4"/>
  <c r="AF19" i="4"/>
  <c r="I84" i="8"/>
  <c r="O83" i="4"/>
  <c r="N83" i="4"/>
  <c r="AB83" i="4"/>
  <c r="AF83" i="4"/>
  <c r="I45" i="8"/>
  <c r="O44" i="4"/>
  <c r="N44" i="4"/>
  <c r="AF44" i="4"/>
  <c r="AB44" i="4"/>
  <c r="I109" i="8"/>
  <c r="O108" i="4"/>
  <c r="N108" i="4"/>
  <c r="AF108" i="4"/>
  <c r="AB108" i="4"/>
  <c r="I13" i="9"/>
  <c r="I19" i="8"/>
  <c r="O18" i="4"/>
  <c r="N18" i="4"/>
  <c r="AF18" i="4"/>
  <c r="AB18" i="4"/>
  <c r="I37" i="9"/>
  <c r="I83" i="8"/>
  <c r="O82" i="4"/>
  <c r="N82" i="4"/>
  <c r="AF82" i="4"/>
  <c r="AB82" i="4"/>
  <c r="I54" i="8"/>
  <c r="O53" i="4"/>
  <c r="N53" i="4"/>
  <c r="AF53" i="4"/>
  <c r="AB53" i="4"/>
  <c r="I18" i="9"/>
  <c r="I40" i="8"/>
  <c r="O39" i="4"/>
  <c r="N39" i="4"/>
  <c r="AB39" i="4"/>
  <c r="AF39" i="4"/>
  <c r="I104" i="8"/>
  <c r="O103" i="4"/>
  <c r="N103" i="4"/>
  <c r="AF103" i="4"/>
  <c r="AB103" i="4"/>
  <c r="I65" i="8"/>
  <c r="N64" i="4"/>
  <c r="O64" i="4"/>
  <c r="AF64" i="4"/>
  <c r="AB64" i="4"/>
  <c r="I17" i="9"/>
  <c r="I38" i="8"/>
  <c r="O37" i="4"/>
  <c r="N37" i="4"/>
  <c r="AF37" i="4"/>
  <c r="AB37" i="4"/>
  <c r="I39" i="8"/>
  <c r="O38" i="4"/>
  <c r="N38" i="4"/>
  <c r="AF38" i="4"/>
  <c r="AB38" i="4"/>
  <c r="I42" i="9"/>
  <c r="I103" i="8"/>
  <c r="O102" i="4"/>
  <c r="N102" i="4"/>
  <c r="AB102" i="4"/>
  <c r="AF102" i="4"/>
  <c r="I94" i="8"/>
  <c r="O93" i="4"/>
  <c r="N93" i="4"/>
  <c r="AF93" i="4"/>
  <c r="AB93" i="4"/>
  <c r="I27" i="9"/>
  <c r="I60" i="8"/>
  <c r="O59" i="4"/>
  <c r="N59" i="4"/>
  <c r="AF59" i="4"/>
  <c r="AB59" i="4"/>
  <c r="I17" i="8"/>
  <c r="O16" i="4"/>
  <c r="N16" i="4"/>
  <c r="AF16" i="4"/>
  <c r="AB16" i="4"/>
  <c r="I85" i="8"/>
  <c r="N84" i="4"/>
  <c r="O84" i="4"/>
  <c r="AB84" i="4"/>
  <c r="AF84" i="4"/>
  <c r="I36" i="9"/>
  <c r="I82" i="8"/>
  <c r="O81" i="4"/>
  <c r="K17" i="10" s="1"/>
  <c r="N81" i="4"/>
  <c r="J17" i="10" s="1"/>
  <c r="AB81" i="4"/>
  <c r="L17" i="10" s="1"/>
  <c r="AF81" i="4"/>
  <c r="M17" i="10" s="1"/>
  <c r="I59" i="8"/>
  <c r="O58" i="4"/>
  <c r="N58" i="4"/>
  <c r="AF58" i="4"/>
  <c r="AB58" i="4"/>
  <c r="M117" i="4"/>
  <c r="K31" i="6" s="1"/>
  <c r="I14" i="8"/>
  <c r="O13" i="4"/>
  <c r="N13" i="4"/>
  <c r="AF13" i="4"/>
  <c r="AB13" i="4"/>
  <c r="I12" i="9"/>
  <c r="I16" i="8"/>
  <c r="O15" i="4"/>
  <c r="N15" i="4"/>
  <c r="J12" i="10" s="1"/>
  <c r="AF15" i="4"/>
  <c r="AB15" i="4"/>
  <c r="L12" i="10" s="1"/>
  <c r="I34" i="9"/>
  <c r="I80" i="8"/>
  <c r="O79" i="4"/>
  <c r="N79" i="4"/>
  <c r="AF79" i="4"/>
  <c r="AB79" i="4"/>
  <c r="I37" i="8"/>
  <c r="N36" i="4"/>
  <c r="O36" i="4"/>
  <c r="AF36" i="4"/>
  <c r="AB36" i="4"/>
  <c r="I105" i="8"/>
  <c r="N104" i="4"/>
  <c r="O104" i="4"/>
  <c r="AF104" i="4"/>
  <c r="AB104" i="4"/>
  <c r="I11" i="9"/>
  <c r="I11" i="8"/>
  <c r="O10" i="4"/>
  <c r="K11" i="10" s="1"/>
  <c r="N10" i="4"/>
  <c r="AF10" i="4"/>
  <c r="AB10" i="4"/>
  <c r="M16" i="10" l="1"/>
  <c r="K16" i="10"/>
  <c r="J21" i="10"/>
  <c r="J16" i="10"/>
  <c r="L16" i="10"/>
  <c r="M21" i="10"/>
  <c r="M15" i="10"/>
  <c r="M12" i="10"/>
  <c r="L11" i="10"/>
  <c r="J14" i="10"/>
  <c r="K12" i="10"/>
  <c r="L15" i="10"/>
  <c r="K22" i="10"/>
  <c r="M11" i="10"/>
  <c r="J11" i="10"/>
  <c r="L14" i="10"/>
  <c r="K14" i="10"/>
  <c r="J15" i="10"/>
  <c r="M22" i="10"/>
  <c r="M18" i="10"/>
  <c r="M14" i="10"/>
  <c r="K20" i="10"/>
  <c r="L22" i="10"/>
  <c r="L18" i="10"/>
  <c r="J13" i="10"/>
  <c r="K15" i="10"/>
  <c r="J20" i="10"/>
  <c r="L19" i="10"/>
  <c r="K13" i="10"/>
  <c r="J19" i="10"/>
  <c r="J22" i="10"/>
  <c r="J18" i="10"/>
  <c r="L13" i="10"/>
  <c r="L20" i="10"/>
  <c r="K19" i="10"/>
  <c r="K18" i="10"/>
  <c r="M13" i="10"/>
  <c r="M20" i="10"/>
  <c r="M19" i="10"/>
  <c r="I24" i="10"/>
  <c r="AF117" i="4"/>
  <c r="R31" i="6" s="1"/>
  <c r="M11" i="9"/>
  <c r="M11" i="8"/>
  <c r="M105" i="8"/>
  <c r="J37" i="8"/>
  <c r="M34" i="9"/>
  <c r="M80" i="8"/>
  <c r="M12" i="9"/>
  <c r="M16" i="8"/>
  <c r="M14" i="8"/>
  <c r="J59" i="8"/>
  <c r="M36" i="9"/>
  <c r="M82" i="8"/>
  <c r="M85" i="8"/>
  <c r="J17" i="8"/>
  <c r="L27" i="9"/>
  <c r="L60" i="8"/>
  <c r="M94" i="8"/>
  <c r="K42" i="9"/>
  <c r="K103" i="8"/>
  <c r="L39" i="8"/>
  <c r="J17" i="9"/>
  <c r="J38" i="8"/>
  <c r="M104" i="8"/>
  <c r="I48" i="9"/>
  <c r="K105" i="8"/>
  <c r="L37" i="8"/>
  <c r="J34" i="9"/>
  <c r="J80" i="8"/>
  <c r="K14" i="8"/>
  <c r="L59" i="8"/>
  <c r="J36" i="9"/>
  <c r="J82" i="8"/>
  <c r="K85" i="8"/>
  <c r="L17" i="8"/>
  <c r="J27" i="9"/>
  <c r="J60" i="8"/>
  <c r="K94" i="8"/>
  <c r="L42" i="9"/>
  <c r="L103" i="8"/>
  <c r="J39" i="8"/>
  <c r="L17" i="9"/>
  <c r="L38" i="8"/>
  <c r="M65" i="8"/>
  <c r="K104" i="8"/>
  <c r="L40" i="8"/>
  <c r="L18" i="9"/>
  <c r="J54" i="8"/>
  <c r="L37" i="9"/>
  <c r="L83" i="8"/>
  <c r="L13" i="9"/>
  <c r="L19" i="8"/>
  <c r="L109" i="8"/>
  <c r="J45" i="8"/>
  <c r="M84" i="8"/>
  <c r="K20" i="8"/>
  <c r="L63" i="8"/>
  <c r="J14" i="9"/>
  <c r="J23" i="8"/>
  <c r="K88" i="8"/>
  <c r="M67" i="8"/>
  <c r="K93" i="8"/>
  <c r="L68" i="8"/>
  <c r="K111" i="8"/>
  <c r="L90" i="8"/>
  <c r="J89" i="8"/>
  <c r="L21" i="8"/>
  <c r="K28" i="9"/>
  <c r="K64" i="8"/>
  <c r="M102" i="8"/>
  <c r="J43" i="9"/>
  <c r="J107" i="8"/>
  <c r="K50" i="8"/>
  <c r="L69" i="8"/>
  <c r="K44" i="9"/>
  <c r="K108" i="8"/>
  <c r="L44" i="8"/>
  <c r="J87" i="8"/>
  <c r="M26" i="8"/>
  <c r="J26" i="9"/>
  <c r="J58" i="8"/>
  <c r="K31" i="9"/>
  <c r="K73" i="8"/>
  <c r="K45" i="9"/>
  <c r="K112" i="8"/>
  <c r="L48" i="8"/>
  <c r="J70" i="8"/>
  <c r="L91" i="8"/>
  <c r="J27" i="8"/>
  <c r="M46" i="9"/>
  <c r="L22" i="9"/>
  <c r="L53" i="8"/>
  <c r="J92" i="8"/>
  <c r="L28" i="8"/>
  <c r="J34" i="8"/>
  <c r="L71" i="8"/>
  <c r="J106" i="8"/>
  <c r="L97" i="8"/>
  <c r="J30" i="9"/>
  <c r="J29" i="8"/>
  <c r="K72" i="8"/>
  <c r="L47" i="9"/>
  <c r="L117" i="8"/>
  <c r="L115" i="8"/>
  <c r="K21" i="9"/>
  <c r="K51" i="8"/>
  <c r="L66" i="8"/>
  <c r="L29" i="9"/>
  <c r="M77" i="8"/>
  <c r="M32" i="9"/>
  <c r="L116" i="8"/>
  <c r="K52" i="8"/>
  <c r="M78" i="8"/>
  <c r="K39" i="9"/>
  <c r="K95" i="8"/>
  <c r="K31" i="8"/>
  <c r="L18" i="8"/>
  <c r="J25" i="9"/>
  <c r="J57" i="8"/>
  <c r="L96" i="8"/>
  <c r="J32" i="8"/>
  <c r="M42" i="8"/>
  <c r="J75" i="8"/>
  <c r="M114" i="8"/>
  <c r="K41" i="9"/>
  <c r="K101" i="8"/>
  <c r="J33" i="8"/>
  <c r="M76" i="8"/>
  <c r="J12" i="8"/>
  <c r="M41" i="8"/>
  <c r="K23" i="9"/>
  <c r="K55" i="8"/>
  <c r="L74" i="8"/>
  <c r="K35" i="9"/>
  <c r="K81" i="8"/>
  <c r="J13" i="8"/>
  <c r="M24" i="9"/>
  <c r="M56" i="8"/>
  <c r="L38" i="9"/>
  <c r="L86" i="8"/>
  <c r="M99" i="8"/>
  <c r="K35" i="8"/>
  <c r="M16" i="9"/>
  <c r="M30" i="8"/>
  <c r="J61" i="8"/>
  <c r="M40" i="9"/>
  <c r="M100" i="8"/>
  <c r="M36" i="8"/>
  <c r="J46" i="8"/>
  <c r="L33" i="9"/>
  <c r="L79" i="8"/>
  <c r="L15" i="8"/>
  <c r="K22" i="8"/>
  <c r="M19" i="9"/>
  <c r="M43" i="8"/>
  <c r="J62" i="8"/>
  <c r="L113" i="8"/>
  <c r="J49" i="8"/>
  <c r="M24" i="8"/>
  <c r="J98" i="8"/>
  <c r="L25" i="8"/>
  <c r="L15" i="9"/>
  <c r="L110" i="8"/>
  <c r="K20" i="9"/>
  <c r="K47" i="8"/>
  <c r="J13" i="9"/>
  <c r="J19" i="8"/>
  <c r="J109" i="8"/>
  <c r="M20" i="8"/>
  <c r="J63" i="8"/>
  <c r="L88" i="8"/>
  <c r="K67" i="8"/>
  <c r="L111" i="8"/>
  <c r="K90" i="8"/>
  <c r="K21" i="8"/>
  <c r="L43" i="9"/>
  <c r="L107" i="8"/>
  <c r="M50" i="8"/>
  <c r="J69" i="8"/>
  <c r="J44" i="8"/>
  <c r="L87" i="8"/>
  <c r="M58" i="8"/>
  <c r="M26" i="9"/>
  <c r="M31" i="9"/>
  <c r="M73" i="8"/>
  <c r="M112" i="8"/>
  <c r="M45" i="9"/>
  <c r="J48" i="8"/>
  <c r="M70" i="8"/>
  <c r="J91" i="8"/>
  <c r="L27" i="8"/>
  <c r="K46" i="9"/>
  <c r="J11" i="9"/>
  <c r="J11" i="8"/>
  <c r="N117" i="4"/>
  <c r="J36" i="6" s="1"/>
  <c r="J14" i="8"/>
  <c r="K59" i="8"/>
  <c r="L36" i="9"/>
  <c r="L82" i="8"/>
  <c r="L85" i="8"/>
  <c r="K17" i="8"/>
  <c r="M27" i="9"/>
  <c r="M60" i="8"/>
  <c r="J94" i="8"/>
  <c r="M103" i="8"/>
  <c r="M42" i="9"/>
  <c r="M39" i="8"/>
  <c r="K17" i="9"/>
  <c r="K38" i="8"/>
  <c r="L65" i="8"/>
  <c r="J104" i="8"/>
  <c r="M40" i="8"/>
  <c r="M18" i="9"/>
  <c r="M54" i="8"/>
  <c r="K37" i="9"/>
  <c r="K83" i="8"/>
  <c r="K11" i="9"/>
  <c r="K11" i="8"/>
  <c r="O117" i="4"/>
  <c r="J105" i="8"/>
  <c r="M37" i="8"/>
  <c r="K34" i="9"/>
  <c r="K80" i="8"/>
  <c r="K12" i="9"/>
  <c r="K16" i="8"/>
  <c r="L11" i="8"/>
  <c r="L11" i="9"/>
  <c r="AB117" i="4"/>
  <c r="R30" i="6" s="1"/>
  <c r="I118" i="8"/>
  <c r="E36" i="3" s="1"/>
  <c r="L105" i="8"/>
  <c r="K37" i="8"/>
  <c r="L34" i="9"/>
  <c r="L80" i="8"/>
  <c r="L16" i="8"/>
  <c r="L12" i="9"/>
  <c r="L14" i="8"/>
  <c r="M59" i="8"/>
  <c r="K36" i="9"/>
  <c r="K82" i="8"/>
  <c r="J85" i="8"/>
  <c r="M17" i="8"/>
  <c r="K27" i="9"/>
  <c r="K60" i="8"/>
  <c r="L94" i="8"/>
  <c r="J42" i="9"/>
  <c r="J103" i="8"/>
  <c r="K39" i="8"/>
  <c r="M38" i="8"/>
  <c r="M17" i="9"/>
  <c r="K65" i="8"/>
  <c r="L104" i="8"/>
  <c r="J18" i="9"/>
  <c r="J40" i="8"/>
  <c r="K54" i="8"/>
  <c r="M37" i="9"/>
  <c r="M83" i="8"/>
  <c r="M19" i="8"/>
  <c r="M13" i="9"/>
  <c r="M109" i="8"/>
  <c r="K45" i="8"/>
  <c r="L84" i="8"/>
  <c r="J20" i="8"/>
  <c r="M63" i="8"/>
  <c r="K14" i="9"/>
  <c r="K23" i="8"/>
  <c r="M88" i="8"/>
  <c r="J67" i="8"/>
  <c r="L93" i="8"/>
  <c r="J68" i="8"/>
  <c r="M111" i="8"/>
  <c r="J90" i="8"/>
  <c r="L89" i="8"/>
  <c r="J21" i="8"/>
  <c r="L28" i="9"/>
  <c r="L64" i="8"/>
  <c r="L102" i="8"/>
  <c r="K43" i="9"/>
  <c r="K107" i="8"/>
  <c r="L50" i="8"/>
  <c r="K69" i="8"/>
  <c r="L44" i="9"/>
  <c r="L108" i="8"/>
  <c r="M44" i="8"/>
  <c r="K87" i="8"/>
  <c r="L26" i="8"/>
  <c r="K26" i="9"/>
  <c r="K58" i="8"/>
  <c r="J31" i="9"/>
  <c r="J73" i="8"/>
  <c r="L45" i="9"/>
  <c r="L112" i="8"/>
  <c r="M48" i="8"/>
  <c r="K70" i="8"/>
  <c r="M91" i="8"/>
  <c r="K27" i="8"/>
  <c r="L46" i="9"/>
  <c r="K22" i="9"/>
  <c r="K53" i="8"/>
  <c r="K92" i="8"/>
  <c r="M28" i="8"/>
  <c r="K34" i="8"/>
  <c r="M71" i="8"/>
  <c r="K106" i="8"/>
  <c r="M97" i="8"/>
  <c r="K30" i="9"/>
  <c r="K29" i="8"/>
  <c r="M72" i="8"/>
  <c r="J47" i="9"/>
  <c r="J117" i="8"/>
  <c r="J115" i="8"/>
  <c r="L21" i="9"/>
  <c r="L51" i="8"/>
  <c r="M29" i="9"/>
  <c r="M66" i="8"/>
  <c r="J32" i="9"/>
  <c r="J77" i="8"/>
  <c r="J116" i="8"/>
  <c r="M52" i="8"/>
  <c r="J78" i="8"/>
  <c r="L39" i="9"/>
  <c r="L95" i="8"/>
  <c r="L31" i="8"/>
  <c r="K18" i="8"/>
  <c r="M25" i="9"/>
  <c r="M57" i="8"/>
  <c r="M96" i="8"/>
  <c r="K32" i="8"/>
  <c r="L42" i="8"/>
  <c r="K75" i="8"/>
  <c r="L114" i="8"/>
  <c r="J41" i="9"/>
  <c r="J101" i="8"/>
  <c r="L33" i="8"/>
  <c r="J76" i="8"/>
  <c r="L12" i="8"/>
  <c r="K41" i="8"/>
  <c r="L23" i="9"/>
  <c r="L55" i="8"/>
  <c r="M74" i="8"/>
  <c r="J35" i="9"/>
  <c r="J81" i="8"/>
  <c r="K13" i="8"/>
  <c r="L24" i="9"/>
  <c r="L56" i="8"/>
  <c r="J38" i="9"/>
  <c r="J86" i="8"/>
  <c r="J99" i="8"/>
  <c r="L35" i="8"/>
  <c r="J16" i="9"/>
  <c r="J30" i="8"/>
  <c r="K61" i="8"/>
  <c r="L100" i="8"/>
  <c r="L40" i="9"/>
  <c r="L36" i="8"/>
  <c r="K46" i="8"/>
  <c r="M33" i="9"/>
  <c r="M79" i="8"/>
  <c r="J15" i="8"/>
  <c r="M22" i="8"/>
  <c r="J19" i="9"/>
  <c r="J43" i="8"/>
  <c r="K62" i="8"/>
  <c r="M113" i="8"/>
  <c r="K49" i="8"/>
  <c r="L24" i="8"/>
  <c r="K98" i="8"/>
  <c r="M15" i="9"/>
  <c r="M25" i="8"/>
  <c r="J110" i="8"/>
  <c r="L20" i="9"/>
  <c r="L47" i="8"/>
  <c r="J65" i="8"/>
  <c r="K18" i="9"/>
  <c r="K40" i="8"/>
  <c r="L54" i="8"/>
  <c r="J37" i="9"/>
  <c r="J83" i="8"/>
  <c r="J22" i="9"/>
  <c r="J53" i="8"/>
  <c r="L92" i="8"/>
  <c r="J28" i="8"/>
  <c r="L34" i="8"/>
  <c r="J71" i="8"/>
  <c r="L106" i="8"/>
  <c r="K97" i="8"/>
  <c r="L30" i="9"/>
  <c r="L29" i="8"/>
  <c r="L72" i="8"/>
  <c r="K47" i="9"/>
  <c r="K117" i="8"/>
  <c r="K115" i="8"/>
  <c r="M21" i="9"/>
  <c r="M51" i="8"/>
  <c r="J29" i="9"/>
  <c r="J66" i="8"/>
  <c r="K32" i="9"/>
  <c r="K77" i="8"/>
  <c r="K116" i="8"/>
  <c r="L52" i="8"/>
  <c r="K78" i="8"/>
  <c r="M39" i="9"/>
  <c r="M95" i="8"/>
  <c r="M31" i="8"/>
  <c r="J18" i="8"/>
  <c r="L25" i="9"/>
  <c r="L57" i="8"/>
  <c r="J96" i="8"/>
  <c r="L32" i="8"/>
  <c r="J42" i="8"/>
  <c r="L75" i="8"/>
  <c r="J114" i="8"/>
  <c r="M41" i="9"/>
  <c r="M101" i="8"/>
  <c r="M33" i="8"/>
  <c r="K76" i="8"/>
  <c r="M12" i="8"/>
  <c r="J41" i="8"/>
  <c r="M55" i="8"/>
  <c r="M23" i="9"/>
  <c r="J74" i="8"/>
  <c r="L35" i="9"/>
  <c r="L81" i="8"/>
  <c r="L13" i="8"/>
  <c r="J24" i="9"/>
  <c r="J56" i="8"/>
  <c r="K38" i="9"/>
  <c r="K86" i="8"/>
  <c r="K99" i="8"/>
  <c r="M35" i="8"/>
  <c r="K16" i="9"/>
  <c r="K30" i="8"/>
  <c r="M61" i="8"/>
  <c r="J40" i="9"/>
  <c r="J100" i="8"/>
  <c r="J36" i="8"/>
  <c r="L46" i="8"/>
  <c r="J33" i="9"/>
  <c r="J79" i="8"/>
  <c r="K15" i="8"/>
  <c r="L22" i="8"/>
  <c r="K19" i="9"/>
  <c r="K43" i="8"/>
  <c r="L62" i="8"/>
  <c r="K113" i="8"/>
  <c r="L49" i="8"/>
  <c r="J24" i="8"/>
  <c r="L98" i="8"/>
  <c r="K15" i="9"/>
  <c r="K25" i="8"/>
  <c r="K110" i="8"/>
  <c r="M20" i="9"/>
  <c r="M47" i="8"/>
  <c r="L45" i="8"/>
  <c r="J84" i="8"/>
  <c r="L14" i="9"/>
  <c r="L23" i="8"/>
  <c r="M93" i="8"/>
  <c r="K68" i="8"/>
  <c r="M89" i="8"/>
  <c r="M64" i="8"/>
  <c r="M28" i="9"/>
  <c r="J102" i="8"/>
  <c r="M44" i="9"/>
  <c r="M108" i="8"/>
  <c r="J26" i="8"/>
  <c r="J12" i="9"/>
  <c r="J16" i="8"/>
  <c r="K13" i="9"/>
  <c r="K19" i="8"/>
  <c r="K109" i="8"/>
  <c r="M45" i="8"/>
  <c r="K84" i="8"/>
  <c r="L20" i="8"/>
  <c r="K63" i="8"/>
  <c r="M14" i="9"/>
  <c r="M23" i="8"/>
  <c r="J88" i="8"/>
  <c r="L67" i="8"/>
  <c r="J93" i="8"/>
  <c r="M68" i="8"/>
  <c r="J111" i="8"/>
  <c r="M90" i="8"/>
  <c r="K89" i="8"/>
  <c r="M21" i="8"/>
  <c r="J28" i="9"/>
  <c r="J64" i="8"/>
  <c r="K102" i="8"/>
  <c r="M43" i="9"/>
  <c r="M107" i="8"/>
  <c r="J50" i="8"/>
  <c r="M69" i="8"/>
  <c r="J44" i="9"/>
  <c r="J108" i="8"/>
  <c r="K44" i="8"/>
  <c r="M87" i="8"/>
  <c r="K26" i="8"/>
  <c r="L26" i="9"/>
  <c r="L58" i="8"/>
  <c r="L31" i="9"/>
  <c r="L73" i="8"/>
  <c r="J45" i="9"/>
  <c r="J112" i="8"/>
  <c r="K48" i="8"/>
  <c r="L70" i="8"/>
  <c r="K91" i="8"/>
  <c r="M27" i="8"/>
  <c r="J46" i="9"/>
  <c r="M22" i="9"/>
  <c r="M53" i="8"/>
  <c r="M92" i="8"/>
  <c r="K28" i="8"/>
  <c r="M34" i="8"/>
  <c r="K71" i="8"/>
  <c r="M106" i="8"/>
  <c r="J97" i="8"/>
  <c r="M30" i="9"/>
  <c r="M29" i="8"/>
  <c r="J72" i="8"/>
  <c r="M47" i="9"/>
  <c r="M117" i="8"/>
  <c r="M115" i="8"/>
  <c r="J21" i="9"/>
  <c r="J51" i="8"/>
  <c r="K29" i="9"/>
  <c r="K66" i="8"/>
  <c r="L32" i="9"/>
  <c r="L77" i="8"/>
  <c r="M116" i="8"/>
  <c r="J52" i="8"/>
  <c r="L78" i="8"/>
  <c r="J39" i="9"/>
  <c r="J95" i="8"/>
  <c r="J31" i="8"/>
  <c r="M18" i="8"/>
  <c r="K25" i="9"/>
  <c r="K57" i="8"/>
  <c r="K96" i="8"/>
  <c r="M32" i="8"/>
  <c r="K42" i="8"/>
  <c r="M75" i="8"/>
  <c r="K114" i="8"/>
  <c r="L101" i="8"/>
  <c r="L41" i="9"/>
  <c r="K33" i="8"/>
  <c r="L76" i="8"/>
  <c r="K12" i="8"/>
  <c r="L41" i="8"/>
  <c r="J23" i="9"/>
  <c r="J55" i="8"/>
  <c r="K74" i="8"/>
  <c r="M81" i="8"/>
  <c r="M35" i="9"/>
  <c r="M13" i="8"/>
  <c r="K24" i="9"/>
  <c r="K56" i="8"/>
  <c r="M38" i="9"/>
  <c r="M86" i="8"/>
  <c r="L99" i="8"/>
  <c r="J35" i="8"/>
  <c r="L16" i="9"/>
  <c r="L30" i="8"/>
  <c r="L61" i="8"/>
  <c r="K40" i="9"/>
  <c r="K100" i="8"/>
  <c r="K36" i="8"/>
  <c r="M46" i="8"/>
  <c r="K33" i="9"/>
  <c r="K79" i="8"/>
  <c r="M15" i="8"/>
  <c r="J22" i="8"/>
  <c r="L19" i="9"/>
  <c r="L43" i="8"/>
  <c r="M62" i="8"/>
  <c r="J113" i="8"/>
  <c r="M49" i="8"/>
  <c r="K24" i="8"/>
  <c r="M98" i="8"/>
  <c r="J15" i="9"/>
  <c r="J25" i="8"/>
  <c r="M110" i="8"/>
  <c r="J20" i="9"/>
  <c r="J47" i="8"/>
  <c r="L118" i="8" l="1"/>
  <c r="H36" i="3" s="1"/>
  <c r="K48" i="9"/>
  <c r="J24" i="10"/>
  <c r="L24" i="10"/>
  <c r="J37" i="6"/>
  <c r="K42" i="6" s="1"/>
  <c r="Q117" i="4"/>
  <c r="K24" i="10"/>
  <c r="M48" i="9"/>
  <c r="L48" i="9"/>
  <c r="J118" i="8"/>
  <c r="F36" i="3" s="1"/>
  <c r="M24" i="10"/>
  <c r="K118" i="8"/>
  <c r="G36" i="3" s="1"/>
  <c r="J48" i="9"/>
  <c r="M118" i="8"/>
  <c r="I36" i="3" s="1"/>
  <c r="I47" i="6" l="1"/>
  <c r="K47" i="6" s="1"/>
  <c r="R12" i="4"/>
  <c r="R16" i="4"/>
  <c r="R20" i="4"/>
  <c r="R24" i="4"/>
  <c r="R28" i="4"/>
  <c r="R32" i="4"/>
  <c r="R36" i="4"/>
  <c r="R40" i="4"/>
  <c r="R44" i="4"/>
  <c r="R48" i="4"/>
  <c r="R52" i="4"/>
  <c r="R56" i="4"/>
  <c r="R60" i="4"/>
  <c r="R64" i="4"/>
  <c r="R68" i="4"/>
  <c r="R72" i="4"/>
  <c r="R76" i="4"/>
  <c r="R80" i="4"/>
  <c r="R84" i="4"/>
  <c r="R88" i="4"/>
  <c r="R92" i="4"/>
  <c r="R96" i="4"/>
  <c r="R100" i="4"/>
  <c r="R104" i="4"/>
  <c r="R108" i="4"/>
  <c r="R112" i="4"/>
  <c r="R14" i="4"/>
  <c r="R18" i="4"/>
  <c r="R22" i="4"/>
  <c r="R26" i="4"/>
  <c r="R30" i="4"/>
  <c r="R34" i="4"/>
  <c r="R38" i="4"/>
  <c r="R42" i="4"/>
  <c r="R46" i="4"/>
  <c r="R50" i="4"/>
  <c r="R54" i="4"/>
  <c r="R58" i="4"/>
  <c r="R62" i="4"/>
  <c r="R66" i="4"/>
  <c r="R70" i="4"/>
  <c r="R74" i="4"/>
  <c r="R78" i="4"/>
  <c r="R82" i="4"/>
  <c r="R86" i="4"/>
  <c r="R90" i="4"/>
  <c r="R94" i="4"/>
  <c r="R98" i="4"/>
  <c r="R102" i="4"/>
  <c r="R106" i="4"/>
  <c r="R110" i="4"/>
  <c r="R114" i="4"/>
  <c r="R10" i="4"/>
  <c r="R13" i="4"/>
  <c r="R21" i="4"/>
  <c r="R29" i="4"/>
  <c r="R37" i="4"/>
  <c r="R45" i="4"/>
  <c r="R53" i="4"/>
  <c r="R61" i="4"/>
  <c r="R69" i="4"/>
  <c r="R77" i="4"/>
  <c r="R85" i="4"/>
  <c r="R93" i="4"/>
  <c r="R101" i="4"/>
  <c r="R109" i="4"/>
  <c r="R116" i="4"/>
  <c r="R15" i="4"/>
  <c r="R23" i="4"/>
  <c r="R31" i="4"/>
  <c r="R39" i="4"/>
  <c r="R47" i="4"/>
  <c r="R55" i="4"/>
  <c r="R63" i="4"/>
  <c r="R71" i="4"/>
  <c r="R79" i="4"/>
  <c r="R87" i="4"/>
  <c r="R95" i="4"/>
  <c r="R103" i="4"/>
  <c r="R111" i="4"/>
  <c r="R17" i="4"/>
  <c r="R25" i="4"/>
  <c r="R33" i="4"/>
  <c r="R41" i="4"/>
  <c r="R49" i="4"/>
  <c r="R57" i="4"/>
  <c r="R65" i="4"/>
  <c r="R73" i="4"/>
  <c r="R81" i="4"/>
  <c r="R89" i="4"/>
  <c r="R97" i="4"/>
  <c r="R105" i="4"/>
  <c r="R113" i="4"/>
  <c r="R27" i="4"/>
  <c r="R59" i="4"/>
  <c r="R91" i="4"/>
  <c r="R35" i="4"/>
  <c r="R67" i="4"/>
  <c r="R99" i="4"/>
  <c r="R11" i="4"/>
  <c r="R43" i="4"/>
  <c r="R75" i="4"/>
  <c r="R107" i="4"/>
  <c r="R19" i="4"/>
  <c r="R51" i="4"/>
  <c r="R83" i="4"/>
  <c r="R115" i="4"/>
  <c r="T75" i="4" l="1"/>
  <c r="S75" i="4"/>
  <c r="T27" i="4"/>
  <c r="S27" i="4"/>
  <c r="T57" i="4"/>
  <c r="S57" i="4"/>
  <c r="T95" i="4"/>
  <c r="S95" i="4"/>
  <c r="T109" i="4"/>
  <c r="S109" i="4"/>
  <c r="T45" i="4"/>
  <c r="S45" i="4"/>
  <c r="T90" i="4"/>
  <c r="S90" i="4"/>
  <c r="S58" i="4"/>
  <c r="T58" i="4"/>
  <c r="S26" i="4"/>
  <c r="T26" i="4"/>
  <c r="T100" i="4"/>
  <c r="S100" i="4"/>
  <c r="T68" i="4"/>
  <c r="S68" i="4"/>
  <c r="T36" i="4"/>
  <c r="S36" i="4"/>
  <c r="T51" i="4"/>
  <c r="S51" i="4"/>
  <c r="T43" i="4"/>
  <c r="S43" i="4"/>
  <c r="T35" i="4"/>
  <c r="S35" i="4"/>
  <c r="T113" i="4"/>
  <c r="S113" i="4"/>
  <c r="T81" i="4"/>
  <c r="S81" i="4"/>
  <c r="T49" i="4"/>
  <c r="S49" i="4"/>
  <c r="T17" i="4"/>
  <c r="S17" i="4"/>
  <c r="T87" i="4"/>
  <c r="S87" i="4"/>
  <c r="T55" i="4"/>
  <c r="S55" i="4"/>
  <c r="T23" i="4"/>
  <c r="S23" i="4"/>
  <c r="T101" i="4"/>
  <c r="S101" i="4"/>
  <c r="T69" i="4"/>
  <c r="S69" i="4"/>
  <c r="T37" i="4"/>
  <c r="S37" i="4"/>
  <c r="S10" i="4"/>
  <c r="T10" i="4"/>
  <c r="S102" i="4"/>
  <c r="T102" i="4"/>
  <c r="S86" i="4"/>
  <c r="T86" i="4"/>
  <c r="T70" i="4"/>
  <c r="S70" i="4"/>
  <c r="T54" i="4"/>
  <c r="S54" i="4"/>
  <c r="T38" i="4"/>
  <c r="S38" i="4"/>
  <c r="T22" i="4"/>
  <c r="S22" i="4"/>
  <c r="S112" i="4"/>
  <c r="T112" i="4"/>
  <c r="T96" i="4"/>
  <c r="S96" i="4"/>
  <c r="T80" i="4"/>
  <c r="S80" i="4"/>
  <c r="S64" i="4"/>
  <c r="T64" i="4"/>
  <c r="S48" i="4"/>
  <c r="T48" i="4"/>
  <c r="S32" i="4"/>
  <c r="T32" i="4"/>
  <c r="S16" i="4"/>
  <c r="T16" i="4"/>
  <c r="T89" i="4"/>
  <c r="S89" i="4"/>
  <c r="T63" i="4"/>
  <c r="S63" i="4"/>
  <c r="S106" i="4"/>
  <c r="T106" i="4"/>
  <c r="T20" i="4"/>
  <c r="S20" i="4"/>
  <c r="T19" i="4"/>
  <c r="S19" i="4"/>
  <c r="T11" i="4"/>
  <c r="S11" i="4"/>
  <c r="T91" i="4"/>
  <c r="S91" i="4"/>
  <c r="T105" i="4"/>
  <c r="S105" i="4"/>
  <c r="T73" i="4"/>
  <c r="S73" i="4"/>
  <c r="T41" i="4"/>
  <c r="S41" i="4"/>
  <c r="T111" i="4"/>
  <c r="S111" i="4"/>
  <c r="T79" i="4"/>
  <c r="S79" i="4"/>
  <c r="T47" i="4"/>
  <c r="S47" i="4"/>
  <c r="T15" i="4"/>
  <c r="S15" i="4"/>
  <c r="T93" i="4"/>
  <c r="S93" i="4"/>
  <c r="T61" i="4"/>
  <c r="S61" i="4"/>
  <c r="T29" i="4"/>
  <c r="S29" i="4"/>
  <c r="S114" i="4"/>
  <c r="T114" i="4"/>
  <c r="S98" i="4"/>
  <c r="T98" i="4"/>
  <c r="S82" i="4"/>
  <c r="T82" i="4"/>
  <c r="S66" i="4"/>
  <c r="T66" i="4"/>
  <c r="S50" i="4"/>
  <c r="T50" i="4"/>
  <c r="S34" i="4"/>
  <c r="T34" i="4"/>
  <c r="S18" i="4"/>
  <c r="T18" i="4"/>
  <c r="T108" i="4"/>
  <c r="S108" i="4"/>
  <c r="T92" i="4"/>
  <c r="S92" i="4"/>
  <c r="T76" i="4"/>
  <c r="S76" i="4"/>
  <c r="T60" i="4"/>
  <c r="S60" i="4"/>
  <c r="T44" i="4"/>
  <c r="S44" i="4"/>
  <c r="T28" i="4"/>
  <c r="S28" i="4"/>
  <c r="T12" i="4"/>
  <c r="S12" i="4"/>
  <c r="T83" i="4"/>
  <c r="S83" i="4"/>
  <c r="T67" i="4"/>
  <c r="S67" i="4"/>
  <c r="T25" i="4"/>
  <c r="S25" i="4"/>
  <c r="T31" i="4"/>
  <c r="S31" i="4"/>
  <c r="T77" i="4"/>
  <c r="S77" i="4"/>
  <c r="T13" i="4"/>
  <c r="S13" i="4"/>
  <c r="S74" i="4"/>
  <c r="T74" i="4"/>
  <c r="S42" i="4"/>
  <c r="T42" i="4"/>
  <c r="T84" i="4"/>
  <c r="S84" i="4"/>
  <c r="T52" i="4"/>
  <c r="S52" i="4"/>
  <c r="T115" i="4"/>
  <c r="S115" i="4"/>
  <c r="T107" i="4"/>
  <c r="S107" i="4"/>
  <c r="T99" i="4"/>
  <c r="S99" i="4"/>
  <c r="T59" i="4"/>
  <c r="S59" i="4"/>
  <c r="T97" i="4"/>
  <c r="S97" i="4"/>
  <c r="T65" i="4"/>
  <c r="S65" i="4"/>
  <c r="T33" i="4"/>
  <c r="S33" i="4"/>
  <c r="T103" i="4"/>
  <c r="S103" i="4"/>
  <c r="T71" i="4"/>
  <c r="S71" i="4"/>
  <c r="T39" i="4"/>
  <c r="S39" i="4"/>
  <c r="T116" i="4"/>
  <c r="S116" i="4"/>
  <c r="T85" i="4"/>
  <c r="S85" i="4"/>
  <c r="T53" i="4"/>
  <c r="S53" i="4"/>
  <c r="T21" i="4"/>
  <c r="S21" i="4"/>
  <c r="S110" i="4"/>
  <c r="T110" i="4"/>
  <c r="S94" i="4"/>
  <c r="T94" i="4"/>
  <c r="S78" i="4"/>
  <c r="T78" i="4"/>
  <c r="S62" i="4"/>
  <c r="T62" i="4"/>
  <c r="S46" i="4"/>
  <c r="T46" i="4"/>
  <c r="S30" i="4"/>
  <c r="T30" i="4"/>
  <c r="R117" i="4"/>
  <c r="S14" i="4"/>
  <c r="T14" i="4"/>
  <c r="S104" i="4"/>
  <c r="T104" i="4"/>
  <c r="S88" i="4"/>
  <c r="T88" i="4"/>
  <c r="S72" i="4"/>
  <c r="T72" i="4"/>
  <c r="S56" i="4"/>
  <c r="T56" i="4"/>
  <c r="S40" i="4"/>
  <c r="T40" i="4"/>
  <c r="S24" i="4"/>
  <c r="T24" i="4"/>
  <c r="S117" i="4" l="1"/>
  <c r="F54" i="6" s="1"/>
  <c r="T117" i="4"/>
  <c r="I54" i="6" s="1"/>
  <c r="N23" i="10" l="1"/>
  <c r="N21" i="10"/>
  <c r="N17" i="10"/>
  <c r="N16" i="10"/>
  <c r="N19" i="10" l="1"/>
  <c r="N13" i="10"/>
  <c r="N18" i="10"/>
  <c r="N22" i="10"/>
  <c r="N14" i="10"/>
  <c r="N15" i="10"/>
  <c r="N20" i="10"/>
  <c r="N12" i="10"/>
  <c r="N11" i="10"/>
  <c r="N62" i="8"/>
  <c r="S62" i="8" s="1"/>
  <c r="W61" i="4"/>
  <c r="V61" i="4"/>
  <c r="AG61" i="4"/>
  <c r="AC61" i="4"/>
  <c r="X61" i="4"/>
  <c r="N115" i="8"/>
  <c r="S115" i="8" s="1"/>
  <c r="W114" i="4"/>
  <c r="V114" i="4"/>
  <c r="AC114" i="4"/>
  <c r="AG114" i="4"/>
  <c r="X114" i="4"/>
  <c r="N96" i="8"/>
  <c r="S96" i="8" s="1"/>
  <c r="W95" i="4"/>
  <c r="V95" i="4"/>
  <c r="AG95" i="4"/>
  <c r="AC95" i="4"/>
  <c r="X95" i="4"/>
  <c r="N113" i="8"/>
  <c r="S113" i="8" s="1"/>
  <c r="W112" i="4"/>
  <c r="V112" i="4"/>
  <c r="AG112" i="4"/>
  <c r="AC112" i="4"/>
  <c r="X112" i="4"/>
  <c r="N34" i="8"/>
  <c r="S34" i="8" s="1"/>
  <c r="V33" i="4"/>
  <c r="W33" i="4"/>
  <c r="AG33" i="4"/>
  <c r="AC33" i="4"/>
  <c r="X33" i="4"/>
  <c r="W115" i="4"/>
  <c r="N116" i="8"/>
  <c r="S116" i="8" s="1"/>
  <c r="V115" i="4"/>
  <c r="AC115" i="4"/>
  <c r="AG115" i="4"/>
  <c r="X115" i="4"/>
  <c r="N91" i="8"/>
  <c r="S91" i="8" s="1"/>
  <c r="W90" i="4"/>
  <c r="V90" i="4"/>
  <c r="AG90" i="4"/>
  <c r="AC90" i="4"/>
  <c r="X90" i="4"/>
  <c r="N13" i="9"/>
  <c r="N19" i="8"/>
  <c r="S19" i="8" s="1"/>
  <c r="W18" i="4"/>
  <c r="V18" i="4"/>
  <c r="AG18" i="4"/>
  <c r="AC18" i="4"/>
  <c r="X18" i="4"/>
  <c r="N37" i="9"/>
  <c r="N83" i="8"/>
  <c r="S83" i="8" s="1"/>
  <c r="W82" i="4"/>
  <c r="V82" i="4"/>
  <c r="AG82" i="4"/>
  <c r="AC82" i="4"/>
  <c r="X82" i="4"/>
  <c r="N46" i="8"/>
  <c r="S46" i="8" s="1"/>
  <c r="W45" i="4"/>
  <c r="V45" i="4"/>
  <c r="AG45" i="4"/>
  <c r="AC45" i="4"/>
  <c r="X45" i="4"/>
  <c r="W109" i="4"/>
  <c r="N110" i="8"/>
  <c r="S110" i="8" s="1"/>
  <c r="V109" i="4"/>
  <c r="AG109" i="4"/>
  <c r="AC109" i="4"/>
  <c r="X109" i="4"/>
  <c r="N28" i="9"/>
  <c r="N64" i="8"/>
  <c r="S64" i="8" s="1"/>
  <c r="W63" i="4"/>
  <c r="V63" i="4"/>
  <c r="AG63" i="4"/>
  <c r="AC63" i="4"/>
  <c r="X63" i="4"/>
  <c r="N17" i="8"/>
  <c r="S17" i="8" s="1"/>
  <c r="W16" i="4"/>
  <c r="V16" i="4"/>
  <c r="AG16" i="4"/>
  <c r="AC16" i="4"/>
  <c r="X16" i="4"/>
  <c r="N35" i="9"/>
  <c r="N81" i="8"/>
  <c r="S81" i="8" s="1"/>
  <c r="W80" i="4"/>
  <c r="V80" i="4"/>
  <c r="AG80" i="4"/>
  <c r="AC80" i="4"/>
  <c r="X80" i="4"/>
  <c r="N39" i="8"/>
  <c r="S39" i="8" s="1"/>
  <c r="W38" i="4"/>
  <c r="V38" i="4"/>
  <c r="AC38" i="4"/>
  <c r="AG38" i="4"/>
  <c r="X38" i="4"/>
  <c r="N42" i="9"/>
  <c r="N103" i="8"/>
  <c r="S103" i="8" s="1"/>
  <c r="W102" i="4"/>
  <c r="V102" i="4"/>
  <c r="AC102" i="4"/>
  <c r="AG102" i="4"/>
  <c r="X102" i="4"/>
  <c r="N29" i="9"/>
  <c r="N66" i="8"/>
  <c r="S66" i="8" s="1"/>
  <c r="W65" i="4"/>
  <c r="V65" i="4"/>
  <c r="AG65" i="4"/>
  <c r="AC65" i="4"/>
  <c r="X65" i="4"/>
  <c r="N20" i="8"/>
  <c r="S20" i="8" s="1"/>
  <c r="V19" i="4"/>
  <c r="W19" i="4"/>
  <c r="AG19" i="4"/>
  <c r="AC19" i="4"/>
  <c r="X19" i="4"/>
  <c r="N84" i="8"/>
  <c r="S84" i="8" s="1"/>
  <c r="W83" i="4"/>
  <c r="V83" i="4"/>
  <c r="AG83" i="4"/>
  <c r="AC83" i="4"/>
  <c r="X83" i="4"/>
  <c r="N37" i="8"/>
  <c r="S37" i="8" s="1"/>
  <c r="W36" i="4"/>
  <c r="V36" i="4"/>
  <c r="AG36" i="4"/>
  <c r="AC36" i="4"/>
  <c r="X36" i="4"/>
  <c r="N41" i="9"/>
  <c r="N101" i="8"/>
  <c r="S101" i="8" s="1"/>
  <c r="W100" i="4"/>
  <c r="V100" i="4"/>
  <c r="AG100" i="4"/>
  <c r="AC100" i="4"/>
  <c r="X100" i="4"/>
  <c r="N59" i="8"/>
  <c r="S59" i="8" s="1"/>
  <c r="W58" i="4"/>
  <c r="V58" i="4"/>
  <c r="AC58" i="4"/>
  <c r="AG58" i="4"/>
  <c r="X58" i="4"/>
  <c r="N22" i="8"/>
  <c r="S22" i="8" s="1"/>
  <c r="V21" i="4"/>
  <c r="W21" i="4"/>
  <c r="AG21" i="4"/>
  <c r="AC21" i="4"/>
  <c r="X21" i="4"/>
  <c r="N38" i="9"/>
  <c r="N86" i="8"/>
  <c r="S86" i="8" s="1"/>
  <c r="W85" i="4"/>
  <c r="V85" i="4"/>
  <c r="AG85" i="4"/>
  <c r="AC85" i="4"/>
  <c r="X85" i="4"/>
  <c r="N18" i="9"/>
  <c r="N40" i="8"/>
  <c r="S40" i="8" s="1"/>
  <c r="W39" i="4"/>
  <c r="V39" i="4"/>
  <c r="AG39" i="4"/>
  <c r="AC39" i="4"/>
  <c r="X39" i="4"/>
  <c r="N104" i="8"/>
  <c r="S104" i="8" s="1"/>
  <c r="W103" i="4"/>
  <c r="V103" i="4"/>
  <c r="AC103" i="4"/>
  <c r="AG103" i="4"/>
  <c r="X103" i="4"/>
  <c r="N25" i="9"/>
  <c r="N57" i="8"/>
  <c r="S57" i="8" s="1"/>
  <c r="W56" i="4"/>
  <c r="V56" i="4"/>
  <c r="AC56" i="4"/>
  <c r="AG56" i="4"/>
  <c r="X56" i="4"/>
  <c r="N15" i="8"/>
  <c r="S15" i="8" s="1"/>
  <c r="W14" i="4"/>
  <c r="V14" i="4"/>
  <c r="AG14" i="4"/>
  <c r="AC14" i="4"/>
  <c r="X14" i="4"/>
  <c r="N33" i="9"/>
  <c r="N79" i="8"/>
  <c r="S79" i="8" s="1"/>
  <c r="W78" i="4"/>
  <c r="V78" i="4"/>
  <c r="AC78" i="4"/>
  <c r="AG78" i="4"/>
  <c r="X78" i="4"/>
  <c r="N42" i="8"/>
  <c r="S42" i="8" s="1"/>
  <c r="W41" i="4"/>
  <c r="V41" i="4"/>
  <c r="AC41" i="4"/>
  <c r="AG41" i="4"/>
  <c r="X41" i="4"/>
  <c r="N106" i="8"/>
  <c r="S106" i="8" s="1"/>
  <c r="W105" i="4"/>
  <c r="V105" i="4"/>
  <c r="AG105" i="4"/>
  <c r="AC105" i="4"/>
  <c r="X105" i="4"/>
  <c r="N27" i="9"/>
  <c r="N60" i="8"/>
  <c r="S60" i="8" s="1"/>
  <c r="W59" i="4"/>
  <c r="V59" i="4"/>
  <c r="AG59" i="4"/>
  <c r="AC59" i="4"/>
  <c r="X59" i="4"/>
  <c r="N13" i="8"/>
  <c r="S13" i="8" s="1"/>
  <c r="W12" i="4"/>
  <c r="V12" i="4"/>
  <c r="AG12" i="4"/>
  <c r="AC12" i="4"/>
  <c r="X12" i="4"/>
  <c r="N32" i="9"/>
  <c r="N77" i="8"/>
  <c r="S77" i="8" s="1"/>
  <c r="W76" i="4"/>
  <c r="V76" i="4"/>
  <c r="AC76" i="4"/>
  <c r="AG76" i="4"/>
  <c r="X76" i="4"/>
  <c r="N12" i="9"/>
  <c r="N16" i="8"/>
  <c r="S16" i="8" s="1"/>
  <c r="V15" i="4"/>
  <c r="W15" i="4"/>
  <c r="AG15" i="4"/>
  <c r="AC15" i="4"/>
  <c r="X15" i="4"/>
  <c r="N34" i="9"/>
  <c r="N80" i="8"/>
  <c r="S80" i="8" s="1"/>
  <c r="W79" i="4"/>
  <c r="V79" i="4"/>
  <c r="AG79" i="4"/>
  <c r="AC79" i="4"/>
  <c r="X79" i="4"/>
  <c r="N33" i="8"/>
  <c r="S33" i="8" s="1"/>
  <c r="W32" i="4"/>
  <c r="V32" i="4"/>
  <c r="AG32" i="4"/>
  <c r="AC32" i="4"/>
  <c r="X32" i="4"/>
  <c r="N97" i="8"/>
  <c r="S97" i="8" s="1"/>
  <c r="W96" i="4"/>
  <c r="V96" i="4"/>
  <c r="AG96" i="4"/>
  <c r="AC96" i="4"/>
  <c r="X96" i="4"/>
  <c r="N23" i="9"/>
  <c r="N55" i="8"/>
  <c r="S55" i="8" s="1"/>
  <c r="W54" i="4"/>
  <c r="V54" i="4"/>
  <c r="AG54" i="4"/>
  <c r="AC54" i="4"/>
  <c r="X54" i="4"/>
  <c r="U117" i="4"/>
  <c r="K60" i="6" s="1"/>
  <c r="N14" i="8"/>
  <c r="S14" i="8" s="1"/>
  <c r="V13" i="4"/>
  <c r="W13" i="4"/>
  <c r="AG13" i="4"/>
  <c r="AC13" i="4"/>
  <c r="X13" i="4"/>
  <c r="N36" i="9"/>
  <c r="N82" i="8"/>
  <c r="S82" i="8" s="1"/>
  <c r="W81" i="4"/>
  <c r="P17" i="10" s="1"/>
  <c r="V81" i="4"/>
  <c r="O17" i="10" s="1"/>
  <c r="AC81" i="4"/>
  <c r="Q17" i="10" s="1"/>
  <c r="AG81" i="4"/>
  <c r="R17" i="10" s="1"/>
  <c r="X81" i="4"/>
  <c r="S17" i="10" s="1"/>
  <c r="N36" i="8"/>
  <c r="S36" i="8" s="1"/>
  <c r="V35" i="4"/>
  <c r="W35" i="4"/>
  <c r="AG35" i="4"/>
  <c r="AC35" i="4"/>
  <c r="X35" i="4"/>
  <c r="N40" i="9"/>
  <c r="W99" i="4"/>
  <c r="N100" i="8"/>
  <c r="S100" i="8" s="1"/>
  <c r="V99" i="4"/>
  <c r="AG99" i="4"/>
  <c r="AC99" i="4"/>
  <c r="X99" i="4"/>
  <c r="N22" i="9"/>
  <c r="N53" i="8"/>
  <c r="S53" i="8" s="1"/>
  <c r="W52" i="4"/>
  <c r="V52" i="4"/>
  <c r="AG52" i="4"/>
  <c r="AC52" i="4"/>
  <c r="X52" i="4"/>
  <c r="N46" i="9"/>
  <c r="S46" i="9"/>
  <c r="N75" i="8"/>
  <c r="S75" i="8" s="1"/>
  <c r="W74" i="4"/>
  <c r="V74" i="4"/>
  <c r="AC74" i="4"/>
  <c r="AG74" i="4"/>
  <c r="X74" i="4"/>
  <c r="N17" i="9"/>
  <c r="N38" i="8"/>
  <c r="S38" i="8" s="1"/>
  <c r="V37" i="4"/>
  <c r="W37" i="4"/>
  <c r="AG37" i="4"/>
  <c r="AC37" i="4"/>
  <c r="X37" i="4"/>
  <c r="W101" i="4"/>
  <c r="N102" i="8"/>
  <c r="S102" i="8" s="1"/>
  <c r="V101" i="4"/>
  <c r="AG101" i="4"/>
  <c r="AC101" i="4"/>
  <c r="X101" i="4"/>
  <c r="N24" i="9"/>
  <c r="N56" i="8"/>
  <c r="S56" i="8" s="1"/>
  <c r="W55" i="4"/>
  <c r="V55" i="4"/>
  <c r="AG55" i="4"/>
  <c r="AC55" i="4"/>
  <c r="X55" i="4"/>
  <c r="N18" i="8"/>
  <c r="S18" i="8" s="1"/>
  <c r="V17" i="4"/>
  <c r="W17" i="4"/>
  <c r="AC17" i="4"/>
  <c r="AG17" i="4"/>
  <c r="X17" i="4"/>
  <c r="N31" i="9"/>
  <c r="N73" i="8"/>
  <c r="S73" i="8" s="1"/>
  <c r="W72" i="4"/>
  <c r="V72" i="4"/>
  <c r="AC72" i="4"/>
  <c r="AG72" i="4"/>
  <c r="X72" i="4"/>
  <c r="N31" i="8"/>
  <c r="S31" i="8" s="1"/>
  <c r="W30" i="4"/>
  <c r="V30" i="4"/>
  <c r="AG30" i="4"/>
  <c r="AC30" i="4"/>
  <c r="X30" i="4"/>
  <c r="N39" i="9"/>
  <c r="N95" i="8"/>
  <c r="S95" i="8" s="1"/>
  <c r="W94" i="4"/>
  <c r="V94" i="4"/>
  <c r="AG94" i="4"/>
  <c r="AC94" i="4"/>
  <c r="X94" i="4"/>
  <c r="N26" i="9"/>
  <c r="N58" i="8"/>
  <c r="S58" i="8" s="1"/>
  <c r="W57" i="4"/>
  <c r="V57" i="4"/>
  <c r="AG57" i="4"/>
  <c r="AC57" i="4"/>
  <c r="X57" i="4"/>
  <c r="N12" i="8"/>
  <c r="S12" i="8" s="1"/>
  <c r="V11" i="4"/>
  <c r="W11" i="4"/>
  <c r="AG11" i="4"/>
  <c r="AC11" i="4"/>
  <c r="X11" i="4"/>
  <c r="N76" i="8"/>
  <c r="S76" i="8" s="1"/>
  <c r="W75" i="4"/>
  <c r="V75" i="4"/>
  <c r="AG75" i="4"/>
  <c r="AC75" i="4"/>
  <c r="X75" i="4"/>
  <c r="N30" i="9"/>
  <c r="N29" i="8"/>
  <c r="S29" i="8" s="1"/>
  <c r="W28" i="4"/>
  <c r="V28" i="4"/>
  <c r="AC28" i="4"/>
  <c r="AG28" i="4"/>
  <c r="X28" i="4"/>
  <c r="N93" i="8"/>
  <c r="S93" i="8" s="1"/>
  <c r="W92" i="4"/>
  <c r="V92" i="4"/>
  <c r="AC92" i="4"/>
  <c r="AG92" i="4"/>
  <c r="X92" i="4"/>
  <c r="N32" i="8"/>
  <c r="S32" i="8" s="1"/>
  <c r="V31" i="4"/>
  <c r="W31" i="4"/>
  <c r="AG31" i="4"/>
  <c r="AC31" i="4"/>
  <c r="X31" i="4"/>
  <c r="N98" i="8"/>
  <c r="S98" i="8" s="1"/>
  <c r="W97" i="4"/>
  <c r="V97" i="4"/>
  <c r="AG97" i="4"/>
  <c r="AC97" i="4"/>
  <c r="X97" i="4"/>
  <c r="N69" i="8"/>
  <c r="S69" i="8" s="1"/>
  <c r="W68" i="4"/>
  <c r="V68" i="4"/>
  <c r="AG68" i="4"/>
  <c r="AC68" i="4"/>
  <c r="X68" i="4"/>
  <c r="N27" i="8"/>
  <c r="S27" i="8" s="1"/>
  <c r="W26" i="4"/>
  <c r="V26" i="4"/>
  <c r="AC26" i="4"/>
  <c r="AG26" i="4"/>
  <c r="X26" i="4"/>
  <c r="N54" i="8"/>
  <c r="S54" i="8" s="1"/>
  <c r="W53" i="4"/>
  <c r="V53" i="4"/>
  <c r="AG53" i="4"/>
  <c r="AC53" i="4"/>
  <c r="X53" i="4"/>
  <c r="N72" i="8"/>
  <c r="S72" i="8" s="1"/>
  <c r="W71" i="4"/>
  <c r="V71" i="4"/>
  <c r="AG71" i="4"/>
  <c r="AC71" i="4"/>
  <c r="X71" i="4"/>
  <c r="N15" i="9"/>
  <c r="N25" i="8"/>
  <c r="S25" i="8" s="1"/>
  <c r="W24" i="4"/>
  <c r="V24" i="4"/>
  <c r="AC24" i="4"/>
  <c r="AG24" i="4"/>
  <c r="X24" i="4"/>
  <c r="N89" i="8"/>
  <c r="S89" i="8" s="1"/>
  <c r="W88" i="4"/>
  <c r="V88" i="4"/>
  <c r="AC88" i="4"/>
  <c r="AG88" i="4"/>
  <c r="X88" i="4"/>
  <c r="N20" i="9"/>
  <c r="N47" i="8"/>
  <c r="S47" i="8" s="1"/>
  <c r="W46" i="4"/>
  <c r="V46" i="4"/>
  <c r="AC46" i="4"/>
  <c r="AG46" i="4"/>
  <c r="X46" i="4"/>
  <c r="N111" i="8"/>
  <c r="S111" i="8" s="1"/>
  <c r="W110" i="4"/>
  <c r="V110" i="4"/>
  <c r="AC110" i="4"/>
  <c r="AG110" i="4"/>
  <c r="X110" i="4"/>
  <c r="N74" i="8"/>
  <c r="S74" i="8" s="1"/>
  <c r="W73" i="4"/>
  <c r="V73" i="4"/>
  <c r="AC73" i="4"/>
  <c r="AG73" i="4"/>
  <c r="X73" i="4"/>
  <c r="N28" i="8"/>
  <c r="S28" i="8" s="1"/>
  <c r="V27" i="4"/>
  <c r="W27" i="4"/>
  <c r="AG27" i="4"/>
  <c r="AC27" i="4"/>
  <c r="X27" i="4"/>
  <c r="N92" i="8"/>
  <c r="S92" i="8" s="1"/>
  <c r="W91" i="4"/>
  <c r="V91" i="4"/>
  <c r="AG91" i="4"/>
  <c r="AC91" i="4"/>
  <c r="X91" i="4"/>
  <c r="N45" i="8"/>
  <c r="S45" i="8" s="1"/>
  <c r="W44" i="4"/>
  <c r="V44" i="4"/>
  <c r="AC44" i="4"/>
  <c r="AG44" i="4"/>
  <c r="X44" i="4"/>
  <c r="N109" i="8"/>
  <c r="S109" i="8" s="1"/>
  <c r="W108" i="4"/>
  <c r="V108" i="4"/>
  <c r="AG108" i="4"/>
  <c r="AC108" i="4"/>
  <c r="X108" i="4"/>
  <c r="N35" i="8"/>
  <c r="S35" i="8" s="1"/>
  <c r="W34" i="4"/>
  <c r="V34" i="4"/>
  <c r="AG34" i="4"/>
  <c r="AC34" i="4"/>
  <c r="X34" i="4"/>
  <c r="N99" i="8"/>
  <c r="S99" i="8" s="1"/>
  <c r="W98" i="4"/>
  <c r="V98" i="4"/>
  <c r="AG98" i="4"/>
  <c r="AC98" i="4"/>
  <c r="X98" i="4"/>
  <c r="N21" i="9"/>
  <c r="N51" i="8"/>
  <c r="S51" i="8" s="1"/>
  <c r="W50" i="4"/>
  <c r="V50" i="4"/>
  <c r="AG50" i="4"/>
  <c r="AC50" i="4"/>
  <c r="X50" i="4"/>
  <c r="N78" i="8"/>
  <c r="S78" i="8" s="1"/>
  <c r="W77" i="4"/>
  <c r="V77" i="4"/>
  <c r="AC77" i="4"/>
  <c r="AG77" i="4"/>
  <c r="X77" i="4"/>
  <c r="N49" i="8"/>
  <c r="S49" i="8" s="1"/>
  <c r="W48" i="4"/>
  <c r="V48" i="4"/>
  <c r="AG48" i="4"/>
  <c r="AC48" i="4"/>
  <c r="X48" i="4"/>
  <c r="N71" i="8"/>
  <c r="S71" i="8" s="1"/>
  <c r="W70" i="4"/>
  <c r="V70" i="4"/>
  <c r="AG70" i="4"/>
  <c r="AC70" i="4"/>
  <c r="X70" i="4"/>
  <c r="N52" i="8"/>
  <c r="S52" i="8" s="1"/>
  <c r="W51" i="4"/>
  <c r="V51" i="4"/>
  <c r="AG51" i="4"/>
  <c r="AC51" i="4"/>
  <c r="X51" i="4"/>
  <c r="N47" i="9"/>
  <c r="W116" i="4"/>
  <c r="P23" i="10" s="1"/>
  <c r="N117" i="8"/>
  <c r="S117" i="8" s="1"/>
  <c r="V116" i="4"/>
  <c r="O23" i="10" s="1"/>
  <c r="AG116" i="4"/>
  <c r="R23" i="10" s="1"/>
  <c r="AC116" i="4"/>
  <c r="Q23" i="10" s="1"/>
  <c r="X116" i="4"/>
  <c r="S23" i="10" s="1"/>
  <c r="N67" i="8"/>
  <c r="S67" i="8" s="1"/>
  <c r="W66" i="4"/>
  <c r="V66" i="4"/>
  <c r="AG66" i="4"/>
  <c r="AC66" i="4"/>
  <c r="X66" i="4"/>
  <c r="N16" i="9"/>
  <c r="N30" i="8"/>
  <c r="S30" i="8" s="1"/>
  <c r="V29" i="4"/>
  <c r="W29" i="4"/>
  <c r="AC29" i="4"/>
  <c r="AG29" i="4"/>
  <c r="X29" i="4"/>
  <c r="N94" i="8"/>
  <c r="S94" i="8" s="1"/>
  <c r="W93" i="4"/>
  <c r="V93" i="4"/>
  <c r="AC93" i="4"/>
  <c r="AG93" i="4"/>
  <c r="X93" i="4"/>
  <c r="N48" i="8"/>
  <c r="S48" i="8" s="1"/>
  <c r="W47" i="4"/>
  <c r="V47" i="4"/>
  <c r="AG47" i="4"/>
  <c r="AC47" i="4"/>
  <c r="X47" i="4"/>
  <c r="N45" i="9"/>
  <c r="N112" i="8"/>
  <c r="S112" i="8" s="1"/>
  <c r="W111" i="4"/>
  <c r="V111" i="4"/>
  <c r="AG111" i="4"/>
  <c r="AC111" i="4"/>
  <c r="X111" i="4"/>
  <c r="N65" i="8"/>
  <c r="S65" i="8" s="1"/>
  <c r="W64" i="4"/>
  <c r="V64" i="4"/>
  <c r="AG64" i="4"/>
  <c r="AC64" i="4"/>
  <c r="X64" i="4"/>
  <c r="N14" i="9"/>
  <c r="N23" i="8"/>
  <c r="S23" i="8" s="1"/>
  <c r="W22" i="4"/>
  <c r="V22" i="4"/>
  <c r="AG22" i="4"/>
  <c r="AC22" i="4"/>
  <c r="X22" i="4"/>
  <c r="N87" i="8"/>
  <c r="S87" i="8" s="1"/>
  <c r="W86" i="4"/>
  <c r="V86" i="4"/>
  <c r="AG86" i="4"/>
  <c r="AC86" i="4"/>
  <c r="X86" i="4"/>
  <c r="N50" i="8"/>
  <c r="S50" i="8" s="1"/>
  <c r="W49" i="4"/>
  <c r="V49" i="4"/>
  <c r="AG49" i="4"/>
  <c r="AC49" i="4"/>
  <c r="X49" i="4"/>
  <c r="N114" i="8"/>
  <c r="S114" i="8" s="1"/>
  <c r="W113" i="4"/>
  <c r="V113" i="4"/>
  <c r="AG113" i="4"/>
  <c r="AC113" i="4"/>
  <c r="X113" i="4"/>
  <c r="N68" i="8"/>
  <c r="S68" i="8" s="1"/>
  <c r="W67" i="4"/>
  <c r="V67" i="4"/>
  <c r="AG67" i="4"/>
  <c r="AC67" i="4"/>
  <c r="X67" i="4"/>
  <c r="N21" i="8"/>
  <c r="S21" i="8" s="1"/>
  <c r="W20" i="4"/>
  <c r="V20" i="4"/>
  <c r="AG20" i="4"/>
  <c r="AC20" i="4"/>
  <c r="X20" i="4"/>
  <c r="N85" i="8"/>
  <c r="S85" i="8" s="1"/>
  <c r="W84" i="4"/>
  <c r="V84" i="4"/>
  <c r="AG84" i="4"/>
  <c r="AC84" i="4"/>
  <c r="X84" i="4"/>
  <c r="N19" i="9"/>
  <c r="N43" i="8"/>
  <c r="S43" i="8" s="1"/>
  <c r="W42" i="4"/>
  <c r="V42" i="4"/>
  <c r="AG42" i="4"/>
  <c r="AC42" i="4"/>
  <c r="X42" i="4"/>
  <c r="N43" i="9"/>
  <c r="N107" i="8"/>
  <c r="S107" i="8" s="1"/>
  <c r="W106" i="4"/>
  <c r="V106" i="4"/>
  <c r="AG106" i="4"/>
  <c r="AC106" i="4"/>
  <c r="X106" i="4"/>
  <c r="S43" i="9" s="1"/>
  <c r="N70" i="8"/>
  <c r="S70" i="8" s="1"/>
  <c r="W69" i="4"/>
  <c r="V69" i="4"/>
  <c r="AG69" i="4"/>
  <c r="AC69" i="4"/>
  <c r="X69" i="4"/>
  <c r="N24" i="8"/>
  <c r="S24" i="8" s="1"/>
  <c r="V23" i="4"/>
  <c r="W23" i="4"/>
  <c r="AG23" i="4"/>
  <c r="AC23" i="4"/>
  <c r="X23" i="4"/>
  <c r="N88" i="8"/>
  <c r="S88" i="8" s="1"/>
  <c r="W87" i="4"/>
  <c r="V87" i="4"/>
  <c r="AG87" i="4"/>
  <c r="AC87" i="4"/>
  <c r="X87" i="4"/>
  <c r="N41" i="8"/>
  <c r="S41" i="8" s="1"/>
  <c r="W40" i="4"/>
  <c r="V40" i="4"/>
  <c r="AC40" i="4"/>
  <c r="AG40" i="4"/>
  <c r="X40" i="4"/>
  <c r="N105" i="8"/>
  <c r="S105" i="8" s="1"/>
  <c r="W104" i="4"/>
  <c r="V104" i="4"/>
  <c r="AC104" i="4"/>
  <c r="AG104" i="4"/>
  <c r="X104" i="4"/>
  <c r="N63" i="8"/>
  <c r="S63" i="8" s="1"/>
  <c r="W62" i="4"/>
  <c r="V62" i="4"/>
  <c r="AC62" i="4"/>
  <c r="AG62" i="4"/>
  <c r="X62" i="4"/>
  <c r="N26" i="8"/>
  <c r="S26" i="8" s="1"/>
  <c r="V25" i="4"/>
  <c r="W25" i="4"/>
  <c r="AC25" i="4"/>
  <c r="AG25" i="4"/>
  <c r="X25" i="4"/>
  <c r="N90" i="8"/>
  <c r="S90" i="8" s="1"/>
  <c r="W89" i="4"/>
  <c r="V89" i="4"/>
  <c r="AG89" i="4"/>
  <c r="AC89" i="4"/>
  <c r="X89" i="4"/>
  <c r="N44" i="8"/>
  <c r="S44" i="8" s="1"/>
  <c r="W43" i="4"/>
  <c r="V43" i="4"/>
  <c r="AG43" i="4"/>
  <c r="AC43" i="4"/>
  <c r="X43" i="4"/>
  <c r="N44" i="9"/>
  <c r="W107" i="4"/>
  <c r="N108" i="8"/>
  <c r="S108" i="8" s="1"/>
  <c r="V107" i="4"/>
  <c r="AC107" i="4"/>
  <c r="AG107" i="4"/>
  <c r="X107" i="4"/>
  <c r="N61" i="8"/>
  <c r="S61" i="8" s="1"/>
  <c r="W60" i="4"/>
  <c r="V60" i="4"/>
  <c r="AC60" i="4"/>
  <c r="AG60" i="4"/>
  <c r="X60" i="4"/>
  <c r="N11" i="9"/>
  <c r="N11" i="8"/>
  <c r="V10" i="4"/>
  <c r="W10" i="4"/>
  <c r="AG10" i="4"/>
  <c r="AC10" i="4"/>
  <c r="X10" i="4"/>
  <c r="R21" i="10" l="1"/>
  <c r="Q16" i="10"/>
  <c r="O21" i="10"/>
  <c r="R16" i="10"/>
  <c r="S24" i="9"/>
  <c r="S21" i="10"/>
  <c r="O16" i="10"/>
  <c r="Q21" i="10"/>
  <c r="P21" i="10"/>
  <c r="S25" i="9"/>
  <c r="S16" i="10"/>
  <c r="P16" i="10"/>
  <c r="S23" i="9"/>
  <c r="S33" i="9"/>
  <c r="S26" i="9"/>
  <c r="S11" i="10"/>
  <c r="O11" i="10"/>
  <c r="S17" i="9"/>
  <c r="R11" i="10"/>
  <c r="P11" i="10"/>
  <c r="Q11" i="10"/>
  <c r="O20" i="10"/>
  <c r="Q14" i="10"/>
  <c r="O22" i="10"/>
  <c r="S12" i="10"/>
  <c r="O12" i="10"/>
  <c r="R15" i="10"/>
  <c r="S19" i="10"/>
  <c r="P19" i="10"/>
  <c r="S18" i="10"/>
  <c r="P18" i="10"/>
  <c r="Q13" i="10"/>
  <c r="S20" i="10"/>
  <c r="P20" i="10"/>
  <c r="O14" i="10"/>
  <c r="S22" i="10"/>
  <c r="P22" i="10"/>
  <c r="Q12" i="10"/>
  <c r="Q15" i="10"/>
  <c r="Q19" i="10"/>
  <c r="Q18" i="10"/>
  <c r="R13" i="10"/>
  <c r="Q20" i="10"/>
  <c r="S14" i="10"/>
  <c r="P14" i="10"/>
  <c r="Q22" i="10"/>
  <c r="R12" i="10"/>
  <c r="O15" i="10"/>
  <c r="R19" i="10"/>
  <c r="R18" i="10"/>
  <c r="O13" i="10"/>
  <c r="R20" i="10"/>
  <c r="R14" i="10"/>
  <c r="R22" i="10"/>
  <c r="P12" i="10"/>
  <c r="S15" i="10"/>
  <c r="P15" i="10"/>
  <c r="O19" i="10"/>
  <c r="O18" i="10"/>
  <c r="S13" i="10"/>
  <c r="P13" i="10"/>
  <c r="S18" i="9"/>
  <c r="S16" i="9"/>
  <c r="S44" i="9"/>
  <c r="O85" i="8"/>
  <c r="T85" i="8" s="1"/>
  <c r="Y84" i="4"/>
  <c r="Q21" i="8"/>
  <c r="V21" i="8" s="1"/>
  <c r="AD20" i="4"/>
  <c r="O68" i="8"/>
  <c r="T68" i="8" s="1"/>
  <c r="Y67" i="4"/>
  <c r="Q114" i="8"/>
  <c r="V114" i="8" s="1"/>
  <c r="AD113" i="4"/>
  <c r="O50" i="8"/>
  <c r="T50" i="8" s="1"/>
  <c r="Y49" i="4"/>
  <c r="Q87" i="8"/>
  <c r="V87" i="8" s="1"/>
  <c r="AD86" i="4"/>
  <c r="O14" i="9"/>
  <c r="O23" i="8"/>
  <c r="T23" i="8" s="1"/>
  <c r="Y22" i="4"/>
  <c r="P65" i="8"/>
  <c r="U65" i="8" s="1"/>
  <c r="Z64" i="4"/>
  <c r="R45" i="9"/>
  <c r="R112" i="8"/>
  <c r="W112" i="8" s="1"/>
  <c r="AH111" i="4"/>
  <c r="O48" i="8"/>
  <c r="T48" i="8" s="1"/>
  <c r="Y47" i="4"/>
  <c r="P67" i="8"/>
  <c r="U67" i="8" s="1"/>
  <c r="Z66" i="4"/>
  <c r="O72" i="8"/>
  <c r="T72" i="8" s="1"/>
  <c r="Y71" i="4"/>
  <c r="Q54" i="8"/>
  <c r="V54" i="8" s="1"/>
  <c r="AD53" i="4"/>
  <c r="O27" i="8"/>
  <c r="T27" i="8" s="1"/>
  <c r="Y26" i="4"/>
  <c r="Q69" i="8"/>
  <c r="V69" i="8" s="1"/>
  <c r="AD68" i="4"/>
  <c r="O98" i="8"/>
  <c r="T98" i="8" s="1"/>
  <c r="Y97" i="4"/>
  <c r="Q32" i="8"/>
  <c r="V32" i="8" s="1"/>
  <c r="AD31" i="4"/>
  <c r="O93" i="8"/>
  <c r="T93" i="8" s="1"/>
  <c r="Y92" i="4"/>
  <c r="R29" i="8"/>
  <c r="W29" i="8" s="1"/>
  <c r="R30" i="9"/>
  <c r="AH28" i="4"/>
  <c r="R76" i="8"/>
  <c r="W76" i="8" s="1"/>
  <c r="AH75" i="4"/>
  <c r="O12" i="8"/>
  <c r="T12" i="8" s="1"/>
  <c r="Y11" i="4"/>
  <c r="R26" i="9"/>
  <c r="R58" i="8"/>
  <c r="W58" i="8" s="1"/>
  <c r="AH57" i="4"/>
  <c r="O39" i="9"/>
  <c r="O95" i="8"/>
  <c r="T95" i="8" s="1"/>
  <c r="Y94" i="4"/>
  <c r="O75" i="8"/>
  <c r="T75" i="8" s="1"/>
  <c r="Y74" i="4"/>
  <c r="Q46" i="9"/>
  <c r="R53" i="8"/>
  <c r="W53" i="8" s="1"/>
  <c r="R22" i="9"/>
  <c r="AH52" i="4"/>
  <c r="O40" i="9"/>
  <c r="O100" i="8"/>
  <c r="T100" i="8" s="1"/>
  <c r="Y99" i="4"/>
  <c r="O97" i="8"/>
  <c r="T97" i="8" s="1"/>
  <c r="Y96" i="4"/>
  <c r="Q33" i="8"/>
  <c r="V33" i="8" s="1"/>
  <c r="AD32" i="4"/>
  <c r="O34" i="9"/>
  <c r="O80" i="8"/>
  <c r="T80" i="8" s="1"/>
  <c r="Y79" i="4"/>
  <c r="O32" i="9"/>
  <c r="O77" i="8"/>
  <c r="T77" i="8" s="1"/>
  <c r="Y76" i="4"/>
  <c r="O15" i="8"/>
  <c r="T15" i="8" s="1"/>
  <c r="Y14" i="4"/>
  <c r="R25" i="9"/>
  <c r="R57" i="8"/>
  <c r="W57" i="8" s="1"/>
  <c r="AH56" i="4"/>
  <c r="Q104" i="8"/>
  <c r="V104" i="8" s="1"/>
  <c r="AD103" i="4"/>
  <c r="P11" i="9"/>
  <c r="P11" i="8"/>
  <c r="Z10" i="4"/>
  <c r="N24" i="10"/>
  <c r="O61" i="8"/>
  <c r="T61" i="8" s="1"/>
  <c r="Y60" i="4"/>
  <c r="R44" i="9"/>
  <c r="R108" i="8"/>
  <c r="W108" i="8" s="1"/>
  <c r="AH107" i="4"/>
  <c r="P44" i="9"/>
  <c r="P108" i="8"/>
  <c r="U108" i="8" s="1"/>
  <c r="Z107" i="4"/>
  <c r="R44" i="8"/>
  <c r="W44" i="8" s="1"/>
  <c r="AH43" i="4"/>
  <c r="P90" i="8"/>
  <c r="U90" i="8" s="1"/>
  <c r="Z89" i="4"/>
  <c r="Q26" i="8"/>
  <c r="V26" i="8" s="1"/>
  <c r="AD25" i="4"/>
  <c r="P63" i="8"/>
  <c r="U63" i="8" s="1"/>
  <c r="Z62" i="4"/>
  <c r="Q105" i="8"/>
  <c r="V105" i="8" s="1"/>
  <c r="AD104" i="4"/>
  <c r="P41" i="8"/>
  <c r="U41" i="8" s="1"/>
  <c r="Z40" i="4"/>
  <c r="R88" i="8"/>
  <c r="W88" i="8" s="1"/>
  <c r="AH87" i="4"/>
  <c r="O24" i="8"/>
  <c r="T24" i="8" s="1"/>
  <c r="Y23" i="4"/>
  <c r="R70" i="8"/>
  <c r="W70" i="8" s="1"/>
  <c r="AH69" i="4"/>
  <c r="P43" i="9"/>
  <c r="P107" i="8"/>
  <c r="U107" i="8" s="1"/>
  <c r="Z106" i="4"/>
  <c r="Q19" i="9"/>
  <c r="Q43" i="8"/>
  <c r="V43" i="8" s="1"/>
  <c r="AD42" i="4"/>
  <c r="R85" i="8"/>
  <c r="W85" i="8" s="1"/>
  <c r="AH84" i="4"/>
  <c r="P21" i="8"/>
  <c r="U21" i="8" s="1"/>
  <c r="Z20" i="4"/>
  <c r="R68" i="8"/>
  <c r="W68" i="8" s="1"/>
  <c r="AH67" i="4"/>
  <c r="P114" i="8"/>
  <c r="U114" i="8" s="1"/>
  <c r="Z113" i="4"/>
  <c r="R50" i="8"/>
  <c r="W50" i="8" s="1"/>
  <c r="AH49" i="4"/>
  <c r="P87" i="8"/>
  <c r="U87" i="8" s="1"/>
  <c r="Z86" i="4"/>
  <c r="R14" i="9"/>
  <c r="R23" i="8"/>
  <c r="W23" i="8" s="1"/>
  <c r="AH22" i="4"/>
  <c r="O65" i="8"/>
  <c r="T65" i="8" s="1"/>
  <c r="Y64" i="4"/>
  <c r="Q45" i="9"/>
  <c r="Q112" i="8"/>
  <c r="V112" i="8" s="1"/>
  <c r="AD111" i="4"/>
  <c r="R48" i="8"/>
  <c r="W48" i="8" s="1"/>
  <c r="AH47" i="4"/>
  <c r="P94" i="8"/>
  <c r="U94" i="8" s="1"/>
  <c r="Z93" i="4"/>
  <c r="Q16" i="9"/>
  <c r="Q30" i="8"/>
  <c r="V30" i="8" s="1"/>
  <c r="AD29" i="4"/>
  <c r="O67" i="8"/>
  <c r="T67" i="8" s="1"/>
  <c r="Y66" i="4"/>
  <c r="Q117" i="8"/>
  <c r="V117" i="8" s="1"/>
  <c r="Q47" i="9"/>
  <c r="AD116" i="4"/>
  <c r="V23" i="10" s="1"/>
  <c r="P47" i="9"/>
  <c r="P117" i="8"/>
  <c r="U117" i="8" s="1"/>
  <c r="Z116" i="4"/>
  <c r="U23" i="10" s="1"/>
  <c r="Q52" i="8"/>
  <c r="V52" i="8" s="1"/>
  <c r="AD51" i="4"/>
  <c r="O71" i="8"/>
  <c r="T71" i="8" s="1"/>
  <c r="Y70" i="4"/>
  <c r="Q49" i="8"/>
  <c r="V49" i="8" s="1"/>
  <c r="AD48" i="4"/>
  <c r="O78" i="8"/>
  <c r="T78" i="8" s="1"/>
  <c r="Y77" i="4"/>
  <c r="Q21" i="9"/>
  <c r="Q51" i="8"/>
  <c r="V51" i="8" s="1"/>
  <c r="AD50" i="4"/>
  <c r="R99" i="8"/>
  <c r="W99" i="8" s="1"/>
  <c r="AH98" i="4"/>
  <c r="P35" i="8"/>
  <c r="U35" i="8" s="1"/>
  <c r="Z34" i="4"/>
  <c r="R109" i="8"/>
  <c r="W109" i="8" s="1"/>
  <c r="AH108" i="4"/>
  <c r="P45" i="8"/>
  <c r="U45" i="8" s="1"/>
  <c r="Z44" i="4"/>
  <c r="R92" i="8"/>
  <c r="W92" i="8" s="1"/>
  <c r="AH91" i="4"/>
  <c r="O28" i="8"/>
  <c r="T28" i="8" s="1"/>
  <c r="Y27" i="4"/>
  <c r="Q74" i="8"/>
  <c r="V74" i="8" s="1"/>
  <c r="AD73" i="4"/>
  <c r="P111" i="8"/>
  <c r="U111" i="8" s="1"/>
  <c r="Z110" i="4"/>
  <c r="Q20" i="9"/>
  <c r="Q47" i="8"/>
  <c r="V47" i="8" s="1"/>
  <c r="AD46" i="4"/>
  <c r="O89" i="8"/>
  <c r="T89" i="8" s="1"/>
  <c r="Y88" i="4"/>
  <c r="R25" i="8"/>
  <c r="W25" i="8" s="1"/>
  <c r="R15" i="9"/>
  <c r="AH24" i="4"/>
  <c r="R72" i="8"/>
  <c r="W72" i="8" s="1"/>
  <c r="AH71" i="4"/>
  <c r="P54" i="8"/>
  <c r="U54" i="8" s="1"/>
  <c r="Z53" i="4"/>
  <c r="Q27" i="8"/>
  <c r="V27" i="8" s="1"/>
  <c r="AD26" i="4"/>
  <c r="P69" i="8"/>
  <c r="U69" i="8" s="1"/>
  <c r="Z68" i="4"/>
  <c r="R98" i="8"/>
  <c r="W98" i="8" s="1"/>
  <c r="AH97" i="4"/>
  <c r="O32" i="8"/>
  <c r="T32" i="8" s="1"/>
  <c r="Y31" i="4"/>
  <c r="Q93" i="8"/>
  <c r="V93" i="8" s="1"/>
  <c r="AD92" i="4"/>
  <c r="S30" i="9"/>
  <c r="P30" i="9"/>
  <c r="P29" i="8"/>
  <c r="U29" i="8" s="1"/>
  <c r="Z28" i="4"/>
  <c r="Q76" i="8"/>
  <c r="V76" i="8" s="1"/>
  <c r="AD75" i="4"/>
  <c r="P12" i="8"/>
  <c r="U12" i="8" s="1"/>
  <c r="Z11" i="4"/>
  <c r="Q58" i="8"/>
  <c r="V58" i="8" s="1"/>
  <c r="Q26" i="9"/>
  <c r="AD57" i="4"/>
  <c r="R39" i="9"/>
  <c r="R95" i="8"/>
  <c r="W95" i="8" s="1"/>
  <c r="AH94" i="4"/>
  <c r="R31" i="8"/>
  <c r="W31" i="8" s="1"/>
  <c r="AH30" i="4"/>
  <c r="S31" i="9"/>
  <c r="P31" i="9"/>
  <c r="P73" i="8"/>
  <c r="U73" i="8" s="1"/>
  <c r="Z72" i="4"/>
  <c r="O18" i="8"/>
  <c r="T18" i="8" s="1"/>
  <c r="Y17" i="4"/>
  <c r="R24" i="9"/>
  <c r="R56" i="8"/>
  <c r="W56" i="8" s="1"/>
  <c r="AH55" i="4"/>
  <c r="O102" i="8"/>
  <c r="T102" i="8" s="1"/>
  <c r="Y101" i="4"/>
  <c r="Q17" i="9"/>
  <c r="Q38" i="8"/>
  <c r="V38" i="8" s="1"/>
  <c r="AD37" i="4"/>
  <c r="Q75" i="8"/>
  <c r="V75" i="8" s="1"/>
  <c r="AD74" i="4"/>
  <c r="P46" i="9"/>
  <c r="Q22" i="9"/>
  <c r="Q53" i="8"/>
  <c r="V53" i="8" s="1"/>
  <c r="AD52" i="4"/>
  <c r="R100" i="8"/>
  <c r="W100" i="8" s="1"/>
  <c r="R40" i="9"/>
  <c r="AH99" i="4"/>
  <c r="W21" i="10" s="1"/>
  <c r="R36" i="8"/>
  <c r="W36" i="8" s="1"/>
  <c r="AH35" i="4"/>
  <c r="S36" i="9"/>
  <c r="P36" i="9"/>
  <c r="P82" i="8"/>
  <c r="U82" i="8" s="1"/>
  <c r="Z81" i="4"/>
  <c r="O14" i="8"/>
  <c r="T14" i="8" s="1"/>
  <c r="Y13" i="4"/>
  <c r="Q55" i="8"/>
  <c r="V55" i="8" s="1"/>
  <c r="Q23" i="9"/>
  <c r="AD54" i="4"/>
  <c r="R97" i="8"/>
  <c r="W97" i="8" s="1"/>
  <c r="AH96" i="4"/>
  <c r="P33" i="8"/>
  <c r="U33" i="8" s="1"/>
  <c r="Z32" i="4"/>
  <c r="R34" i="9"/>
  <c r="R80" i="8"/>
  <c r="W80" i="8" s="1"/>
  <c r="AH79" i="4"/>
  <c r="R16" i="8"/>
  <c r="W16" i="8" s="1"/>
  <c r="R12" i="9"/>
  <c r="AH15" i="4"/>
  <c r="Q32" i="9"/>
  <c r="Q77" i="8"/>
  <c r="V77" i="8" s="1"/>
  <c r="AD76" i="4"/>
  <c r="R13" i="8"/>
  <c r="W13" i="8" s="1"/>
  <c r="AH12" i="4"/>
  <c r="S27" i="9"/>
  <c r="P27" i="9"/>
  <c r="P60" i="8"/>
  <c r="U60" i="8" s="1"/>
  <c r="Z59" i="4"/>
  <c r="Q106" i="8"/>
  <c r="V106" i="8" s="1"/>
  <c r="AD105" i="4"/>
  <c r="O42" i="8"/>
  <c r="T42" i="8" s="1"/>
  <c r="Y41" i="4"/>
  <c r="R33" i="9"/>
  <c r="R79" i="8"/>
  <c r="W79" i="8" s="1"/>
  <c r="AH78" i="4"/>
  <c r="R15" i="8"/>
  <c r="W15" i="8" s="1"/>
  <c r="AH14" i="4"/>
  <c r="P25" i="9"/>
  <c r="P57" i="8"/>
  <c r="U57" i="8" s="1"/>
  <c r="Z56" i="4"/>
  <c r="R104" i="8"/>
  <c r="W104" i="8" s="1"/>
  <c r="AH103" i="4"/>
  <c r="O18" i="9"/>
  <c r="O40" i="8"/>
  <c r="T40" i="8" s="1"/>
  <c r="Y39" i="4"/>
  <c r="S38" i="9"/>
  <c r="P38" i="9"/>
  <c r="P86" i="8"/>
  <c r="U86" i="8" s="1"/>
  <c r="Z85" i="4"/>
  <c r="O22" i="8"/>
  <c r="T22" i="8" s="1"/>
  <c r="Y21" i="4"/>
  <c r="Q59" i="8"/>
  <c r="V59" i="8" s="1"/>
  <c r="AD58" i="4"/>
  <c r="S41" i="9"/>
  <c r="P41" i="9"/>
  <c r="P101" i="8"/>
  <c r="U101" i="8" s="1"/>
  <c r="Z100" i="4"/>
  <c r="Q37" i="8"/>
  <c r="V37" i="8" s="1"/>
  <c r="AD36" i="4"/>
  <c r="O84" i="8"/>
  <c r="T84" i="8" s="1"/>
  <c r="Y83" i="4"/>
  <c r="Q20" i="8"/>
  <c r="V20" i="8" s="1"/>
  <c r="AD19" i="4"/>
  <c r="O29" i="9"/>
  <c r="O66" i="8"/>
  <c r="T66" i="8" s="1"/>
  <c r="Y65" i="4"/>
  <c r="S42" i="9"/>
  <c r="P42" i="9"/>
  <c r="P103" i="8"/>
  <c r="U103" i="8" s="1"/>
  <c r="Z102" i="4"/>
  <c r="R39" i="8"/>
  <c r="W39" i="8" s="1"/>
  <c r="AH38" i="4"/>
  <c r="O35" i="9"/>
  <c r="O81" i="8"/>
  <c r="T81" i="8" s="1"/>
  <c r="Y80" i="4"/>
  <c r="T16" i="10" s="1"/>
  <c r="O17" i="8"/>
  <c r="T17" i="8" s="1"/>
  <c r="Y16" i="4"/>
  <c r="Q28" i="9"/>
  <c r="Q64" i="8"/>
  <c r="V64" i="8" s="1"/>
  <c r="AD63" i="4"/>
  <c r="R110" i="8"/>
  <c r="W110" i="8" s="1"/>
  <c r="AH109" i="4"/>
  <c r="P46" i="8"/>
  <c r="U46" i="8" s="1"/>
  <c r="Z45" i="4"/>
  <c r="R83" i="8"/>
  <c r="W83" i="8" s="1"/>
  <c r="R37" i="9"/>
  <c r="AH82" i="4"/>
  <c r="R13" i="9"/>
  <c r="R19" i="8"/>
  <c r="W19" i="8" s="1"/>
  <c r="AH18" i="4"/>
  <c r="R91" i="8"/>
  <c r="W91" i="8" s="1"/>
  <c r="AH90" i="4"/>
  <c r="R34" i="8"/>
  <c r="W34" i="8" s="1"/>
  <c r="AH33" i="4"/>
  <c r="P113" i="8"/>
  <c r="U113" i="8" s="1"/>
  <c r="Z112" i="4"/>
  <c r="R96" i="8"/>
  <c r="W96" i="8" s="1"/>
  <c r="AH95" i="4"/>
  <c r="P115" i="8"/>
  <c r="U115" i="8" s="1"/>
  <c r="Z114" i="4"/>
  <c r="R62" i="8"/>
  <c r="W62" i="8" s="1"/>
  <c r="AH61" i="4"/>
  <c r="O44" i="8"/>
  <c r="T44" i="8" s="1"/>
  <c r="Y43" i="4"/>
  <c r="Q90" i="8"/>
  <c r="V90" i="8" s="1"/>
  <c r="AD89" i="4"/>
  <c r="P26" i="8"/>
  <c r="U26" i="8" s="1"/>
  <c r="Z25" i="4"/>
  <c r="R63" i="8"/>
  <c r="W63" i="8" s="1"/>
  <c r="AH62" i="4"/>
  <c r="O105" i="8"/>
  <c r="T105" i="8" s="1"/>
  <c r="Y104" i="4"/>
  <c r="R41" i="8"/>
  <c r="W41" i="8" s="1"/>
  <c r="AH40" i="4"/>
  <c r="O88" i="8"/>
  <c r="T88" i="8" s="1"/>
  <c r="Y87" i="4"/>
  <c r="Q24" i="8"/>
  <c r="V24" i="8" s="1"/>
  <c r="AD23" i="4"/>
  <c r="O70" i="8"/>
  <c r="T70" i="8" s="1"/>
  <c r="Y69" i="4"/>
  <c r="Q43" i="9"/>
  <c r="Q107" i="8"/>
  <c r="V107" i="8" s="1"/>
  <c r="AD106" i="4"/>
  <c r="R19" i="9"/>
  <c r="R43" i="8"/>
  <c r="W43" i="8" s="1"/>
  <c r="AH42" i="4"/>
  <c r="R52" i="8"/>
  <c r="W52" i="8" s="1"/>
  <c r="AH51" i="4"/>
  <c r="P71" i="8"/>
  <c r="U71" i="8" s="1"/>
  <c r="Z70" i="4"/>
  <c r="R49" i="8"/>
  <c r="W49" i="8" s="1"/>
  <c r="AH48" i="4"/>
  <c r="P78" i="8"/>
  <c r="U78" i="8" s="1"/>
  <c r="Z77" i="4"/>
  <c r="R51" i="8"/>
  <c r="W51" i="8" s="1"/>
  <c r="R21" i="9"/>
  <c r="AH50" i="4"/>
  <c r="Q35" i="8"/>
  <c r="V35" i="8" s="1"/>
  <c r="AD34" i="4"/>
  <c r="Q28" i="8"/>
  <c r="V28" i="8" s="1"/>
  <c r="AD27" i="4"/>
  <c r="Q67" i="8"/>
  <c r="V67" i="8" s="1"/>
  <c r="AD66" i="4"/>
  <c r="O52" i="8"/>
  <c r="T52" i="8" s="1"/>
  <c r="Y51" i="4"/>
  <c r="Q71" i="8"/>
  <c r="V71" i="8" s="1"/>
  <c r="AD70" i="4"/>
  <c r="O49" i="8"/>
  <c r="T49" i="8" s="1"/>
  <c r="Y48" i="4"/>
  <c r="R78" i="8"/>
  <c r="W78" i="8" s="1"/>
  <c r="AH77" i="4"/>
  <c r="O21" i="9"/>
  <c r="O51" i="8"/>
  <c r="T51" i="8" s="1"/>
  <c r="Y50" i="4"/>
  <c r="P99" i="8"/>
  <c r="U99" i="8" s="1"/>
  <c r="Z98" i="4"/>
  <c r="R35" i="8"/>
  <c r="W35" i="8" s="1"/>
  <c r="AH34" i="4"/>
  <c r="P109" i="8"/>
  <c r="U109" i="8" s="1"/>
  <c r="Z108" i="4"/>
  <c r="Q45" i="8"/>
  <c r="V45" i="8" s="1"/>
  <c r="AD44" i="4"/>
  <c r="P92" i="8"/>
  <c r="U92" i="8" s="1"/>
  <c r="Z91" i="4"/>
  <c r="R28" i="8"/>
  <c r="W28" i="8" s="1"/>
  <c r="AH27" i="4"/>
  <c r="P74" i="8"/>
  <c r="U74" i="8" s="1"/>
  <c r="Z73" i="4"/>
  <c r="Q111" i="8"/>
  <c r="V111" i="8" s="1"/>
  <c r="AD110" i="4"/>
  <c r="S20" i="9"/>
  <c r="P20" i="9"/>
  <c r="P47" i="8"/>
  <c r="U47" i="8" s="1"/>
  <c r="Z46" i="4"/>
  <c r="R89" i="8"/>
  <c r="W89" i="8" s="1"/>
  <c r="AH88" i="4"/>
  <c r="O15" i="9"/>
  <c r="O25" i="8"/>
  <c r="T25" i="8" s="1"/>
  <c r="Y24" i="4"/>
  <c r="P72" i="8"/>
  <c r="U72" i="8" s="1"/>
  <c r="Z71" i="4"/>
  <c r="R54" i="8"/>
  <c r="W54" i="8" s="1"/>
  <c r="AH53" i="4"/>
  <c r="P27" i="8"/>
  <c r="U27" i="8" s="1"/>
  <c r="Z26" i="4"/>
  <c r="R69" i="8"/>
  <c r="W69" i="8" s="1"/>
  <c r="AH68" i="4"/>
  <c r="P98" i="8"/>
  <c r="U98" i="8" s="1"/>
  <c r="Z97" i="4"/>
  <c r="R32" i="8"/>
  <c r="W32" i="8" s="1"/>
  <c r="AH31" i="4"/>
  <c r="P93" i="8"/>
  <c r="U93" i="8" s="1"/>
  <c r="Z92" i="4"/>
  <c r="Q29" i="8"/>
  <c r="V29" i="8" s="1"/>
  <c r="Q30" i="9"/>
  <c r="AD28" i="4"/>
  <c r="O76" i="8"/>
  <c r="T76" i="8" s="1"/>
  <c r="Y75" i="4"/>
  <c r="Q12" i="8"/>
  <c r="V12" i="8" s="1"/>
  <c r="AD11" i="4"/>
  <c r="O26" i="9"/>
  <c r="O58" i="8"/>
  <c r="T58" i="8" s="1"/>
  <c r="Y57" i="4"/>
  <c r="S39" i="9"/>
  <c r="P39" i="9"/>
  <c r="P95" i="8"/>
  <c r="U95" i="8" s="1"/>
  <c r="Z94" i="4"/>
  <c r="P31" i="8"/>
  <c r="U31" i="8" s="1"/>
  <c r="Z30" i="4"/>
  <c r="Q31" i="9"/>
  <c r="Q73" i="8"/>
  <c r="V73" i="8" s="1"/>
  <c r="AD72" i="4"/>
  <c r="Q18" i="8"/>
  <c r="V18" i="8" s="1"/>
  <c r="AD17" i="4"/>
  <c r="P24" i="9"/>
  <c r="P56" i="8"/>
  <c r="U56" i="8" s="1"/>
  <c r="Z55" i="4"/>
  <c r="Q102" i="8"/>
  <c r="V102" i="8" s="1"/>
  <c r="AD101" i="4"/>
  <c r="P102" i="8"/>
  <c r="U102" i="8" s="1"/>
  <c r="Z101" i="4"/>
  <c r="P17" i="9"/>
  <c r="P38" i="8"/>
  <c r="U38" i="8" s="1"/>
  <c r="Z37" i="4"/>
  <c r="P75" i="8"/>
  <c r="U75" i="8" s="1"/>
  <c r="Z74" i="4"/>
  <c r="R46" i="9"/>
  <c r="O22" i="9"/>
  <c r="O53" i="8"/>
  <c r="T53" i="8" s="1"/>
  <c r="Y52" i="4"/>
  <c r="S40" i="9"/>
  <c r="O36" i="8"/>
  <c r="T36" i="8" s="1"/>
  <c r="Y35" i="4"/>
  <c r="Q82" i="8"/>
  <c r="V82" i="8" s="1"/>
  <c r="Q36" i="9"/>
  <c r="AD81" i="4"/>
  <c r="R14" i="8"/>
  <c r="W14" i="8" s="1"/>
  <c r="AH13" i="4"/>
  <c r="O23" i="9"/>
  <c r="O55" i="8"/>
  <c r="T55" i="8" s="1"/>
  <c r="Y54" i="4"/>
  <c r="P97" i="8"/>
  <c r="U97" i="8" s="1"/>
  <c r="Z96" i="4"/>
  <c r="R33" i="8"/>
  <c r="W33" i="8" s="1"/>
  <c r="AH32" i="4"/>
  <c r="S34" i="9"/>
  <c r="P34" i="9"/>
  <c r="P80" i="8"/>
  <c r="U80" i="8" s="1"/>
  <c r="Z79" i="4"/>
  <c r="S12" i="9"/>
  <c r="O12" i="9"/>
  <c r="O16" i="8"/>
  <c r="T16" i="8" s="1"/>
  <c r="Y15" i="4"/>
  <c r="S32" i="9"/>
  <c r="P32" i="9"/>
  <c r="P77" i="8"/>
  <c r="U77" i="8" s="1"/>
  <c r="Z76" i="4"/>
  <c r="W117" i="4"/>
  <c r="J66" i="6" s="1"/>
  <c r="P13" i="8"/>
  <c r="U13" i="8" s="1"/>
  <c r="Z12" i="4"/>
  <c r="R27" i="9"/>
  <c r="R60" i="8"/>
  <c r="W60" i="8" s="1"/>
  <c r="AH59" i="4"/>
  <c r="O106" i="8"/>
  <c r="T106" i="8" s="1"/>
  <c r="Y105" i="4"/>
  <c r="R42" i="8"/>
  <c r="W42" i="8" s="1"/>
  <c r="AH41" i="4"/>
  <c r="O33" i="9"/>
  <c r="O79" i="8"/>
  <c r="T79" i="8" s="1"/>
  <c r="Y78" i="4"/>
  <c r="T33" i="9" s="1"/>
  <c r="P15" i="8"/>
  <c r="U15" i="8" s="1"/>
  <c r="Z14" i="4"/>
  <c r="Q25" i="9"/>
  <c r="Q57" i="8"/>
  <c r="V57" i="8" s="1"/>
  <c r="AD56" i="4"/>
  <c r="O104" i="8"/>
  <c r="T104" i="8" s="1"/>
  <c r="Y103" i="4"/>
  <c r="Q18" i="9"/>
  <c r="Q40" i="8"/>
  <c r="V40" i="8" s="1"/>
  <c r="AD39" i="4"/>
  <c r="R86" i="8"/>
  <c r="W86" i="8" s="1"/>
  <c r="R38" i="9"/>
  <c r="AH85" i="4"/>
  <c r="R22" i="8"/>
  <c r="W22" i="8" s="1"/>
  <c r="AH21" i="4"/>
  <c r="P59" i="8"/>
  <c r="U59" i="8" s="1"/>
  <c r="Z58" i="4"/>
  <c r="R41" i="9"/>
  <c r="R101" i="8"/>
  <c r="W101" i="8" s="1"/>
  <c r="AH100" i="4"/>
  <c r="O37" i="8"/>
  <c r="T37" i="8" s="1"/>
  <c r="Y36" i="4"/>
  <c r="Q84" i="8"/>
  <c r="V84" i="8" s="1"/>
  <c r="AD83" i="4"/>
  <c r="P20" i="8"/>
  <c r="U20" i="8" s="1"/>
  <c r="Z19" i="4"/>
  <c r="Q66" i="8"/>
  <c r="V66" i="8" s="1"/>
  <c r="Q29" i="9"/>
  <c r="AD65" i="4"/>
  <c r="Q42" i="9"/>
  <c r="Q103" i="8"/>
  <c r="V103" i="8" s="1"/>
  <c r="AD102" i="4"/>
  <c r="O39" i="8"/>
  <c r="T39" i="8" s="1"/>
  <c r="Y38" i="4"/>
  <c r="Q35" i="9"/>
  <c r="Q81" i="8"/>
  <c r="V81" i="8" s="1"/>
  <c r="AD80" i="4"/>
  <c r="Q17" i="8"/>
  <c r="V17" i="8" s="1"/>
  <c r="AD16" i="4"/>
  <c r="O28" i="9"/>
  <c r="O64" i="8"/>
  <c r="T64" i="8" s="1"/>
  <c r="Y63" i="4"/>
  <c r="R46" i="8"/>
  <c r="W46" i="8" s="1"/>
  <c r="AH45" i="4"/>
  <c r="S37" i="9"/>
  <c r="P37" i="9"/>
  <c r="P83" i="8"/>
  <c r="U83" i="8" s="1"/>
  <c r="Z82" i="4"/>
  <c r="S13" i="9"/>
  <c r="P13" i="9"/>
  <c r="P19" i="8"/>
  <c r="U19" i="8" s="1"/>
  <c r="Z18" i="4"/>
  <c r="P91" i="8"/>
  <c r="U91" i="8" s="1"/>
  <c r="Z90" i="4"/>
  <c r="Q116" i="8"/>
  <c r="V116" i="8" s="1"/>
  <c r="AD115" i="4"/>
  <c r="V46" i="9" s="1"/>
  <c r="O34" i="8"/>
  <c r="T34" i="8" s="1"/>
  <c r="Y33" i="4"/>
  <c r="R113" i="8"/>
  <c r="W113" i="8" s="1"/>
  <c r="AH112" i="4"/>
  <c r="P96" i="8"/>
  <c r="U96" i="8" s="1"/>
  <c r="Z95" i="4"/>
  <c r="Q115" i="8"/>
  <c r="V115" i="8" s="1"/>
  <c r="AD114" i="4"/>
  <c r="P62" i="8"/>
  <c r="U62" i="8" s="1"/>
  <c r="Z61" i="4"/>
  <c r="S11" i="9"/>
  <c r="X117" i="4"/>
  <c r="O11" i="9"/>
  <c r="O11" i="8"/>
  <c r="Y10" i="4"/>
  <c r="P61" i="8"/>
  <c r="U61" i="8" s="1"/>
  <c r="Z60" i="4"/>
  <c r="Q108" i="8"/>
  <c r="V108" i="8" s="1"/>
  <c r="Q44" i="9"/>
  <c r="AD107" i="4"/>
  <c r="R94" i="8"/>
  <c r="W94" i="8" s="1"/>
  <c r="AH93" i="4"/>
  <c r="P16" i="9"/>
  <c r="P30" i="8"/>
  <c r="U30" i="8" s="1"/>
  <c r="Z29" i="4"/>
  <c r="R117" i="8"/>
  <c r="W117" i="8" s="1"/>
  <c r="R47" i="9"/>
  <c r="AH116" i="4"/>
  <c r="W23" i="10" s="1"/>
  <c r="O99" i="8"/>
  <c r="T99" i="8" s="1"/>
  <c r="Y98" i="4"/>
  <c r="O109" i="8"/>
  <c r="T109" i="8" s="1"/>
  <c r="Y108" i="4"/>
  <c r="R45" i="8"/>
  <c r="W45" i="8" s="1"/>
  <c r="AH44" i="4"/>
  <c r="O92" i="8"/>
  <c r="T92" i="8" s="1"/>
  <c r="Y91" i="4"/>
  <c r="O74" i="8"/>
  <c r="T74" i="8" s="1"/>
  <c r="Y73" i="4"/>
  <c r="R111" i="8"/>
  <c r="W111" i="8" s="1"/>
  <c r="AH110" i="4"/>
  <c r="O20" i="9"/>
  <c r="O47" i="8"/>
  <c r="T47" i="8" s="1"/>
  <c r="Y46" i="4"/>
  <c r="P89" i="8"/>
  <c r="U89" i="8" s="1"/>
  <c r="Z88" i="4"/>
  <c r="Q15" i="9"/>
  <c r="Q25" i="8"/>
  <c r="V25" i="8" s="1"/>
  <c r="AD24" i="4"/>
  <c r="O31" i="8"/>
  <c r="T31" i="8" s="1"/>
  <c r="Y30" i="4"/>
  <c r="R31" i="9"/>
  <c r="R73" i="8"/>
  <c r="W73" i="8" s="1"/>
  <c r="AH72" i="4"/>
  <c r="R18" i="8"/>
  <c r="W18" i="8" s="1"/>
  <c r="AH17" i="4"/>
  <c r="O24" i="9"/>
  <c r="O56" i="8"/>
  <c r="T56" i="8" s="1"/>
  <c r="Y55" i="4"/>
  <c r="T24" i="9" s="1"/>
  <c r="R17" i="9"/>
  <c r="R38" i="8"/>
  <c r="W38" i="8" s="1"/>
  <c r="AH37" i="4"/>
  <c r="P36" i="8"/>
  <c r="U36" i="8" s="1"/>
  <c r="Z35" i="4"/>
  <c r="R36" i="9"/>
  <c r="R82" i="8"/>
  <c r="W82" i="8" s="1"/>
  <c r="AH81" i="4"/>
  <c r="Q14" i="8"/>
  <c r="V14" i="8" s="1"/>
  <c r="AD13" i="4"/>
  <c r="R23" i="9"/>
  <c r="R55" i="8"/>
  <c r="W55" i="8" s="1"/>
  <c r="AH54" i="4"/>
  <c r="W23" i="9" s="1"/>
  <c r="P12" i="9"/>
  <c r="P16" i="8"/>
  <c r="U16" i="8" s="1"/>
  <c r="Z15" i="4"/>
  <c r="V117" i="4"/>
  <c r="J65" i="6" s="1"/>
  <c r="O13" i="8"/>
  <c r="T13" i="8" s="1"/>
  <c r="Y12" i="4"/>
  <c r="Q27" i="9"/>
  <c r="Q60" i="8"/>
  <c r="V60" i="8" s="1"/>
  <c r="AD59" i="4"/>
  <c r="R106" i="8"/>
  <c r="W106" i="8" s="1"/>
  <c r="AH105" i="4"/>
  <c r="P42" i="8"/>
  <c r="U42" i="8" s="1"/>
  <c r="Z41" i="4"/>
  <c r="Q33" i="9"/>
  <c r="Q79" i="8"/>
  <c r="V79" i="8" s="1"/>
  <c r="AD78" i="4"/>
  <c r="P18" i="9"/>
  <c r="P40" i="8"/>
  <c r="U40" i="8" s="1"/>
  <c r="Z39" i="4"/>
  <c r="Q86" i="8"/>
  <c r="V86" i="8" s="1"/>
  <c r="Q38" i="9"/>
  <c r="AD85" i="4"/>
  <c r="Q22" i="8"/>
  <c r="V22" i="8" s="1"/>
  <c r="AD21" i="4"/>
  <c r="O59" i="8"/>
  <c r="T59" i="8" s="1"/>
  <c r="Y58" i="4"/>
  <c r="Q41" i="9"/>
  <c r="Q101" i="8"/>
  <c r="V101" i="8" s="1"/>
  <c r="AD100" i="4"/>
  <c r="R37" i="8"/>
  <c r="W37" i="8" s="1"/>
  <c r="AH36" i="4"/>
  <c r="P84" i="8"/>
  <c r="U84" i="8" s="1"/>
  <c r="Z83" i="4"/>
  <c r="R20" i="8"/>
  <c r="W20" i="8" s="1"/>
  <c r="AH19" i="4"/>
  <c r="S29" i="9"/>
  <c r="P29" i="9"/>
  <c r="P66" i="8"/>
  <c r="U66" i="8" s="1"/>
  <c r="Z65" i="4"/>
  <c r="R103" i="8"/>
  <c r="W103" i="8" s="1"/>
  <c r="R42" i="9"/>
  <c r="AH102" i="4"/>
  <c r="Q39" i="8"/>
  <c r="V39" i="8" s="1"/>
  <c r="AD38" i="4"/>
  <c r="S35" i="9"/>
  <c r="P35" i="9"/>
  <c r="P81" i="8"/>
  <c r="U81" i="8" s="1"/>
  <c r="Z80" i="4"/>
  <c r="U16" i="10" s="1"/>
  <c r="P17" i="8"/>
  <c r="U17" i="8" s="1"/>
  <c r="Z16" i="4"/>
  <c r="R28" i="9"/>
  <c r="R64" i="8"/>
  <c r="W64" i="8" s="1"/>
  <c r="AH63" i="4"/>
  <c r="O110" i="8"/>
  <c r="T110" i="8" s="1"/>
  <c r="Y109" i="4"/>
  <c r="Q46" i="8"/>
  <c r="V46" i="8" s="1"/>
  <c r="AD45" i="4"/>
  <c r="O37" i="9"/>
  <c r="O83" i="8"/>
  <c r="T83" i="8" s="1"/>
  <c r="Y82" i="4"/>
  <c r="O13" i="9"/>
  <c r="O19" i="8"/>
  <c r="T19" i="8" s="1"/>
  <c r="Y18" i="4"/>
  <c r="O91" i="8"/>
  <c r="T91" i="8" s="1"/>
  <c r="Y90" i="4"/>
  <c r="R116" i="8"/>
  <c r="W116" i="8" s="1"/>
  <c r="AH115" i="4"/>
  <c r="W46" i="9" s="1"/>
  <c r="P116" i="8"/>
  <c r="U116" i="8" s="1"/>
  <c r="Z115" i="4"/>
  <c r="U46" i="9" s="1"/>
  <c r="P34" i="8"/>
  <c r="U34" i="8" s="1"/>
  <c r="Z33" i="4"/>
  <c r="Q113" i="8"/>
  <c r="V113" i="8" s="1"/>
  <c r="AD112" i="4"/>
  <c r="O96" i="8"/>
  <c r="T96" i="8" s="1"/>
  <c r="Y95" i="4"/>
  <c r="R115" i="8"/>
  <c r="W115" i="8" s="1"/>
  <c r="AH114" i="4"/>
  <c r="O62" i="8"/>
  <c r="T62" i="8" s="1"/>
  <c r="Y61" i="4"/>
  <c r="AC117" i="4"/>
  <c r="R59" i="6" s="1"/>
  <c r="Q11" i="9"/>
  <c r="Q11" i="8"/>
  <c r="AD10" i="4"/>
  <c r="N118" i="8"/>
  <c r="E37" i="3" s="1"/>
  <c r="S11" i="8"/>
  <c r="S118" i="8" s="1"/>
  <c r="E34" i="3" s="1"/>
  <c r="E38" i="3" s="1"/>
  <c r="R61" i="8"/>
  <c r="W61" i="8" s="1"/>
  <c r="AH60" i="4"/>
  <c r="O44" i="9"/>
  <c r="O108" i="8"/>
  <c r="T108" i="8" s="1"/>
  <c r="Y107" i="4"/>
  <c r="P44" i="8"/>
  <c r="U44" i="8" s="1"/>
  <c r="Z43" i="4"/>
  <c r="R90" i="8"/>
  <c r="W90" i="8" s="1"/>
  <c r="AH89" i="4"/>
  <c r="O26" i="8"/>
  <c r="T26" i="8" s="1"/>
  <c r="Y25" i="4"/>
  <c r="Q63" i="8"/>
  <c r="V63" i="8" s="1"/>
  <c r="AD62" i="4"/>
  <c r="P105" i="8"/>
  <c r="U105" i="8" s="1"/>
  <c r="Z104" i="4"/>
  <c r="Q41" i="8"/>
  <c r="V41" i="8" s="1"/>
  <c r="AD40" i="4"/>
  <c r="P88" i="8"/>
  <c r="U88" i="8" s="1"/>
  <c r="Z87" i="4"/>
  <c r="R24" i="8"/>
  <c r="W24" i="8" s="1"/>
  <c r="AH23" i="4"/>
  <c r="P70" i="8"/>
  <c r="U70" i="8" s="1"/>
  <c r="Z69" i="4"/>
  <c r="R43" i="9"/>
  <c r="R107" i="8"/>
  <c r="W107" i="8" s="1"/>
  <c r="AH106" i="4"/>
  <c r="W43" i="9" s="1"/>
  <c r="O19" i="9"/>
  <c r="O43" i="8"/>
  <c r="T43" i="8" s="1"/>
  <c r="Y42" i="4"/>
  <c r="P85" i="8"/>
  <c r="U85" i="8" s="1"/>
  <c r="Z84" i="4"/>
  <c r="R21" i="8"/>
  <c r="W21" i="8" s="1"/>
  <c r="AH20" i="4"/>
  <c r="P68" i="8"/>
  <c r="U68" i="8" s="1"/>
  <c r="Z67" i="4"/>
  <c r="R114" i="8"/>
  <c r="W114" i="8" s="1"/>
  <c r="AH113" i="4"/>
  <c r="P50" i="8"/>
  <c r="U50" i="8" s="1"/>
  <c r="Z49" i="4"/>
  <c r="R87" i="8"/>
  <c r="W87" i="8" s="1"/>
  <c r="AH86" i="4"/>
  <c r="S14" i="9"/>
  <c r="P14" i="9"/>
  <c r="P23" i="8"/>
  <c r="U23" i="8" s="1"/>
  <c r="Z22" i="4"/>
  <c r="Q65" i="8"/>
  <c r="V65" i="8" s="1"/>
  <c r="AD64" i="4"/>
  <c r="O45" i="9"/>
  <c r="O112" i="8"/>
  <c r="T112" i="8" s="1"/>
  <c r="Y111" i="4"/>
  <c r="P48" i="8"/>
  <c r="U48" i="8" s="1"/>
  <c r="Z47" i="4"/>
  <c r="Q94" i="8"/>
  <c r="V94" i="8" s="1"/>
  <c r="AD93" i="4"/>
  <c r="O16" i="9"/>
  <c r="O30" i="8"/>
  <c r="T30" i="8" s="1"/>
  <c r="Y29" i="4"/>
  <c r="O47" i="9"/>
  <c r="O117" i="8"/>
  <c r="T117" i="8" s="1"/>
  <c r="Y116" i="4"/>
  <c r="T23" i="10" s="1"/>
  <c r="R11" i="9"/>
  <c r="R11" i="8"/>
  <c r="AG117" i="4"/>
  <c r="R60" i="6" s="1"/>
  <c r="AH10" i="4"/>
  <c r="N48" i="9"/>
  <c r="Q61" i="8"/>
  <c r="V61" i="8" s="1"/>
  <c r="AD60" i="4"/>
  <c r="Q44" i="8"/>
  <c r="V44" i="8" s="1"/>
  <c r="AD43" i="4"/>
  <c r="O90" i="8"/>
  <c r="T90" i="8" s="1"/>
  <c r="Y89" i="4"/>
  <c r="R26" i="8"/>
  <c r="W26" i="8" s="1"/>
  <c r="AH25" i="4"/>
  <c r="O63" i="8"/>
  <c r="T63" i="8" s="1"/>
  <c r="Y62" i="4"/>
  <c r="R105" i="8"/>
  <c r="W105" i="8" s="1"/>
  <c r="AH104" i="4"/>
  <c r="O41" i="8"/>
  <c r="T41" i="8" s="1"/>
  <c r="Y40" i="4"/>
  <c r="Q88" i="8"/>
  <c r="V88" i="8" s="1"/>
  <c r="AD87" i="4"/>
  <c r="P24" i="8"/>
  <c r="U24" i="8" s="1"/>
  <c r="Z23" i="4"/>
  <c r="Q70" i="8"/>
  <c r="V70" i="8" s="1"/>
  <c r="AD69" i="4"/>
  <c r="O43" i="9"/>
  <c r="O107" i="8"/>
  <c r="T107" i="8" s="1"/>
  <c r="Y106" i="4"/>
  <c r="T43" i="9" s="1"/>
  <c r="S19" i="9"/>
  <c r="P19" i="9"/>
  <c r="P43" i="8"/>
  <c r="U43" i="8" s="1"/>
  <c r="Z42" i="4"/>
  <c r="Q85" i="8"/>
  <c r="V85" i="8" s="1"/>
  <c r="AD84" i="4"/>
  <c r="O21" i="8"/>
  <c r="T21" i="8" s="1"/>
  <c r="Y20" i="4"/>
  <c r="Q68" i="8"/>
  <c r="V68" i="8" s="1"/>
  <c r="AD67" i="4"/>
  <c r="O114" i="8"/>
  <c r="T114" i="8" s="1"/>
  <c r="Y113" i="4"/>
  <c r="Q50" i="8"/>
  <c r="V50" i="8" s="1"/>
  <c r="AD49" i="4"/>
  <c r="O87" i="8"/>
  <c r="T87" i="8" s="1"/>
  <c r="Y86" i="4"/>
  <c r="Q14" i="9"/>
  <c r="Q23" i="8"/>
  <c r="V23" i="8" s="1"/>
  <c r="AD22" i="4"/>
  <c r="R65" i="8"/>
  <c r="W65" i="8" s="1"/>
  <c r="AH64" i="4"/>
  <c r="S45" i="9"/>
  <c r="P45" i="9"/>
  <c r="P112" i="8"/>
  <c r="U112" i="8" s="1"/>
  <c r="Z111" i="4"/>
  <c r="Q48" i="8"/>
  <c r="V48" i="8" s="1"/>
  <c r="AD47" i="4"/>
  <c r="O94" i="8"/>
  <c r="T94" i="8" s="1"/>
  <c r="Y93" i="4"/>
  <c r="R30" i="8"/>
  <c r="W30" i="8" s="1"/>
  <c r="R16" i="9"/>
  <c r="AH29" i="4"/>
  <c r="R67" i="8"/>
  <c r="W67" i="8" s="1"/>
  <c r="AH66" i="4"/>
  <c r="S47" i="9"/>
  <c r="P52" i="8"/>
  <c r="U52" i="8" s="1"/>
  <c r="Z51" i="4"/>
  <c r="R71" i="8"/>
  <c r="W71" i="8" s="1"/>
  <c r="AH70" i="4"/>
  <c r="P49" i="8"/>
  <c r="U49" i="8" s="1"/>
  <c r="Z48" i="4"/>
  <c r="Q78" i="8"/>
  <c r="V78" i="8" s="1"/>
  <c r="AD77" i="4"/>
  <c r="S21" i="9"/>
  <c r="P21" i="9"/>
  <c r="P51" i="8"/>
  <c r="U51" i="8" s="1"/>
  <c r="Z50" i="4"/>
  <c r="Q99" i="8"/>
  <c r="V99" i="8" s="1"/>
  <c r="AD98" i="4"/>
  <c r="O35" i="8"/>
  <c r="T35" i="8" s="1"/>
  <c r="Y34" i="4"/>
  <c r="Q109" i="8"/>
  <c r="V109" i="8" s="1"/>
  <c r="AD108" i="4"/>
  <c r="O45" i="8"/>
  <c r="T45" i="8" s="1"/>
  <c r="Y44" i="4"/>
  <c r="Q92" i="8"/>
  <c r="V92" i="8" s="1"/>
  <c r="AD91" i="4"/>
  <c r="P28" i="8"/>
  <c r="U28" i="8" s="1"/>
  <c r="Z27" i="4"/>
  <c r="R74" i="8"/>
  <c r="W74" i="8" s="1"/>
  <c r="AH73" i="4"/>
  <c r="O111" i="8"/>
  <c r="T111" i="8" s="1"/>
  <c r="Y110" i="4"/>
  <c r="R20" i="9"/>
  <c r="R47" i="8"/>
  <c r="W47" i="8" s="1"/>
  <c r="AH46" i="4"/>
  <c r="Q89" i="8"/>
  <c r="V89" i="8" s="1"/>
  <c r="AD88" i="4"/>
  <c r="S15" i="9"/>
  <c r="P15" i="9"/>
  <c r="P25" i="8"/>
  <c r="U25" i="8" s="1"/>
  <c r="Z24" i="4"/>
  <c r="Q72" i="8"/>
  <c r="V72" i="8" s="1"/>
  <c r="AD71" i="4"/>
  <c r="O54" i="8"/>
  <c r="T54" i="8" s="1"/>
  <c r="Y53" i="4"/>
  <c r="R27" i="8"/>
  <c r="W27" i="8" s="1"/>
  <c r="AH26" i="4"/>
  <c r="O69" i="8"/>
  <c r="T69" i="8" s="1"/>
  <c r="Y68" i="4"/>
  <c r="Q98" i="8"/>
  <c r="V98" i="8" s="1"/>
  <c r="AD97" i="4"/>
  <c r="P32" i="8"/>
  <c r="U32" i="8" s="1"/>
  <c r="Z31" i="4"/>
  <c r="R93" i="8"/>
  <c r="W93" i="8" s="1"/>
  <c r="AH92" i="4"/>
  <c r="O30" i="9"/>
  <c r="O29" i="8"/>
  <c r="T29" i="8" s="1"/>
  <c r="Y28" i="4"/>
  <c r="P76" i="8"/>
  <c r="U76" i="8" s="1"/>
  <c r="Z75" i="4"/>
  <c r="R12" i="8"/>
  <c r="W12" i="8" s="1"/>
  <c r="AH11" i="4"/>
  <c r="P26" i="9"/>
  <c r="P58" i="8"/>
  <c r="U58" i="8" s="1"/>
  <c r="Z57" i="4"/>
  <c r="Q39" i="9"/>
  <c r="Q95" i="8"/>
  <c r="V95" i="8" s="1"/>
  <c r="AD94" i="4"/>
  <c r="Q31" i="8"/>
  <c r="V31" i="8" s="1"/>
  <c r="AD30" i="4"/>
  <c r="O31" i="9"/>
  <c r="O73" i="8"/>
  <c r="T73" i="8" s="1"/>
  <c r="Y72" i="4"/>
  <c r="P18" i="8"/>
  <c r="U18" i="8" s="1"/>
  <c r="Z17" i="4"/>
  <c r="Q24" i="9"/>
  <c r="Q56" i="8"/>
  <c r="V56" i="8" s="1"/>
  <c r="AD55" i="4"/>
  <c r="V24" i="9" s="1"/>
  <c r="R102" i="8"/>
  <c r="W102" i="8" s="1"/>
  <c r="AH101" i="4"/>
  <c r="O17" i="9"/>
  <c r="O38" i="8"/>
  <c r="T38" i="8" s="1"/>
  <c r="Y37" i="4"/>
  <c r="R75" i="8"/>
  <c r="W75" i="8" s="1"/>
  <c r="AH74" i="4"/>
  <c r="O46" i="9"/>
  <c r="S22" i="9"/>
  <c r="P22" i="9"/>
  <c r="P53" i="8"/>
  <c r="U53" i="8" s="1"/>
  <c r="Z52" i="4"/>
  <c r="U22" i="9" s="1"/>
  <c r="Q100" i="8"/>
  <c r="V100" i="8" s="1"/>
  <c r="Q40" i="9"/>
  <c r="AD99" i="4"/>
  <c r="V21" i="10" s="1"/>
  <c r="P40" i="9"/>
  <c r="P100" i="8"/>
  <c r="U100" i="8" s="1"/>
  <c r="Z99" i="4"/>
  <c r="U21" i="10" s="1"/>
  <c r="Q36" i="8"/>
  <c r="V36" i="8" s="1"/>
  <c r="AD35" i="4"/>
  <c r="O36" i="9"/>
  <c r="O82" i="8"/>
  <c r="T82" i="8" s="1"/>
  <c r="Y81" i="4"/>
  <c r="T17" i="10" s="1"/>
  <c r="P14" i="8"/>
  <c r="U14" i="8" s="1"/>
  <c r="Z13" i="4"/>
  <c r="P23" i="9"/>
  <c r="P55" i="8"/>
  <c r="U55" i="8" s="1"/>
  <c r="Z54" i="4"/>
  <c r="U23" i="9" s="1"/>
  <c r="Q97" i="8"/>
  <c r="V97" i="8" s="1"/>
  <c r="AD96" i="4"/>
  <c r="O33" i="8"/>
  <c r="T33" i="8" s="1"/>
  <c r="Y32" i="4"/>
  <c r="Q34" i="9"/>
  <c r="Q80" i="8"/>
  <c r="V80" i="8" s="1"/>
  <c r="AD79" i="4"/>
  <c r="Q12" i="9"/>
  <c r="Q16" i="8"/>
  <c r="V16" i="8" s="1"/>
  <c r="AD15" i="4"/>
  <c r="R32" i="9"/>
  <c r="R77" i="8"/>
  <c r="W77" i="8" s="1"/>
  <c r="AH76" i="4"/>
  <c r="Q13" i="8"/>
  <c r="V13" i="8" s="1"/>
  <c r="AD12" i="4"/>
  <c r="O27" i="9"/>
  <c r="O60" i="8"/>
  <c r="T60" i="8" s="1"/>
  <c r="Y59" i="4"/>
  <c r="P106" i="8"/>
  <c r="U106" i="8" s="1"/>
  <c r="Z105" i="4"/>
  <c r="Q42" i="8"/>
  <c r="V42" i="8" s="1"/>
  <c r="AD41" i="4"/>
  <c r="P33" i="9"/>
  <c r="P79" i="8"/>
  <c r="U79" i="8" s="1"/>
  <c r="Z78" i="4"/>
  <c r="U33" i="9" s="1"/>
  <c r="Q15" i="8"/>
  <c r="V15" i="8" s="1"/>
  <c r="AD14" i="4"/>
  <c r="O25" i="9"/>
  <c r="O57" i="8"/>
  <c r="T57" i="8" s="1"/>
  <c r="Y56" i="4"/>
  <c r="P104" i="8"/>
  <c r="U104" i="8" s="1"/>
  <c r="Z103" i="4"/>
  <c r="R18" i="9"/>
  <c r="R40" i="8"/>
  <c r="W40" i="8" s="1"/>
  <c r="AH39" i="4"/>
  <c r="W18" i="9" s="1"/>
  <c r="O38" i="9"/>
  <c r="O86" i="8"/>
  <c r="T86" i="8" s="1"/>
  <c r="Y85" i="4"/>
  <c r="P22" i="8"/>
  <c r="U22" i="8" s="1"/>
  <c r="Z21" i="4"/>
  <c r="R59" i="8"/>
  <c r="W59" i="8" s="1"/>
  <c r="AH58" i="4"/>
  <c r="O41" i="9"/>
  <c r="O101" i="8"/>
  <c r="T101" i="8" s="1"/>
  <c r="Y100" i="4"/>
  <c r="T41" i="9" s="1"/>
  <c r="P37" i="8"/>
  <c r="U37" i="8" s="1"/>
  <c r="Z36" i="4"/>
  <c r="R84" i="8"/>
  <c r="W84" i="8" s="1"/>
  <c r="AH83" i="4"/>
  <c r="O20" i="8"/>
  <c r="T20" i="8" s="1"/>
  <c r="Y19" i="4"/>
  <c r="R66" i="8"/>
  <c r="W66" i="8" s="1"/>
  <c r="R29" i="9"/>
  <c r="AH65" i="4"/>
  <c r="O42" i="9"/>
  <c r="O103" i="8"/>
  <c r="T103" i="8" s="1"/>
  <c r="Y102" i="4"/>
  <c r="P39" i="8"/>
  <c r="U39" i="8" s="1"/>
  <c r="Z38" i="4"/>
  <c r="R81" i="8"/>
  <c r="W81" i="8" s="1"/>
  <c r="R35" i="9"/>
  <c r="AH80" i="4"/>
  <c r="W16" i="10" s="1"/>
  <c r="R17" i="8"/>
  <c r="W17" i="8" s="1"/>
  <c r="AH16" i="4"/>
  <c r="S28" i="9"/>
  <c r="P28" i="9"/>
  <c r="P64" i="8"/>
  <c r="U64" i="8" s="1"/>
  <c r="Z63" i="4"/>
  <c r="U28" i="9" s="1"/>
  <c r="Q110" i="8"/>
  <c r="V110" i="8" s="1"/>
  <c r="AD109" i="4"/>
  <c r="P110" i="8"/>
  <c r="U110" i="8" s="1"/>
  <c r="Z109" i="4"/>
  <c r="O46" i="8"/>
  <c r="T46" i="8" s="1"/>
  <c r="Y45" i="4"/>
  <c r="Q37" i="9"/>
  <c r="Q83" i="8"/>
  <c r="V83" i="8" s="1"/>
  <c r="AD82" i="4"/>
  <c r="Q19" i="8"/>
  <c r="V19" i="8" s="1"/>
  <c r="Q13" i="9"/>
  <c r="AD18" i="4"/>
  <c r="Q91" i="8"/>
  <c r="V91" i="8" s="1"/>
  <c r="AD90" i="4"/>
  <c r="O116" i="8"/>
  <c r="T116" i="8" s="1"/>
  <c r="Y115" i="4"/>
  <c r="T46" i="9" s="1"/>
  <c r="Q34" i="8"/>
  <c r="V34" i="8" s="1"/>
  <c r="AD33" i="4"/>
  <c r="O113" i="8"/>
  <c r="T113" i="8" s="1"/>
  <c r="Y112" i="4"/>
  <c r="Q96" i="8"/>
  <c r="V96" i="8" s="1"/>
  <c r="AD95" i="4"/>
  <c r="O115" i="8"/>
  <c r="T115" i="8" s="1"/>
  <c r="Y114" i="4"/>
  <c r="Q62" i="8"/>
  <c r="V62" i="8" s="1"/>
  <c r="AD61" i="4"/>
  <c r="U25" i="9" l="1"/>
  <c r="W24" i="9"/>
  <c r="W17" i="10"/>
  <c r="V17" i="10"/>
  <c r="U43" i="9"/>
  <c r="T25" i="9"/>
  <c r="V16" i="10"/>
  <c r="V25" i="9"/>
  <c r="U24" i="9"/>
  <c r="V23" i="9"/>
  <c r="U17" i="10"/>
  <c r="T21" i="10"/>
  <c r="V33" i="9"/>
  <c r="T23" i="9"/>
  <c r="V43" i="9"/>
  <c r="W33" i="9"/>
  <c r="W25" i="9"/>
  <c r="W15" i="10"/>
  <c r="V14" i="9"/>
  <c r="V12" i="10"/>
  <c r="U18" i="9"/>
  <c r="T14" i="10"/>
  <c r="V26" i="9"/>
  <c r="V18" i="10"/>
  <c r="W11" i="10"/>
  <c r="V14" i="10"/>
  <c r="T18" i="10"/>
  <c r="T12" i="10"/>
  <c r="W20" i="9"/>
  <c r="V13" i="10"/>
  <c r="V20" i="10"/>
  <c r="T11" i="10"/>
  <c r="U20" i="10"/>
  <c r="U15" i="10"/>
  <c r="U22" i="10"/>
  <c r="W18" i="10"/>
  <c r="W12" i="10"/>
  <c r="W20" i="10"/>
  <c r="T22" i="10"/>
  <c r="V22" i="10"/>
  <c r="V11" i="10"/>
  <c r="T13" i="10"/>
  <c r="U12" i="10"/>
  <c r="W13" i="10"/>
  <c r="V15" i="10"/>
  <c r="T15" i="10"/>
  <c r="T19" i="10"/>
  <c r="U45" i="9"/>
  <c r="V19" i="10"/>
  <c r="W14" i="10"/>
  <c r="W19" i="10"/>
  <c r="U19" i="10"/>
  <c r="U14" i="10"/>
  <c r="T20" i="10"/>
  <c r="U13" i="10"/>
  <c r="U18" i="10"/>
  <c r="W22" i="10"/>
  <c r="U11" i="10"/>
  <c r="W29" i="9"/>
  <c r="T30" i="9"/>
  <c r="W17" i="9"/>
  <c r="T28" i="9"/>
  <c r="U15" i="9"/>
  <c r="W21" i="9"/>
  <c r="T17" i="9"/>
  <c r="V41" i="9"/>
  <c r="T42" i="9"/>
  <c r="T16" i="9"/>
  <c r="T19" i="9"/>
  <c r="T44" i="9"/>
  <c r="U29" i="9"/>
  <c r="W42" i="9"/>
  <c r="V21" i="9"/>
  <c r="W22" i="9"/>
  <c r="T47" i="9"/>
  <c r="U40" i="9"/>
  <c r="V40" i="9"/>
  <c r="U12" i="9"/>
  <c r="S48" i="9"/>
  <c r="U13" i="9"/>
  <c r="W38" i="9"/>
  <c r="V18" i="9"/>
  <c r="U39" i="9"/>
  <c r="T35" i="9"/>
  <c r="V32" i="9"/>
  <c r="W12" i="9"/>
  <c r="W34" i="9"/>
  <c r="W15" i="9"/>
  <c r="V45" i="9"/>
  <c r="U44" i="9"/>
  <c r="P24" i="10"/>
  <c r="T32" i="9"/>
  <c r="T34" i="9"/>
  <c r="T40" i="9"/>
  <c r="T39" i="9"/>
  <c r="W26" i="9"/>
  <c r="W45" i="9"/>
  <c r="T38" i="9"/>
  <c r="U14" i="9"/>
  <c r="R118" i="8"/>
  <c r="I37" i="3" s="1"/>
  <c r="W11" i="8"/>
  <c r="W118" i="8" s="1"/>
  <c r="I34" i="3" s="1"/>
  <c r="Q48" i="9"/>
  <c r="U35" i="9"/>
  <c r="O118" i="8"/>
  <c r="F37" i="3" s="1"/>
  <c r="T11" i="8"/>
  <c r="T118" i="8" s="1"/>
  <c r="F34" i="3" s="1"/>
  <c r="V39" i="9"/>
  <c r="W28" i="9"/>
  <c r="V19" i="9"/>
  <c r="R24" i="10"/>
  <c r="Q24" i="10"/>
  <c r="W36" i="9"/>
  <c r="V15" i="9"/>
  <c r="W47" i="9"/>
  <c r="U16" i="9"/>
  <c r="O48" i="9"/>
  <c r="S24" i="10"/>
  <c r="V42" i="9"/>
  <c r="W41" i="9"/>
  <c r="W27" i="9"/>
  <c r="T12" i="9"/>
  <c r="V30" i="9"/>
  <c r="T18" i="9"/>
  <c r="U36" i="9"/>
  <c r="W40" i="9"/>
  <c r="V22" i="9"/>
  <c r="V17" i="9"/>
  <c r="V20" i="9"/>
  <c r="V16" i="9"/>
  <c r="W14" i="9"/>
  <c r="U11" i="9"/>
  <c r="T14" i="9"/>
  <c r="T31" i="9"/>
  <c r="T27" i="9"/>
  <c r="V38" i="9"/>
  <c r="W32" i="9"/>
  <c r="V12" i="9"/>
  <c r="V34" i="9"/>
  <c r="U26" i="9"/>
  <c r="V13" i="9"/>
  <c r="V37" i="9"/>
  <c r="W35" i="9"/>
  <c r="T36" i="9"/>
  <c r="U21" i="9"/>
  <c r="W16" i="9"/>
  <c r="U19" i="9"/>
  <c r="W11" i="9"/>
  <c r="AH117" i="4"/>
  <c r="R48" i="9"/>
  <c r="T45" i="9"/>
  <c r="V11" i="9"/>
  <c r="AD117" i="4"/>
  <c r="V27" i="9"/>
  <c r="T20" i="9"/>
  <c r="V44" i="9"/>
  <c r="O24" i="10"/>
  <c r="U37" i="9"/>
  <c r="V36" i="9"/>
  <c r="T22" i="9"/>
  <c r="U17" i="9"/>
  <c r="V31" i="9"/>
  <c r="T26" i="9"/>
  <c r="T15" i="9"/>
  <c r="V29" i="9"/>
  <c r="U42" i="9"/>
  <c r="T29" i="9"/>
  <c r="U27" i="9"/>
  <c r="Z117" i="4"/>
  <c r="U30" i="9"/>
  <c r="P118" i="8"/>
  <c r="G37" i="3" s="1"/>
  <c r="U11" i="8"/>
  <c r="U118" i="8" s="1"/>
  <c r="G34" i="3" s="1"/>
  <c r="Q118" i="8"/>
  <c r="H37" i="3" s="1"/>
  <c r="V11" i="8"/>
  <c r="V118" i="8" s="1"/>
  <c r="H34" i="3" s="1"/>
  <c r="T13" i="9"/>
  <c r="T37" i="9"/>
  <c r="W31" i="9"/>
  <c r="T11" i="9"/>
  <c r="V35" i="9"/>
  <c r="U32" i="9"/>
  <c r="U34" i="9"/>
  <c r="U20" i="9"/>
  <c r="T21" i="9"/>
  <c r="W19" i="9"/>
  <c r="W13" i="9"/>
  <c r="W37" i="9"/>
  <c r="V28" i="9"/>
  <c r="U41" i="9"/>
  <c r="U38" i="9"/>
  <c r="Y117" i="4"/>
  <c r="U31" i="9"/>
  <c r="W39" i="9"/>
  <c r="U47" i="9"/>
  <c r="V47" i="9"/>
  <c r="W44" i="9"/>
  <c r="P48" i="9"/>
  <c r="W30" i="9"/>
  <c r="U24" i="10" l="1"/>
  <c r="T24" i="10"/>
  <c r="V24" i="10"/>
  <c r="V48" i="9"/>
  <c r="W48" i="9"/>
  <c r="T48" i="9"/>
  <c r="U48" i="9"/>
  <c r="W24" i="10"/>
</calcChain>
</file>

<file path=xl/sharedStrings.xml><?xml version="1.0" encoding="utf-8"?>
<sst xmlns="http://schemas.openxmlformats.org/spreadsheetml/2006/main" count="2391" uniqueCount="724">
  <si>
    <t>細分類１</t>
    <rPh sb="0" eb="3">
      <t>サイブンルイ</t>
    </rPh>
    <phoneticPr fontId="1"/>
  </si>
  <si>
    <t>細分類２</t>
    <rPh sb="0" eb="3">
      <t>サイブンルイ</t>
    </rPh>
    <phoneticPr fontId="1"/>
  </si>
  <si>
    <t>建築</t>
    <rPh sb="0" eb="2">
      <t>ケンチク</t>
    </rPh>
    <phoneticPr fontId="1"/>
  </si>
  <si>
    <t>住宅建築</t>
    <rPh sb="0" eb="2">
      <t>ジュウタク</t>
    </rPh>
    <rPh sb="2" eb="4">
      <t>ケンチク</t>
    </rPh>
    <phoneticPr fontId="1"/>
  </si>
  <si>
    <t>住宅建築
（木造）</t>
    <rPh sb="0" eb="2">
      <t>ジュウタク</t>
    </rPh>
    <rPh sb="2" eb="4">
      <t>ケンチク</t>
    </rPh>
    <rPh sb="6" eb="8">
      <t>モクゾウ</t>
    </rPh>
    <phoneticPr fontId="1"/>
  </si>
  <si>
    <t>木造在来住宅</t>
    <rPh sb="0" eb="2">
      <t>モクゾウ</t>
    </rPh>
    <rPh sb="2" eb="4">
      <t>ザイライ</t>
    </rPh>
    <rPh sb="4" eb="6">
      <t>ジュウタク</t>
    </rPh>
    <phoneticPr fontId="1"/>
  </si>
  <si>
    <t>木造量産住宅</t>
    <rPh sb="0" eb="2">
      <t>モクゾウ</t>
    </rPh>
    <rPh sb="2" eb="4">
      <t>リョウサン</t>
    </rPh>
    <rPh sb="4" eb="6">
      <t>ジュウタク</t>
    </rPh>
    <phoneticPr fontId="1"/>
  </si>
  <si>
    <t>住宅建築
（非木造）</t>
    <rPh sb="0" eb="2">
      <t>ジュウタク</t>
    </rPh>
    <rPh sb="2" eb="4">
      <t>ケンチク</t>
    </rPh>
    <rPh sb="6" eb="7">
      <t>ヒ</t>
    </rPh>
    <rPh sb="7" eb="9">
      <t>モクゾウ</t>
    </rPh>
    <phoneticPr fontId="1"/>
  </si>
  <si>
    <t>SRC住宅</t>
    <rPh sb="3" eb="5">
      <t>ジュウタク</t>
    </rPh>
    <phoneticPr fontId="1"/>
  </si>
  <si>
    <t>RC住宅</t>
    <rPh sb="2" eb="4">
      <t>ジュウタク</t>
    </rPh>
    <phoneticPr fontId="1"/>
  </si>
  <si>
    <t>RC在来住宅</t>
    <rPh sb="2" eb="4">
      <t>ザイライ</t>
    </rPh>
    <rPh sb="4" eb="6">
      <t>ジュウタク</t>
    </rPh>
    <phoneticPr fontId="1"/>
  </si>
  <si>
    <t>RC量産住宅</t>
    <rPh sb="2" eb="4">
      <t>リョウサン</t>
    </rPh>
    <rPh sb="4" eb="6">
      <t>ジュウタク</t>
    </rPh>
    <phoneticPr fontId="1"/>
  </si>
  <si>
    <t>S住宅</t>
    <rPh sb="1" eb="3">
      <t>ジュウタク</t>
    </rPh>
    <phoneticPr fontId="1"/>
  </si>
  <si>
    <t>S在来住宅</t>
    <rPh sb="1" eb="3">
      <t>ザイライ</t>
    </rPh>
    <rPh sb="3" eb="5">
      <t>ジュウタク</t>
    </rPh>
    <phoneticPr fontId="1"/>
  </si>
  <si>
    <t>S量産住宅</t>
    <rPh sb="1" eb="3">
      <t>リョウサン</t>
    </rPh>
    <rPh sb="3" eb="5">
      <t>ジュウタク</t>
    </rPh>
    <phoneticPr fontId="1"/>
  </si>
  <si>
    <t>CB住宅</t>
    <rPh sb="2" eb="4">
      <t>ジュウタク</t>
    </rPh>
    <phoneticPr fontId="1"/>
  </si>
  <si>
    <t>非住宅建築</t>
    <rPh sb="0" eb="1">
      <t>ヒ</t>
    </rPh>
    <rPh sb="1" eb="3">
      <t>ジュウタク</t>
    </rPh>
    <rPh sb="3" eb="5">
      <t>ケンチク</t>
    </rPh>
    <phoneticPr fontId="1"/>
  </si>
  <si>
    <t>非住宅建築
（木造）</t>
    <rPh sb="0" eb="1">
      <t>ヒ</t>
    </rPh>
    <rPh sb="1" eb="3">
      <t>ジュウタク</t>
    </rPh>
    <rPh sb="3" eb="5">
      <t>ケンチク</t>
    </rPh>
    <rPh sb="7" eb="9">
      <t>モクゾウ</t>
    </rPh>
    <phoneticPr fontId="1"/>
  </si>
  <si>
    <t>木造工場</t>
    <rPh sb="0" eb="2">
      <t>モクゾウ</t>
    </rPh>
    <rPh sb="2" eb="4">
      <t>コウバ</t>
    </rPh>
    <phoneticPr fontId="1"/>
  </si>
  <si>
    <t>木造事務所</t>
    <rPh sb="0" eb="2">
      <t>モクゾウ</t>
    </rPh>
    <rPh sb="2" eb="4">
      <t>ジム</t>
    </rPh>
    <rPh sb="4" eb="5">
      <t>ショ</t>
    </rPh>
    <phoneticPr fontId="1"/>
  </si>
  <si>
    <t>非住宅建築
（非木造）</t>
    <rPh sb="0" eb="1">
      <t>ヒ</t>
    </rPh>
    <rPh sb="1" eb="3">
      <t>ジュウタク</t>
    </rPh>
    <rPh sb="3" eb="5">
      <t>ケンチク</t>
    </rPh>
    <rPh sb="7" eb="8">
      <t>ヒ</t>
    </rPh>
    <rPh sb="8" eb="10">
      <t>モクゾウ</t>
    </rPh>
    <phoneticPr fontId="1"/>
  </si>
  <si>
    <t>SRC工場</t>
    <rPh sb="3" eb="5">
      <t>コウバ</t>
    </rPh>
    <phoneticPr fontId="1"/>
  </si>
  <si>
    <t>SRC事務所</t>
    <rPh sb="3" eb="5">
      <t>ジム</t>
    </rPh>
    <rPh sb="5" eb="6">
      <t>ショ</t>
    </rPh>
    <phoneticPr fontId="1"/>
  </si>
  <si>
    <t>RC工場</t>
    <rPh sb="2" eb="4">
      <t>コウバ</t>
    </rPh>
    <phoneticPr fontId="1"/>
  </si>
  <si>
    <t>RC学校</t>
    <rPh sb="2" eb="4">
      <t>ガッコウ</t>
    </rPh>
    <phoneticPr fontId="1"/>
  </si>
  <si>
    <t>RC事務所</t>
    <rPh sb="2" eb="4">
      <t>ジム</t>
    </rPh>
    <rPh sb="4" eb="5">
      <t>ショ</t>
    </rPh>
    <phoneticPr fontId="1"/>
  </si>
  <si>
    <t>S工場</t>
    <rPh sb="1" eb="3">
      <t>コウバ</t>
    </rPh>
    <phoneticPr fontId="1"/>
  </si>
  <si>
    <t>S事務所</t>
    <rPh sb="1" eb="3">
      <t>ジム</t>
    </rPh>
    <rPh sb="3" eb="4">
      <t>ショ</t>
    </rPh>
    <phoneticPr fontId="1"/>
  </si>
  <si>
    <t>CB非住宅</t>
    <rPh sb="2" eb="3">
      <t>ヒ</t>
    </rPh>
    <rPh sb="3" eb="5">
      <t>ジュウタク</t>
    </rPh>
    <phoneticPr fontId="1"/>
  </si>
  <si>
    <t>公共事業</t>
    <rPh sb="0" eb="2">
      <t>コウキョウ</t>
    </rPh>
    <rPh sb="2" eb="4">
      <t>ジギョウ</t>
    </rPh>
    <phoneticPr fontId="1"/>
  </si>
  <si>
    <t>道路関係公共事業</t>
    <rPh sb="0" eb="2">
      <t>ドウロ</t>
    </rPh>
    <rPh sb="2" eb="4">
      <t>カンケイ</t>
    </rPh>
    <rPh sb="4" eb="6">
      <t>コウキョウ</t>
    </rPh>
    <rPh sb="6" eb="8">
      <t>ジギョウ</t>
    </rPh>
    <phoneticPr fontId="1"/>
  </si>
  <si>
    <t>一般道路</t>
    <rPh sb="0" eb="2">
      <t>イッパン</t>
    </rPh>
    <rPh sb="2" eb="4">
      <t>ドウロ</t>
    </rPh>
    <phoneticPr fontId="1"/>
  </si>
  <si>
    <t>道路改良</t>
    <rPh sb="0" eb="2">
      <t>ドウロ</t>
    </rPh>
    <rPh sb="2" eb="4">
      <t>カイリョウ</t>
    </rPh>
    <phoneticPr fontId="1"/>
  </si>
  <si>
    <t>道路舗装</t>
    <rPh sb="0" eb="2">
      <t>ドウロ</t>
    </rPh>
    <rPh sb="2" eb="4">
      <t>ホソウ</t>
    </rPh>
    <phoneticPr fontId="1"/>
  </si>
  <si>
    <t>道路橋梁</t>
    <rPh sb="0" eb="2">
      <t>ドウロ</t>
    </rPh>
    <rPh sb="2" eb="4">
      <t>キョウリョウ</t>
    </rPh>
    <phoneticPr fontId="1"/>
  </si>
  <si>
    <t>道路補修</t>
    <rPh sb="0" eb="2">
      <t>ドウロ</t>
    </rPh>
    <rPh sb="2" eb="4">
      <t>ホシュウ</t>
    </rPh>
    <phoneticPr fontId="1"/>
  </si>
  <si>
    <t>街路改良</t>
    <rPh sb="0" eb="2">
      <t>ガイロ</t>
    </rPh>
    <rPh sb="2" eb="4">
      <t>カイリョウ</t>
    </rPh>
    <phoneticPr fontId="1"/>
  </si>
  <si>
    <t>街路舗装</t>
    <rPh sb="0" eb="2">
      <t>ガイロ</t>
    </rPh>
    <rPh sb="2" eb="4">
      <t>ホソウ</t>
    </rPh>
    <phoneticPr fontId="1"/>
  </si>
  <si>
    <t>街路橋梁</t>
    <rPh sb="0" eb="2">
      <t>ガイロ</t>
    </rPh>
    <rPh sb="2" eb="4">
      <t>キョウリョウ</t>
    </rPh>
    <phoneticPr fontId="1"/>
  </si>
  <si>
    <t>有料道路</t>
    <rPh sb="0" eb="2">
      <t>ユウリョウ</t>
    </rPh>
    <rPh sb="2" eb="4">
      <t>ドウロ</t>
    </rPh>
    <phoneticPr fontId="1"/>
  </si>
  <si>
    <t>高速有料道路</t>
    <rPh sb="0" eb="2">
      <t>コウソク</t>
    </rPh>
    <rPh sb="2" eb="4">
      <t>ユウリョウ</t>
    </rPh>
    <rPh sb="4" eb="6">
      <t>ドウロ</t>
    </rPh>
    <phoneticPr fontId="1"/>
  </si>
  <si>
    <t>一般有料道路</t>
    <rPh sb="0" eb="2">
      <t>イッパン</t>
    </rPh>
    <rPh sb="2" eb="4">
      <t>ユウリョウ</t>
    </rPh>
    <rPh sb="4" eb="6">
      <t>ドウロ</t>
    </rPh>
    <phoneticPr fontId="1"/>
  </si>
  <si>
    <t>区画整理</t>
    <rPh sb="0" eb="2">
      <t>クカク</t>
    </rPh>
    <rPh sb="2" eb="4">
      <t>セイリ</t>
    </rPh>
    <phoneticPr fontId="1"/>
  </si>
  <si>
    <t>河川・下水道・
その他の公共事業</t>
    <rPh sb="0" eb="2">
      <t>カセン</t>
    </rPh>
    <rPh sb="3" eb="6">
      <t>ゲスイドウ</t>
    </rPh>
    <rPh sb="10" eb="11">
      <t>ホカ</t>
    </rPh>
    <rPh sb="12" eb="14">
      <t>コウキョウ</t>
    </rPh>
    <rPh sb="14" eb="16">
      <t>ジギョウ</t>
    </rPh>
    <phoneticPr fontId="1"/>
  </si>
  <si>
    <t>治水</t>
    <rPh sb="0" eb="2">
      <t>チスイ</t>
    </rPh>
    <phoneticPr fontId="1"/>
  </si>
  <si>
    <t>河川改修</t>
    <rPh sb="0" eb="2">
      <t>カセン</t>
    </rPh>
    <rPh sb="2" eb="4">
      <t>カイシュウ</t>
    </rPh>
    <phoneticPr fontId="1"/>
  </si>
  <si>
    <t>砂防</t>
    <rPh sb="0" eb="2">
      <t>サボウ</t>
    </rPh>
    <phoneticPr fontId="1"/>
  </si>
  <si>
    <t>下水道</t>
    <rPh sb="0" eb="3">
      <t>ゲスイドウ</t>
    </rPh>
    <phoneticPr fontId="1"/>
  </si>
  <si>
    <t>公園</t>
    <rPh sb="0" eb="2">
      <t>コウエン</t>
    </rPh>
    <phoneticPr fontId="1"/>
  </si>
  <si>
    <t>災害復旧</t>
    <rPh sb="0" eb="2">
      <t>サイガイ</t>
    </rPh>
    <rPh sb="2" eb="4">
      <t>フッキュウ</t>
    </rPh>
    <phoneticPr fontId="1"/>
  </si>
  <si>
    <t>鉄道軌道建設</t>
    <rPh sb="0" eb="2">
      <t>テツドウ</t>
    </rPh>
    <rPh sb="2" eb="4">
      <t>キドウ</t>
    </rPh>
    <rPh sb="4" eb="6">
      <t>ケンセツ</t>
    </rPh>
    <phoneticPr fontId="1"/>
  </si>
  <si>
    <t>電力施設建設</t>
    <rPh sb="0" eb="2">
      <t>デンリョク</t>
    </rPh>
    <rPh sb="2" eb="4">
      <t>シセツ</t>
    </rPh>
    <rPh sb="4" eb="6">
      <t>ケンセツ</t>
    </rPh>
    <phoneticPr fontId="1"/>
  </si>
  <si>
    <t>電気通信施設建設</t>
    <rPh sb="0" eb="2">
      <t>デンキ</t>
    </rPh>
    <rPh sb="2" eb="4">
      <t>ツウシン</t>
    </rPh>
    <rPh sb="4" eb="6">
      <t>シセツ</t>
    </rPh>
    <rPh sb="6" eb="8">
      <t>ケンセツ</t>
    </rPh>
    <phoneticPr fontId="1"/>
  </si>
  <si>
    <t>上・工業用水道</t>
    <rPh sb="0" eb="1">
      <t>ウエ</t>
    </rPh>
    <rPh sb="2" eb="5">
      <t>コウギョウヨウ</t>
    </rPh>
    <rPh sb="5" eb="7">
      <t>スイドウ</t>
    </rPh>
    <phoneticPr fontId="1"/>
  </si>
  <si>
    <t>土地造成</t>
    <rPh sb="0" eb="2">
      <t>トチ</t>
    </rPh>
    <rPh sb="2" eb="4">
      <t>ゾウセイ</t>
    </rPh>
    <phoneticPr fontId="1"/>
  </si>
  <si>
    <t>大分類</t>
    <rPh sb="0" eb="1">
      <t>ダイ</t>
    </rPh>
    <rPh sb="1" eb="3">
      <t>ブンルイ</t>
    </rPh>
    <phoneticPr fontId="1"/>
  </si>
  <si>
    <t>中分類</t>
    <rPh sb="0" eb="1">
      <t>ナカ</t>
    </rPh>
    <rPh sb="1" eb="3">
      <t>ブンルイ</t>
    </rPh>
    <phoneticPr fontId="1"/>
  </si>
  <si>
    <t>小分類</t>
    <rPh sb="0" eb="3">
      <t>ショウブンルイ</t>
    </rPh>
    <phoneticPr fontId="1"/>
  </si>
  <si>
    <t>定義</t>
    <rPh sb="0" eb="2">
      <t>テイギ</t>
    </rPh>
    <phoneticPr fontId="2"/>
  </si>
  <si>
    <t>主要構造部が鉄骨鉄筋コンクリート造りのもの</t>
    <phoneticPr fontId="2"/>
  </si>
  <si>
    <t>プレハブ工法住宅</t>
    <phoneticPr fontId="2"/>
  </si>
  <si>
    <t>主要構造部がコンクリート・ブロック造及び他の分類に該当しないもの</t>
    <phoneticPr fontId="2"/>
  </si>
  <si>
    <t>工場、作業場及び倉庫</t>
    <phoneticPr fontId="2"/>
  </si>
  <si>
    <t>事務所、店舗、学校、病院及び他に分類されないもの</t>
    <phoneticPr fontId="2"/>
  </si>
  <si>
    <t>主要構造部が鉄筋コンクリート造の工場、作業場、倉庫</t>
    <phoneticPr fontId="2"/>
  </si>
  <si>
    <t>主要構造部が鉄筋コンクリート造の学校</t>
    <phoneticPr fontId="2"/>
  </si>
  <si>
    <t>主要構造部が鉄骨またはその他の金属で作られた工場、作業場、倉庫</t>
    <phoneticPr fontId="2"/>
  </si>
  <si>
    <t>国及び地方公共団体の行う道路改良事業</t>
    <phoneticPr fontId="2"/>
  </si>
  <si>
    <t>国及び地方公共団体の行う道路舗装新設事業</t>
    <phoneticPr fontId="2"/>
  </si>
  <si>
    <t>国及び地方公共団体の行う道路橋梁整備事業</t>
    <phoneticPr fontId="2"/>
  </si>
  <si>
    <t>国及び地方公共団体の行う道路補修事業</t>
    <phoneticPr fontId="2"/>
  </si>
  <si>
    <t>国及び地方公共団体の行う街路改良事業、街路補修事業</t>
    <phoneticPr fontId="2"/>
  </si>
  <si>
    <t>国及び地方公共団体の行う街路舗装新設事業</t>
    <phoneticPr fontId="2"/>
  </si>
  <si>
    <t>国及び地方公共団体の行う街路橋梁整備事業</t>
    <phoneticPr fontId="2"/>
  </si>
  <si>
    <t>細分類３</t>
    <rPh sb="0" eb="3">
      <t>サイブンルイ</t>
    </rPh>
    <phoneticPr fontId="1"/>
  </si>
  <si>
    <t>東日本高速道路(株)
中日本高速道路(株)
西日本高速道路(株)</t>
    <phoneticPr fontId="2"/>
  </si>
  <si>
    <t>首都高速道路(株)</t>
    <phoneticPr fontId="2"/>
  </si>
  <si>
    <t>阪神高速道路(株)</t>
    <phoneticPr fontId="2"/>
  </si>
  <si>
    <t>本州四国連絡高速道路(株)</t>
    <phoneticPr fontId="2"/>
  </si>
  <si>
    <t>地方公共団体及び地方道路公社の行う一般有料道路建設事業、補修修繕事業</t>
    <phoneticPr fontId="2"/>
  </si>
  <si>
    <t>国及び地方公共団体の行う土地区画整理事業</t>
    <phoneticPr fontId="2"/>
  </si>
  <si>
    <t>国及び地方公共団体の行う河川事業</t>
    <phoneticPr fontId="2"/>
  </si>
  <si>
    <t>国及び地方公共団体の行う河川総合開発事業並びに独立行政法人水資源機構の行う事業</t>
    <phoneticPr fontId="2"/>
  </si>
  <si>
    <t>国及び地方公共団体の行う海岸事業</t>
    <phoneticPr fontId="2"/>
  </si>
  <si>
    <t>海岸</t>
    <rPh sb="0" eb="2">
      <t>カイガン</t>
    </rPh>
    <phoneticPr fontId="2"/>
  </si>
  <si>
    <t>地方公共団体及び地方公営企業の行う下水道事業の構築物の建設事業</t>
    <phoneticPr fontId="2"/>
  </si>
  <si>
    <t>港湾・漁港</t>
    <rPh sb="0" eb="2">
      <t>コウワン</t>
    </rPh>
    <rPh sb="3" eb="5">
      <t>ギョコウ</t>
    </rPh>
    <phoneticPr fontId="2"/>
  </si>
  <si>
    <t>空港</t>
    <rPh sb="0" eb="2">
      <t>クウコウ</t>
    </rPh>
    <phoneticPr fontId="2"/>
  </si>
  <si>
    <t>国及び地方公共団体の行う港湾事業、漁港事業、沿岸漁場整備事業及び離島電気事業</t>
    <phoneticPr fontId="2"/>
  </si>
  <si>
    <t>地方公共団体の行う廃棄物処理事業</t>
    <phoneticPr fontId="2"/>
  </si>
  <si>
    <t>国及び地方公共団体の行う公園及び緑地保全事業</t>
    <phoneticPr fontId="2"/>
  </si>
  <si>
    <t>その他の土木建設</t>
    <rPh sb="2" eb="3">
      <t>ホカ</t>
    </rPh>
    <rPh sb="4" eb="6">
      <t>ドボク</t>
    </rPh>
    <rPh sb="6" eb="8">
      <t>ケンセツ</t>
    </rPh>
    <phoneticPr fontId="1"/>
  </si>
  <si>
    <t>その他の土木</t>
    <rPh sb="2" eb="3">
      <t>ホカ</t>
    </rPh>
    <rPh sb="4" eb="5">
      <t>ド</t>
    </rPh>
    <rPh sb="5" eb="6">
      <t>モク</t>
    </rPh>
    <phoneticPr fontId="1"/>
  </si>
  <si>
    <t>農林関係公共事業</t>
    <rPh sb="0" eb="2">
      <t>ノウリン</t>
    </rPh>
    <rPh sb="2" eb="4">
      <t>カンケイ</t>
    </rPh>
    <rPh sb="4" eb="6">
      <t>コウキョウ</t>
    </rPh>
    <rPh sb="6" eb="8">
      <t>ジギョウ</t>
    </rPh>
    <phoneticPr fontId="2"/>
  </si>
  <si>
    <t>道路</t>
    <rPh sb="0" eb="2">
      <t>ドウロ</t>
    </rPh>
    <phoneticPr fontId="1"/>
  </si>
  <si>
    <t>主要構造部が鉄骨鉄筋コンクリート造の工場、作業場、及び倉庫</t>
    <phoneticPr fontId="2"/>
  </si>
  <si>
    <t>主要構造部が、コンクリートブロック造及び他の分類に該当しないもの</t>
    <phoneticPr fontId="2"/>
  </si>
  <si>
    <t>独立行政法人都市再生機構、地方公共団体、港湾整備関係等及び民間の行う土地造成、
臨海部土地造成事業等</t>
    <phoneticPr fontId="2"/>
  </si>
  <si>
    <t>地方公営企業等の行う上水道事業における建設事業、工業用水道事業及び簡易水道事業</t>
    <phoneticPr fontId="2"/>
  </si>
  <si>
    <t>プレハブ工法住宅及びツーバイフォー工法住宅</t>
    <phoneticPr fontId="2"/>
  </si>
  <si>
    <t>表１　建設部門分類表</t>
    <rPh sb="0" eb="1">
      <t>ヒョウ</t>
    </rPh>
    <rPh sb="3" eb="5">
      <t>ケンセツ</t>
    </rPh>
    <rPh sb="5" eb="7">
      <t>ブモン</t>
    </rPh>
    <rPh sb="7" eb="9">
      <t>ブンルイ</t>
    </rPh>
    <rPh sb="9" eb="10">
      <t>ヒョウ</t>
    </rPh>
    <phoneticPr fontId="2"/>
  </si>
  <si>
    <t>①分析タイトル・内容を入力してください。</t>
    <rPh sb="1" eb="3">
      <t>ブンセキ</t>
    </rPh>
    <rPh sb="8" eb="10">
      <t>ナイヨウ</t>
    </rPh>
    <rPh sb="11" eb="13">
      <t>ニュウリョク</t>
    </rPh>
    <phoneticPr fontId="2"/>
  </si>
  <si>
    <t>分析タイトル</t>
    <rPh sb="0" eb="2">
      <t>ブンセキ</t>
    </rPh>
    <phoneticPr fontId="2"/>
  </si>
  <si>
    <t>　　　　②建設投資額を該当する建設部門に入力してください。</t>
    <rPh sb="5" eb="7">
      <t>ケンセツ</t>
    </rPh>
    <rPh sb="7" eb="9">
      <t>トウシ</t>
    </rPh>
    <rPh sb="9" eb="10">
      <t>ガク</t>
    </rPh>
    <rPh sb="11" eb="13">
      <t>ガイトウ</t>
    </rPh>
    <rPh sb="15" eb="17">
      <t>ケンセツ</t>
    </rPh>
    <rPh sb="17" eb="19">
      <t>ブモン</t>
    </rPh>
    <rPh sb="20" eb="22">
      <t>ニュウリョク</t>
    </rPh>
    <phoneticPr fontId="2"/>
  </si>
  <si>
    <t>１　分析タイトル</t>
    <rPh sb="2" eb="4">
      <t>ブンセキ</t>
    </rPh>
    <phoneticPr fontId="2"/>
  </si>
  <si>
    <t>２　分析内容</t>
    <rPh sb="2" eb="4">
      <t>ブンセキ</t>
    </rPh>
    <rPh sb="4" eb="6">
      <t>ナイヨウ</t>
    </rPh>
    <phoneticPr fontId="2"/>
  </si>
  <si>
    <t>３　当初設定</t>
    <rPh sb="2" eb="4">
      <t>トウショ</t>
    </rPh>
    <rPh sb="4" eb="6">
      <t>セッテイ</t>
    </rPh>
    <phoneticPr fontId="2"/>
  </si>
  <si>
    <t>４　分析結果</t>
    <rPh sb="2" eb="4">
      <t>ブンセキ</t>
    </rPh>
    <rPh sb="4" eb="6">
      <t>ケッカ</t>
    </rPh>
    <phoneticPr fontId="2"/>
  </si>
  <si>
    <t>就業誘発者数</t>
    <rPh sb="0" eb="2">
      <t>シュウギョウ</t>
    </rPh>
    <rPh sb="2" eb="4">
      <t>ユウハツ</t>
    </rPh>
    <rPh sb="4" eb="5">
      <t>モノ</t>
    </rPh>
    <rPh sb="5" eb="6">
      <t>スウ</t>
    </rPh>
    <phoneticPr fontId="2"/>
  </si>
  <si>
    <t>生産誘発額</t>
    <phoneticPr fontId="2"/>
  </si>
  <si>
    <t>直接効果</t>
    <rPh sb="0" eb="2">
      <t>チョクセツ</t>
    </rPh>
    <rPh sb="2" eb="4">
      <t>コウカ</t>
    </rPh>
    <phoneticPr fontId="2"/>
  </si>
  <si>
    <t>（単位：人）</t>
    <rPh sb="1" eb="3">
      <t>タンイ</t>
    </rPh>
    <rPh sb="4" eb="5">
      <t>ヒト</t>
    </rPh>
    <phoneticPr fontId="2"/>
  </si>
  <si>
    <t>　※端数処理の関係で内訳が合計と一致しない場合があります。</t>
    <rPh sb="2" eb="6">
      <t>ハスウショリ</t>
    </rPh>
    <rPh sb="7" eb="9">
      <t>カンケイ</t>
    </rPh>
    <rPh sb="10" eb="12">
      <t>ウチワケ</t>
    </rPh>
    <rPh sb="13" eb="15">
      <t>ゴウケイ</t>
    </rPh>
    <rPh sb="16" eb="18">
      <t>イッチ</t>
    </rPh>
    <rPh sb="21" eb="23">
      <t>バアイ</t>
    </rPh>
    <phoneticPr fontId="2"/>
  </si>
  <si>
    <t>分 析 内 容</t>
    <rPh sb="0" eb="1">
      <t>ブン</t>
    </rPh>
    <rPh sb="2" eb="3">
      <t>セキ</t>
    </rPh>
    <rPh sb="4" eb="5">
      <t>ナイ</t>
    </rPh>
    <rPh sb="6" eb="7">
      <t>カタチ</t>
    </rPh>
    <phoneticPr fontId="2"/>
  </si>
  <si>
    <t>うち市内最終需要増加額（＝直接効果）</t>
    <rPh sb="2" eb="4">
      <t>シナイ</t>
    </rPh>
    <rPh sb="4" eb="6">
      <t>サイシュウ</t>
    </rPh>
    <rPh sb="6" eb="8">
      <t>ジュヨウ</t>
    </rPh>
    <rPh sb="8" eb="10">
      <t>ゾウカ</t>
    </rPh>
    <rPh sb="10" eb="11">
      <t>ゾウガク</t>
    </rPh>
    <rPh sb="13" eb="15">
      <t>チョクセツ</t>
    </rPh>
    <rPh sb="15" eb="17">
      <t>コウカ</t>
    </rPh>
    <phoneticPr fontId="2"/>
  </si>
  <si>
    <t>直接効果</t>
    <rPh sb="0" eb="2">
      <t>チョクセツ</t>
    </rPh>
    <rPh sb="2" eb="4">
      <t>コウカ</t>
    </rPh>
    <phoneticPr fontId="5"/>
  </si>
  <si>
    <t>就業誘発者数</t>
    <rPh sb="2" eb="4">
      <t>ユウハツ</t>
    </rPh>
    <rPh sb="4" eb="5">
      <t>シャ</t>
    </rPh>
    <rPh sb="5" eb="6">
      <t>スウ</t>
    </rPh>
    <phoneticPr fontId="5"/>
  </si>
  <si>
    <t>雇用誘発者数</t>
    <rPh sb="0" eb="2">
      <t>コヨウ</t>
    </rPh>
    <rPh sb="2" eb="4">
      <t>ユウハツ</t>
    </rPh>
    <rPh sb="4" eb="5">
      <t>シャ</t>
    </rPh>
    <rPh sb="5" eb="6">
      <t>スウ</t>
    </rPh>
    <phoneticPr fontId="5"/>
  </si>
  <si>
    <t>粗付加価値誘発額</t>
    <rPh sb="0" eb="3">
      <t>ソフカ</t>
    </rPh>
    <rPh sb="3" eb="5">
      <t>カチ</t>
    </rPh>
    <rPh sb="5" eb="8">
      <t>ユウハツガク</t>
    </rPh>
    <phoneticPr fontId="5"/>
  </si>
  <si>
    <t>雇用者所得誘発額</t>
    <rPh sb="0" eb="3">
      <t>コヨウシャ</t>
    </rPh>
    <rPh sb="3" eb="5">
      <t>ショトク</t>
    </rPh>
    <rPh sb="5" eb="8">
      <t>ユウハツガク</t>
    </rPh>
    <phoneticPr fontId="5"/>
  </si>
  <si>
    <t>移輸入額</t>
    <rPh sb="0" eb="1">
      <t>イ</t>
    </rPh>
    <rPh sb="1" eb="4">
      <t>ユニュウガク</t>
    </rPh>
    <phoneticPr fontId="5"/>
  </si>
  <si>
    <t>市内最終需要増加額</t>
    <rPh sb="0" eb="1">
      <t>シ</t>
    </rPh>
    <rPh sb="1" eb="2">
      <t>ナイ</t>
    </rPh>
    <rPh sb="2" eb="4">
      <t>サイシュウ</t>
    </rPh>
    <rPh sb="4" eb="6">
      <t>ジュヨウ</t>
    </rPh>
    <rPh sb="6" eb="9">
      <t>ゾウカガク</t>
    </rPh>
    <phoneticPr fontId="5"/>
  </si>
  <si>
    <t xml:space="preserve">   ×就業係数</t>
    <rPh sb="6" eb="8">
      <t>ケイスウ</t>
    </rPh>
    <phoneticPr fontId="5"/>
  </si>
  <si>
    <t xml:space="preserve">   ×雇用係数</t>
    <rPh sb="4" eb="6">
      <t>コヨウ</t>
    </rPh>
    <rPh sb="6" eb="8">
      <t>ケイスウ</t>
    </rPh>
    <phoneticPr fontId="5"/>
  </si>
  <si>
    <t xml:space="preserve"> ×市内自給率</t>
    <rPh sb="2" eb="4">
      <t>シナイ</t>
    </rPh>
    <rPh sb="4" eb="7">
      <t>ジキュウリツ</t>
    </rPh>
    <phoneticPr fontId="5"/>
  </si>
  <si>
    <t>市内需要額</t>
    <rPh sb="0" eb="2">
      <t>シナイ</t>
    </rPh>
    <rPh sb="2" eb="5">
      <t>ジュヨウガク</t>
    </rPh>
    <phoneticPr fontId="5"/>
  </si>
  <si>
    <t xml:space="preserve"> 　×就業係数</t>
    <rPh sb="5" eb="7">
      <t>ケイスウ</t>
    </rPh>
    <phoneticPr fontId="5"/>
  </si>
  <si>
    <t xml:space="preserve"> 　×雇用係数</t>
    <rPh sb="3" eb="5">
      <t>コヨウ</t>
    </rPh>
    <rPh sb="5" eb="7">
      <t>ケイスウ</t>
    </rPh>
    <phoneticPr fontId="5"/>
  </si>
  <si>
    <t xml:space="preserve"> ×移輸入率</t>
    <rPh sb="2" eb="3">
      <t>イ</t>
    </rPh>
    <rPh sb="3" eb="5">
      <t>ユニュウ</t>
    </rPh>
    <rPh sb="5" eb="6">
      <t>リツ</t>
    </rPh>
    <phoneticPr fontId="5"/>
  </si>
  <si>
    <t xml:space="preserve"> ×消費転換係数</t>
    <rPh sb="2" eb="4">
      <t>ショウヒ</t>
    </rPh>
    <rPh sb="4" eb="6">
      <t>テンカン</t>
    </rPh>
    <rPh sb="6" eb="8">
      <t>ケイスウ</t>
    </rPh>
    <phoneticPr fontId="5"/>
  </si>
  <si>
    <t xml:space="preserve">  ×逆行列係数</t>
    <rPh sb="3" eb="6">
      <t>ギャクギョウレツ</t>
    </rPh>
    <rPh sb="6" eb="8">
      <t>ケイスウ</t>
    </rPh>
    <phoneticPr fontId="5"/>
  </si>
  <si>
    <t xml:space="preserve">  ×粗付加価値率</t>
    <rPh sb="3" eb="6">
      <t>ソフカ</t>
    </rPh>
    <rPh sb="6" eb="9">
      <t>カチリツ</t>
    </rPh>
    <phoneticPr fontId="5"/>
  </si>
  <si>
    <t xml:space="preserve">  ×雇用者所得率</t>
    <rPh sb="3" eb="6">
      <t>コヨウシャ</t>
    </rPh>
    <rPh sb="6" eb="8">
      <t>ショトク</t>
    </rPh>
    <rPh sb="8" eb="9">
      <t>リツ</t>
    </rPh>
    <phoneticPr fontId="5"/>
  </si>
  <si>
    <t>　×市内自給率</t>
    <rPh sb="2" eb="3">
      <t>シ</t>
    </rPh>
    <rPh sb="3" eb="4">
      <t>ウチ</t>
    </rPh>
    <rPh sb="4" eb="7">
      <t>ジキュウリツ</t>
    </rPh>
    <phoneticPr fontId="5"/>
  </si>
  <si>
    <t>貯蓄</t>
    <rPh sb="0" eb="2">
      <t>チョチク</t>
    </rPh>
    <phoneticPr fontId="2"/>
  </si>
  <si>
    <t>No.</t>
    <phoneticPr fontId="2"/>
  </si>
  <si>
    <t>001</t>
    <phoneticPr fontId="2"/>
  </si>
  <si>
    <t>002</t>
    <phoneticPr fontId="2"/>
  </si>
  <si>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</si>
  <si>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</si>
  <si>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</si>
  <si>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</si>
  <si>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</si>
  <si>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</si>
  <si>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</si>
  <si>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</si>
  <si>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</si>
  <si>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</si>
  <si>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</si>
  <si>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</si>
  <si>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</si>
  <si>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</si>
  <si>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</si>
  <si>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</si>
  <si>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</si>
  <si>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</si>
  <si>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</si>
  <si>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</si>
  <si>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</si>
  <si>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</si>
  <si>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</si>
  <si>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</si>
  <si>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</si>
  <si>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</si>
  <si>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</si>
  <si>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</si>
  <si>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</si>
  <si>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</si>
  <si>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</si>
  <si>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</si>
  <si>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</si>
  <si>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</si>
  <si>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</si>
  <si>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</si>
  <si>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</si>
  <si>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</si>
  <si>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</si>
  <si>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</si>
  <si>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</si>
  <si>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</si>
  <si>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</si>
  <si>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</si>
  <si>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</si>
  <si>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</si>
  <si>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</si>
  <si>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</si>
  <si>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</si>
  <si>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</si>
  <si>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</si>
  <si>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</si>
  <si>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</si>
  <si>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</si>
  <si>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</si>
  <si>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</si>
  <si>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</si>
  <si>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</si>
  <si>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</si>
  <si>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</si>
  <si>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</si>
  <si>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</si>
  <si>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</si>
  <si>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</si>
  <si>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</si>
  <si>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</si>
  <si>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</si>
  <si>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</si>
  <si>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</si>
  <si>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</si>
  <si>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</si>
  <si>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</si>
  <si>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</si>
  <si>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</si>
  <si>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</si>
  <si>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</si>
  <si>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</si>
  <si>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</si>
  <si>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</si>
  <si>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</si>
  <si>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</si>
  <si>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</si>
  <si>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</si>
  <si>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</si>
  <si>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</si>
  <si>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</si>
  <si>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</si>
  <si>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</si>
  <si>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</si>
  <si>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</si>
  <si>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</si>
  <si>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</si>
  <si>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</si>
  <si>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</si>
  <si>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</si>
  <si>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</si>
  <si>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</si>
  <si>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</si>
  <si>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</si>
  <si>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</si>
  <si>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</si>
  <si>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</si>
  <si>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</si>
  <si>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</si>
  <si>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耕種農業</t>
  </si>
  <si>
    <t>農業サービス</t>
  </si>
  <si>
    <t>林業</t>
  </si>
  <si>
    <t>漁業</t>
  </si>
  <si>
    <t>食料品</t>
  </si>
  <si>
    <t>繊維工業製品</t>
  </si>
  <si>
    <t>家具・装備品</t>
  </si>
  <si>
    <t>パルプ・紙・板紙・加工紙</t>
  </si>
  <si>
    <t>紙加工品</t>
  </si>
  <si>
    <t>化学肥料</t>
  </si>
  <si>
    <t>合成樹脂</t>
  </si>
  <si>
    <t>化学繊維</t>
  </si>
  <si>
    <t>石油製品</t>
  </si>
  <si>
    <t>石炭製品</t>
  </si>
  <si>
    <t>プラスチック製品</t>
  </si>
  <si>
    <t>ゴム製品</t>
  </si>
  <si>
    <t>ガラス・ガラス製品</t>
  </si>
  <si>
    <t>セメント・セメント製品</t>
  </si>
  <si>
    <t>陶磁器</t>
  </si>
  <si>
    <t>銑鉄・粗鋼</t>
  </si>
  <si>
    <t>鋼材</t>
  </si>
  <si>
    <t>非鉄金属製錬・精製</t>
  </si>
  <si>
    <t>非鉄金属加工製品</t>
  </si>
  <si>
    <t>その他の金属製品</t>
  </si>
  <si>
    <t>船舶・同修理</t>
  </si>
  <si>
    <t>その他の輸送機械・同修理</t>
  </si>
  <si>
    <t>その他の製造工業製品</t>
  </si>
  <si>
    <t>建設補修</t>
  </si>
  <si>
    <t>電力</t>
  </si>
  <si>
    <t>ガス・熱供給</t>
  </si>
  <si>
    <t>水道</t>
  </si>
  <si>
    <t>廃棄物処理</t>
  </si>
  <si>
    <t>商業</t>
  </si>
  <si>
    <t>金融・保険</t>
  </si>
  <si>
    <t>不動産仲介及び賃貸</t>
  </si>
  <si>
    <t>鉄道輸送</t>
  </si>
  <si>
    <t>水運</t>
  </si>
  <si>
    <t>航空輸送</t>
  </si>
  <si>
    <t>倉庫</t>
  </si>
  <si>
    <t>放送</t>
  </si>
  <si>
    <t>公務</t>
  </si>
  <si>
    <t>教育</t>
  </si>
  <si>
    <t>研究</t>
  </si>
  <si>
    <t>物品賃貸サービス</t>
  </si>
  <si>
    <t>その他の対個人サービス</t>
  </si>
  <si>
    <t>畜産</t>
  </si>
  <si>
    <t>石炭・原油・天然ガス</t>
  </si>
  <si>
    <t>たばこ</t>
  </si>
  <si>
    <t>その他の窯業・土石製品</t>
  </si>
  <si>
    <t>自動車部品・同附属品</t>
  </si>
  <si>
    <t>建築</t>
  </si>
  <si>
    <t>住宅賃貸料</t>
  </si>
  <si>
    <t>自家輸送</t>
  </si>
  <si>
    <t>広告</t>
  </si>
  <si>
    <t>自動車整備・機械修理</t>
  </si>
  <si>
    <t>①</t>
    <phoneticPr fontId="2"/>
  </si>
  <si>
    <t>②</t>
    <phoneticPr fontId="2"/>
  </si>
  <si>
    <t>①×市内自給率</t>
    <rPh sb="2" eb="4">
      <t>シナイ</t>
    </rPh>
    <rPh sb="4" eb="7">
      <t>ジキュウリツ</t>
    </rPh>
    <phoneticPr fontId="2"/>
  </si>
  <si>
    <t>③</t>
    <phoneticPr fontId="2"/>
  </si>
  <si>
    <t>④</t>
    <phoneticPr fontId="2"/>
  </si>
  <si>
    <t>⑤</t>
    <phoneticPr fontId="2"/>
  </si>
  <si>
    <t>⑥</t>
    <phoneticPr fontId="2"/>
  </si>
  <si>
    <t>⑤×市内自給率</t>
    <rPh sb="2" eb="4">
      <t>シナイ</t>
    </rPh>
    <rPh sb="4" eb="7">
      <t>ジキュウリツ</t>
    </rPh>
    <phoneticPr fontId="2"/>
  </si>
  <si>
    <t>移輸入額</t>
    <rPh sb="0" eb="1">
      <t>イ</t>
    </rPh>
    <rPh sb="1" eb="3">
      <t>ユニュウ</t>
    </rPh>
    <rPh sb="3" eb="4">
      <t>ガク</t>
    </rPh>
    <phoneticPr fontId="2"/>
  </si>
  <si>
    <t>⑦</t>
    <phoneticPr fontId="2"/>
  </si>
  <si>
    <t>⑤×移輸入率</t>
    <rPh sb="2" eb="5">
      <t>イユニュウ</t>
    </rPh>
    <rPh sb="5" eb="6">
      <t>リツ</t>
    </rPh>
    <phoneticPr fontId="2"/>
  </si>
  <si>
    <t>粗付加価値誘発額</t>
    <rPh sb="0" eb="1">
      <t>ソ</t>
    </rPh>
    <rPh sb="1" eb="3">
      <t>フカ</t>
    </rPh>
    <rPh sb="3" eb="5">
      <t>カチ</t>
    </rPh>
    <rPh sb="5" eb="7">
      <t>ユウハツ</t>
    </rPh>
    <rPh sb="7" eb="8">
      <t>ガク</t>
    </rPh>
    <phoneticPr fontId="2"/>
  </si>
  <si>
    <t>雇用者所得誘発額</t>
    <rPh sb="0" eb="5">
      <t>コヨウシャショトク</t>
    </rPh>
    <rPh sb="5" eb="8">
      <t>ユウハツガク</t>
    </rPh>
    <phoneticPr fontId="2"/>
  </si>
  <si>
    <t>市内最終需要増加額</t>
    <rPh sb="0" eb="1">
      <t>シ</t>
    </rPh>
    <rPh sb="1" eb="2">
      <t>ナイ</t>
    </rPh>
    <rPh sb="2" eb="4">
      <t>サイシュウ</t>
    </rPh>
    <rPh sb="4" eb="6">
      <t>ジュヨウ</t>
    </rPh>
    <rPh sb="6" eb="8">
      <t>ゾウカ</t>
    </rPh>
    <rPh sb="8" eb="9">
      <t>ガク</t>
    </rPh>
    <phoneticPr fontId="2"/>
  </si>
  <si>
    <t>⑧</t>
    <phoneticPr fontId="2"/>
  </si>
  <si>
    <t>逆行列係数×⑥</t>
    <rPh sb="0" eb="5">
      <t>ギャクギョウレツケイスウ</t>
    </rPh>
    <phoneticPr fontId="2"/>
  </si>
  <si>
    <t>⑨</t>
    <phoneticPr fontId="2"/>
  </si>
  <si>
    <t>⑩</t>
    <phoneticPr fontId="2"/>
  </si>
  <si>
    <t>⑧×粗付加価値率</t>
    <rPh sb="2" eb="8">
      <t>ソフカカチリツ</t>
    </rPh>
    <phoneticPr fontId="2"/>
  </si>
  <si>
    <t>⑧×雇用者所得率</t>
    <rPh sb="2" eb="8">
      <t>コヨウシャショトクリツ</t>
    </rPh>
    <phoneticPr fontId="2"/>
  </si>
  <si>
    <t>消費転換係数</t>
    <rPh sb="0" eb="2">
      <t>ショウヒ</t>
    </rPh>
    <rPh sb="2" eb="4">
      <t>テンカン</t>
    </rPh>
    <rPh sb="4" eb="6">
      <t>ケイスウ</t>
    </rPh>
    <phoneticPr fontId="2"/>
  </si>
  <si>
    <t>⑪</t>
    <phoneticPr fontId="2"/>
  </si>
  <si>
    <t>⑫</t>
    <phoneticPr fontId="2"/>
  </si>
  <si>
    <t>（④＋⑩）×⑪</t>
    <phoneticPr fontId="2"/>
  </si>
  <si>
    <t>部門別消費支出額</t>
    <rPh sb="0" eb="2">
      <t>ブモン</t>
    </rPh>
    <rPh sb="2" eb="3">
      <t>ベツ</t>
    </rPh>
    <rPh sb="3" eb="5">
      <t>ショウヒ</t>
    </rPh>
    <rPh sb="5" eb="7">
      <t>シシュツ</t>
    </rPh>
    <rPh sb="7" eb="8">
      <t>ガク</t>
    </rPh>
    <phoneticPr fontId="2"/>
  </si>
  <si>
    <t>⑬</t>
    <phoneticPr fontId="2"/>
  </si>
  <si>
    <t>市内需要額</t>
    <rPh sb="0" eb="1">
      <t>シ</t>
    </rPh>
    <rPh sb="1" eb="2">
      <t>ナイ</t>
    </rPh>
    <rPh sb="2" eb="4">
      <t>ジュヨウ</t>
    </rPh>
    <rPh sb="4" eb="5">
      <t>ゾウガク</t>
    </rPh>
    <phoneticPr fontId="2"/>
  </si>
  <si>
    <t>市内需要額</t>
    <rPh sb="0" eb="1">
      <t>シ</t>
    </rPh>
    <rPh sb="1" eb="2">
      <t>ナイ</t>
    </rPh>
    <rPh sb="2" eb="4">
      <t>ジュヨウ</t>
    </rPh>
    <rPh sb="4" eb="5">
      <t>ガク</t>
    </rPh>
    <phoneticPr fontId="2"/>
  </si>
  <si>
    <t>⑭</t>
    <phoneticPr fontId="2"/>
  </si>
  <si>
    <t>⑬×市内自給率</t>
    <rPh sb="2" eb="7">
      <t>シナイジキュウリツ</t>
    </rPh>
    <phoneticPr fontId="2"/>
  </si>
  <si>
    <t>⑮</t>
    <phoneticPr fontId="2"/>
  </si>
  <si>
    <t>⑬×移輸入率</t>
    <rPh sb="2" eb="3">
      <t>イ</t>
    </rPh>
    <rPh sb="3" eb="5">
      <t>ユニュウ</t>
    </rPh>
    <rPh sb="5" eb="6">
      <t>リツ</t>
    </rPh>
    <phoneticPr fontId="2"/>
  </si>
  <si>
    <t>粗付加価値誘発額</t>
    <rPh sb="0" eb="8">
      <t>ソフカカチユウハツガク</t>
    </rPh>
    <phoneticPr fontId="2"/>
  </si>
  <si>
    <t>雇用者所得誘発額</t>
    <rPh sb="0" eb="8">
      <t>コヨウシャショトクユウハツガク</t>
    </rPh>
    <phoneticPr fontId="2"/>
  </si>
  <si>
    <t>⑯</t>
    <phoneticPr fontId="2"/>
  </si>
  <si>
    <t>⑰</t>
    <phoneticPr fontId="2"/>
  </si>
  <si>
    <t>⑱</t>
    <phoneticPr fontId="2"/>
  </si>
  <si>
    <t>逆行列係数×⑭</t>
    <rPh sb="0" eb="5">
      <t>ギャクギョウレツケイスウ</t>
    </rPh>
    <phoneticPr fontId="2"/>
  </si>
  <si>
    <t>⑯×粗付加価値率</t>
    <rPh sb="2" eb="8">
      <t>ソフカカチリツ</t>
    </rPh>
    <phoneticPr fontId="2"/>
  </si>
  <si>
    <t>⑯×雇用者所得率</t>
    <rPh sb="2" eb="7">
      <t>コヨウシャショトク</t>
    </rPh>
    <rPh sb="7" eb="8">
      <t>リツ</t>
    </rPh>
    <phoneticPr fontId="2"/>
  </si>
  <si>
    <t>生産誘発額</t>
    <rPh sb="0" eb="5">
      <t>セイサンユウハツガク</t>
    </rPh>
    <phoneticPr fontId="2"/>
  </si>
  <si>
    <t>②＋⑧＋⑯</t>
    <phoneticPr fontId="2"/>
  </si>
  <si>
    <t>③＋⑨＋⑰</t>
    <phoneticPr fontId="2"/>
  </si>
  <si>
    <t>④＋⑩＋⑱</t>
    <phoneticPr fontId="2"/>
  </si>
  <si>
    <t>直接効果</t>
    <rPh sb="0" eb="2">
      <t>チョクセツ</t>
    </rPh>
    <rPh sb="2" eb="4">
      <t>コウカ</t>
    </rPh>
    <phoneticPr fontId="2"/>
  </si>
  <si>
    <t>就業誘発者数</t>
    <rPh sb="0" eb="2">
      <t>シュウギョウ</t>
    </rPh>
    <rPh sb="2" eb="4">
      <t>ユウハツ</t>
    </rPh>
    <rPh sb="4" eb="5">
      <t>シャ</t>
    </rPh>
    <rPh sb="5" eb="6">
      <t>スウ</t>
    </rPh>
    <phoneticPr fontId="2"/>
  </si>
  <si>
    <t>②×就業係数</t>
    <rPh sb="2" eb="4">
      <t>シュウギョウ</t>
    </rPh>
    <rPh sb="4" eb="6">
      <t>ケイスウ</t>
    </rPh>
    <phoneticPr fontId="2"/>
  </si>
  <si>
    <t>⑧×就業係数</t>
    <rPh sb="2" eb="4">
      <t>シュウギョウ</t>
    </rPh>
    <rPh sb="4" eb="6">
      <t>ケイスウ</t>
    </rPh>
    <phoneticPr fontId="2"/>
  </si>
  <si>
    <t>⑯×就業係数</t>
    <rPh sb="2" eb="4">
      <t>シュウギョウ</t>
    </rPh>
    <rPh sb="4" eb="6">
      <t>ケイスウ</t>
    </rPh>
    <phoneticPr fontId="2"/>
  </si>
  <si>
    <t>就業誘発者数（計）</t>
    <rPh sb="0" eb="2">
      <t>シュウギョウ</t>
    </rPh>
    <rPh sb="2" eb="4">
      <t>ユウハツ</t>
    </rPh>
    <rPh sb="4" eb="5">
      <t>シャ</t>
    </rPh>
    <rPh sb="5" eb="6">
      <t>スウ</t>
    </rPh>
    <rPh sb="7" eb="8">
      <t>ケイ</t>
    </rPh>
    <phoneticPr fontId="2"/>
  </si>
  <si>
    <t>雇用誘発者数</t>
    <rPh sb="0" eb="2">
      <t>コヨウ</t>
    </rPh>
    <rPh sb="2" eb="4">
      <t>ユウハツ</t>
    </rPh>
    <rPh sb="4" eb="5">
      <t>シャ</t>
    </rPh>
    <rPh sb="5" eb="6">
      <t>スウ</t>
    </rPh>
    <phoneticPr fontId="2"/>
  </si>
  <si>
    <t>②×雇用係数</t>
    <rPh sb="2" eb="4">
      <t>コヨウ</t>
    </rPh>
    <rPh sb="4" eb="6">
      <t>ケイスウ</t>
    </rPh>
    <phoneticPr fontId="2"/>
  </si>
  <si>
    <t>⑧×雇用係数</t>
    <rPh sb="2" eb="4">
      <t>コヨウ</t>
    </rPh>
    <rPh sb="4" eb="6">
      <t>ケイスウ</t>
    </rPh>
    <phoneticPr fontId="2"/>
  </si>
  <si>
    <t>⑯×雇用係数</t>
    <rPh sb="2" eb="4">
      <t>コヨウ</t>
    </rPh>
    <rPh sb="4" eb="6">
      <t>ケイスウ</t>
    </rPh>
    <phoneticPr fontId="2"/>
  </si>
  <si>
    <t>雇用誘発者数（計）</t>
    <rPh sb="0" eb="2">
      <t>コヨウ</t>
    </rPh>
    <rPh sb="2" eb="4">
      <t>ユウハツ</t>
    </rPh>
    <rPh sb="4" eb="5">
      <t>シャ</t>
    </rPh>
    <rPh sb="5" eb="6">
      <t>スウ</t>
    </rPh>
    <rPh sb="7" eb="8">
      <t>ケイ</t>
    </rPh>
    <phoneticPr fontId="2"/>
  </si>
  <si>
    <t>計</t>
    <rPh sb="0" eb="1">
      <t>ケイ</t>
    </rPh>
    <phoneticPr fontId="2"/>
  </si>
  <si>
    <t xml:space="preserve">  ×市内自給率</t>
    <rPh sb="3" eb="4">
      <t>シ</t>
    </rPh>
    <rPh sb="4" eb="5">
      <t>ウチ</t>
    </rPh>
    <rPh sb="5" eb="8">
      <t>ジキュウリツ</t>
    </rPh>
    <phoneticPr fontId="5"/>
  </si>
  <si>
    <t>消費支出総額</t>
    <rPh sb="0" eb="2">
      <t>ショウヒ</t>
    </rPh>
    <rPh sb="2" eb="4">
      <t>シシュツ</t>
    </rPh>
    <rPh sb="4" eb="6">
      <t>ソウガク</t>
    </rPh>
    <phoneticPr fontId="5"/>
  </si>
  <si>
    <t>消費支出総額</t>
    <rPh sb="0" eb="2">
      <t>ショウヒ</t>
    </rPh>
    <rPh sb="2" eb="4">
      <t>シシュツ</t>
    </rPh>
    <rPh sb="4" eb="6">
      <t>ソウガク</t>
    </rPh>
    <rPh sb="5" eb="6">
      <t>ガク</t>
    </rPh>
    <phoneticPr fontId="2"/>
  </si>
  <si>
    <t>（単位：人）</t>
    <rPh sb="1" eb="3">
      <t>タンイ</t>
    </rPh>
    <rPh sb="4" eb="5">
      <t>ヒト</t>
    </rPh>
    <phoneticPr fontId="2"/>
  </si>
  <si>
    <t>直　　接　　効　　果</t>
    <rPh sb="0" eb="1">
      <t>チョク</t>
    </rPh>
    <rPh sb="3" eb="4">
      <t>セッ</t>
    </rPh>
    <rPh sb="6" eb="7">
      <t>コウ</t>
    </rPh>
    <rPh sb="9" eb="10">
      <t>ハテ</t>
    </rPh>
    <phoneticPr fontId="2"/>
  </si>
  <si>
    <t>⑫×民間消費支出構成比
　　　（修正版）</t>
    <rPh sb="2" eb="8">
      <t>ミンカンショウヒシシュツ</t>
    </rPh>
    <rPh sb="8" eb="11">
      <t>コウセイヒ</t>
    </rPh>
    <rPh sb="16" eb="18">
      <t>シュウセイ</t>
    </rPh>
    <rPh sb="18" eb="19">
      <t>バン</t>
    </rPh>
    <phoneticPr fontId="2"/>
  </si>
  <si>
    <t>総　　合　　効　　果</t>
    <rPh sb="0" eb="1">
      <t>ソウ</t>
    </rPh>
    <rPh sb="3" eb="4">
      <t>ゴウ</t>
    </rPh>
    <rPh sb="6" eb="7">
      <t>コウ</t>
    </rPh>
    <rPh sb="9" eb="10">
      <t>ハテ</t>
    </rPh>
    <phoneticPr fontId="2"/>
  </si>
  <si>
    <t>最終需要増加額（＝建設投資額）</t>
    <rPh sb="0" eb="2">
      <t>サイシュウ</t>
    </rPh>
    <rPh sb="2" eb="4">
      <t>ジュヨウ</t>
    </rPh>
    <rPh sb="4" eb="7">
      <t>ゾウカガク</t>
    </rPh>
    <rPh sb="9" eb="11">
      <t>ケンセツ</t>
    </rPh>
    <rPh sb="11" eb="13">
      <t>トウシ</t>
    </rPh>
    <rPh sb="13" eb="14">
      <t>ガク</t>
    </rPh>
    <phoneticPr fontId="5"/>
  </si>
  <si>
    <t>最終需要増加額
（＝建設投資額）</t>
    <rPh sb="0" eb="2">
      <t>サイシュウ</t>
    </rPh>
    <rPh sb="2" eb="4">
      <t>ジュヨウ</t>
    </rPh>
    <rPh sb="4" eb="6">
      <t>ゾウカ</t>
    </rPh>
    <rPh sb="6" eb="7">
      <t>ガク</t>
    </rPh>
    <rPh sb="10" eb="12">
      <t>ケンセツ</t>
    </rPh>
    <rPh sb="12" eb="14">
      <t>トウシ</t>
    </rPh>
    <rPh sb="14" eb="15">
      <t>ガク</t>
    </rPh>
    <phoneticPr fontId="2"/>
  </si>
  <si>
    <t>建設投資額（計）</t>
    <rPh sb="0" eb="2">
      <t>ケンセツ</t>
    </rPh>
    <rPh sb="2" eb="4">
      <t>トウシ</t>
    </rPh>
    <rPh sb="4" eb="5">
      <t>ガク</t>
    </rPh>
    <rPh sb="6" eb="7">
      <t>ケイ</t>
    </rPh>
    <phoneticPr fontId="2"/>
  </si>
  <si>
    <t>001</t>
    <phoneticPr fontId="2"/>
  </si>
  <si>
    <t>飼料・有機質肥料（別掲を除く。）</t>
  </si>
  <si>
    <t>内生部門計</t>
  </si>
  <si>
    <t>雇用者所得</t>
  </si>
  <si>
    <t>営業余剰</t>
  </si>
  <si>
    <t>資本減耗引当</t>
  </si>
  <si>
    <t>資本減耗引当（社会資本等減耗分）</t>
    <rPh sb="7" eb="9">
      <t>シャカイ</t>
    </rPh>
    <rPh sb="9" eb="11">
      <t>シホン</t>
    </rPh>
    <rPh sb="11" eb="12">
      <t>トウ</t>
    </rPh>
    <rPh sb="12" eb="14">
      <t>ゲンモウ</t>
    </rPh>
    <rPh sb="14" eb="15">
      <t>ブン</t>
    </rPh>
    <phoneticPr fontId="1"/>
  </si>
  <si>
    <t>間接税（関税・輸入品商品税を除く。）</t>
    <rPh sb="7" eb="9">
      <t>ユニュウ</t>
    </rPh>
    <rPh sb="9" eb="10">
      <t>ヒン</t>
    </rPh>
    <rPh sb="10" eb="12">
      <t>ショウヒン</t>
    </rPh>
    <rPh sb="12" eb="13">
      <t>ゼイ</t>
    </rPh>
    <phoneticPr fontId="1"/>
  </si>
  <si>
    <t>（控除）経常補助金</t>
  </si>
  <si>
    <t>粗付加価値部門計</t>
  </si>
  <si>
    <t>市内生産額</t>
    <rPh sb="0" eb="1">
      <t>シ</t>
    </rPh>
    <phoneticPr fontId="2"/>
  </si>
  <si>
    <t>建設</t>
    <phoneticPr fontId="2"/>
  </si>
  <si>
    <t>建築</t>
    <phoneticPr fontId="2"/>
  </si>
  <si>
    <t>住宅建築</t>
    <phoneticPr fontId="2"/>
  </si>
  <si>
    <t>木造在来住宅</t>
    <phoneticPr fontId="2"/>
  </si>
  <si>
    <t>木造量産住宅</t>
    <phoneticPr fontId="2"/>
  </si>
  <si>
    <t>ＳＲＣ住宅</t>
    <phoneticPr fontId="2"/>
  </si>
  <si>
    <t>ＲＣ住宅</t>
    <phoneticPr fontId="2"/>
  </si>
  <si>
    <t>ＲＣ在来住宅</t>
    <phoneticPr fontId="2"/>
  </si>
  <si>
    <t>ＲＣ量産住宅</t>
    <phoneticPr fontId="2"/>
  </si>
  <si>
    <t>Ｓ住宅</t>
    <phoneticPr fontId="2"/>
  </si>
  <si>
    <t>Ｓ在来住宅</t>
    <phoneticPr fontId="2"/>
  </si>
  <si>
    <t>Ｓ量産住宅</t>
    <phoneticPr fontId="2"/>
  </si>
  <si>
    <t>ＣＢ住宅</t>
    <phoneticPr fontId="2"/>
  </si>
  <si>
    <t>非住宅建築</t>
    <phoneticPr fontId="2"/>
  </si>
  <si>
    <t>非住宅建築（木造）</t>
    <phoneticPr fontId="2"/>
  </si>
  <si>
    <t>木造工場</t>
    <phoneticPr fontId="2"/>
  </si>
  <si>
    <t>木造事務所</t>
    <phoneticPr fontId="2"/>
  </si>
  <si>
    <t>非住宅建築（非木造）</t>
    <phoneticPr fontId="2"/>
  </si>
  <si>
    <t>ＳＲＣ工場</t>
    <phoneticPr fontId="2"/>
  </si>
  <si>
    <t>ＳＲＣ事務所</t>
    <phoneticPr fontId="2"/>
  </si>
  <si>
    <t>ＲＣ工場</t>
    <phoneticPr fontId="2"/>
  </si>
  <si>
    <t>ＲＣ学校</t>
    <phoneticPr fontId="2"/>
  </si>
  <si>
    <t>ＲＣ事務所</t>
    <phoneticPr fontId="2"/>
  </si>
  <si>
    <t>Ｓ工場</t>
    <phoneticPr fontId="2"/>
  </si>
  <si>
    <t>Ｓ事務所</t>
    <phoneticPr fontId="2"/>
  </si>
  <si>
    <t>ＣＢ非住宅</t>
    <phoneticPr fontId="2"/>
  </si>
  <si>
    <t>土木</t>
    <phoneticPr fontId="2"/>
  </si>
  <si>
    <t>公共事業</t>
    <phoneticPr fontId="2"/>
  </si>
  <si>
    <t>道路</t>
    <phoneticPr fontId="2"/>
  </si>
  <si>
    <t>一般道路</t>
    <phoneticPr fontId="2"/>
  </si>
  <si>
    <t>道路改良</t>
    <phoneticPr fontId="2"/>
  </si>
  <si>
    <t>道路舗装</t>
    <phoneticPr fontId="2"/>
  </si>
  <si>
    <t>道路橋梁</t>
    <phoneticPr fontId="2"/>
  </si>
  <si>
    <t>道路補修</t>
    <phoneticPr fontId="2"/>
  </si>
  <si>
    <t>街路改良</t>
    <phoneticPr fontId="2"/>
  </si>
  <si>
    <t>街路舗装</t>
    <phoneticPr fontId="2"/>
  </si>
  <si>
    <t>街路橋梁</t>
    <phoneticPr fontId="2"/>
  </si>
  <si>
    <t>有料道路</t>
    <phoneticPr fontId="2"/>
  </si>
  <si>
    <t>高速有料道路</t>
    <phoneticPr fontId="2"/>
  </si>
  <si>
    <t>東日本高速道路（株）、中日本高速道路（株）、西日本高速道路（株）</t>
    <phoneticPr fontId="2"/>
  </si>
  <si>
    <t>首都高速道路（株）</t>
    <phoneticPr fontId="2"/>
  </si>
  <si>
    <t>阪神高速道路（株）</t>
    <phoneticPr fontId="2"/>
  </si>
  <si>
    <t>本州四国連絡高速道路（株）</t>
    <phoneticPr fontId="2"/>
  </si>
  <si>
    <t>一般有料道路</t>
    <phoneticPr fontId="2"/>
  </si>
  <si>
    <t>東日本高速道路（株）、中日本高速道路（株）、西日本高速道路（株）</t>
    <phoneticPr fontId="2"/>
  </si>
  <si>
    <t>区画整理</t>
    <phoneticPr fontId="2"/>
  </si>
  <si>
    <t>治水</t>
    <phoneticPr fontId="2"/>
  </si>
  <si>
    <t>河川改修</t>
    <phoneticPr fontId="2"/>
  </si>
  <si>
    <t>海岸</t>
    <phoneticPr fontId="2"/>
  </si>
  <si>
    <t>砂防</t>
    <phoneticPr fontId="2"/>
  </si>
  <si>
    <t>下水道</t>
    <phoneticPr fontId="2"/>
  </si>
  <si>
    <t>港湾・漁港</t>
    <phoneticPr fontId="2"/>
  </si>
  <si>
    <t>空港</t>
    <phoneticPr fontId="2"/>
  </si>
  <si>
    <t>公園</t>
    <phoneticPr fontId="2"/>
  </si>
  <si>
    <t>災害復旧</t>
    <phoneticPr fontId="2"/>
  </si>
  <si>
    <t>鉄道軌道建設</t>
    <phoneticPr fontId="2"/>
  </si>
  <si>
    <t>電力施設建設</t>
    <phoneticPr fontId="2"/>
  </si>
  <si>
    <t>土地造成</t>
    <phoneticPr fontId="2"/>
  </si>
  <si>
    <t>その他の土木</t>
    <phoneticPr fontId="2"/>
  </si>
  <si>
    <t>住宅建築
（木造）</t>
    <phoneticPr fontId="2"/>
  </si>
  <si>
    <t>住宅建築
（非木造）</t>
    <phoneticPr fontId="2"/>
  </si>
  <si>
    <t>道路関係
公共事業</t>
    <phoneticPr fontId="2"/>
  </si>
  <si>
    <t>河川・下水道・その他の
公共事業</t>
    <phoneticPr fontId="2"/>
  </si>
  <si>
    <t>農林関係
公共事業</t>
    <phoneticPr fontId="2"/>
  </si>
  <si>
    <t>その他の
土木建設</t>
    <phoneticPr fontId="2"/>
  </si>
  <si>
    <t>電気通信
施設建設</t>
    <phoneticPr fontId="2"/>
  </si>
  <si>
    <t>上・工業用
水道</t>
    <phoneticPr fontId="2"/>
  </si>
  <si>
    <t>建築</t>
    <rPh sb="0" eb="2">
      <t>ケンチク</t>
    </rPh>
    <phoneticPr fontId="2"/>
  </si>
  <si>
    <t>公共事業</t>
    <rPh sb="0" eb="2">
      <t>コウキョウ</t>
    </rPh>
    <rPh sb="2" eb="4">
      <t>ジギョウ</t>
    </rPh>
    <phoneticPr fontId="2"/>
  </si>
  <si>
    <t>その他の
土木建設</t>
    <rPh sb="2" eb="3">
      <t>タ</t>
    </rPh>
    <rPh sb="5" eb="7">
      <t>ドボク</t>
    </rPh>
    <rPh sb="7" eb="9">
      <t>ケンセツ</t>
    </rPh>
    <phoneticPr fontId="2"/>
  </si>
  <si>
    <t>合計</t>
    <rPh sb="0" eb="2">
      <t>ゴウケイ</t>
    </rPh>
    <phoneticPr fontId="2"/>
  </si>
  <si>
    <t>建設投資額</t>
    <rPh sb="0" eb="2">
      <t>ケンセツ</t>
    </rPh>
    <rPh sb="2" eb="4">
      <t>トウシ</t>
    </rPh>
    <rPh sb="4" eb="5">
      <t>ガク</t>
    </rPh>
    <phoneticPr fontId="2"/>
  </si>
  <si>
    <t>粗付加価値誘発額</t>
    <rPh sb="0" eb="3">
      <t>ソフカ</t>
    </rPh>
    <rPh sb="3" eb="5">
      <t>カチ</t>
    </rPh>
    <rPh sb="5" eb="7">
      <t>ユウハツ</t>
    </rPh>
    <rPh sb="7" eb="8">
      <t>ガク</t>
    </rPh>
    <phoneticPr fontId="5"/>
  </si>
  <si>
    <t>雇用者所得誘発額</t>
    <rPh sb="0" eb="3">
      <t>コヨウシャ</t>
    </rPh>
    <rPh sb="3" eb="5">
      <t>ショトク</t>
    </rPh>
    <rPh sb="5" eb="7">
      <t>ユウハツ</t>
    </rPh>
    <rPh sb="7" eb="8">
      <t>ガク</t>
    </rPh>
    <phoneticPr fontId="5"/>
  </si>
  <si>
    <t>雇用者所得誘発額</t>
    <rPh sb="0" eb="3">
      <t>コヨウシャ</t>
    </rPh>
    <rPh sb="3" eb="5">
      <t>ショトク</t>
    </rPh>
    <rPh sb="5" eb="7">
      <t>ユウハツ</t>
    </rPh>
    <rPh sb="7" eb="8">
      <t>ガク</t>
    </rPh>
    <phoneticPr fontId="2"/>
  </si>
  <si>
    <t>※端数処理の関係で内訳が合計と一致しない場合があります。</t>
    <phoneticPr fontId="2"/>
  </si>
  <si>
    <t>01</t>
    <phoneticPr fontId="2"/>
  </si>
  <si>
    <t>02</t>
    <phoneticPr fontId="2"/>
  </si>
  <si>
    <t>03</t>
    <phoneticPr fontId="2"/>
  </si>
  <si>
    <t>04</t>
    <phoneticPr fontId="2"/>
  </si>
  <si>
    <t>05</t>
    <phoneticPr fontId="2"/>
  </si>
  <si>
    <t>20</t>
    <phoneticPr fontId="2"/>
  </si>
  <si>
    <t>06</t>
    <phoneticPr fontId="2"/>
  </si>
  <si>
    <t>07</t>
    <phoneticPr fontId="2"/>
  </si>
  <si>
    <t>08</t>
    <phoneticPr fontId="2"/>
  </si>
  <si>
    <t>09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</si>
  <si>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</si>
  <si>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</si>
  <si>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</si>
  <si>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</si>
  <si>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</si>
  <si>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</si>
  <si>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</si>
  <si>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</si>
  <si>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</si>
  <si>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</si>
  <si>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</si>
  <si>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</si>
  <si>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</si>
  <si>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</si>
  <si>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</si>
  <si>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</si>
  <si>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</si>
  <si>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</si>
  <si>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</si>
  <si>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</si>
  <si>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</si>
  <si>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</si>
  <si>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</si>
  <si>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</si>
  <si>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</si>
  <si>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</si>
  <si>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</si>
  <si>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37
部門</t>
    <rPh sb="3" eb="5">
      <t>ブモン</t>
    </rPh>
    <phoneticPr fontId="2"/>
  </si>
  <si>
    <t>13
部門</t>
    <rPh sb="3" eb="5">
      <t>ブモン</t>
    </rPh>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</si>
  <si>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</si>
  <si>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</si>
  <si>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</si>
  <si>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</si>
  <si>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</si>
  <si>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</si>
  <si>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</si>
  <si>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</si>
  <si>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</si>
  <si>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</si>
  <si>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</si>
  <si>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</si>
  <si>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</si>
  <si>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</si>
  <si>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</si>
  <si>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</si>
  <si>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</si>
  <si>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</si>
  <si>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</si>
  <si>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</si>
  <si>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</si>
  <si>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</si>
  <si>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</si>
  <si>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</si>
  <si>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</si>
  <si>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</si>
  <si>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</si>
  <si>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</si>
  <si>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</si>
  <si>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</si>
  <si>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</si>
  <si>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</si>
  <si>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</si>
  <si>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</si>
  <si>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</si>
  <si>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</si>
  <si>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</si>
  <si>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分類不明</t>
    <rPh sb="0" eb="2">
      <t>ブンルイ</t>
    </rPh>
    <rPh sb="2" eb="4">
      <t>フメイ</t>
    </rPh>
    <phoneticPr fontId="6"/>
  </si>
  <si>
    <t>鉱業</t>
    <phoneticPr fontId="2"/>
  </si>
  <si>
    <t>製造業</t>
    <phoneticPr fontId="2"/>
  </si>
  <si>
    <t>電力・ガス・水道</t>
    <phoneticPr fontId="2"/>
  </si>
  <si>
    <t>商業</t>
    <phoneticPr fontId="2"/>
  </si>
  <si>
    <t>金融・保険</t>
    <phoneticPr fontId="2"/>
  </si>
  <si>
    <t>不動産</t>
    <phoneticPr fontId="2"/>
  </si>
  <si>
    <t>情報通信</t>
    <phoneticPr fontId="2"/>
  </si>
  <si>
    <t>公務</t>
    <phoneticPr fontId="2"/>
  </si>
  <si>
    <t>サービス</t>
    <phoneticPr fontId="2"/>
  </si>
  <si>
    <t>表２　建設投資額入力表</t>
    <rPh sb="0" eb="1">
      <t>ヒョウ</t>
    </rPh>
    <rPh sb="3" eb="8">
      <t>ケンセツトウシガク</t>
    </rPh>
    <rPh sb="8" eb="10">
      <t>ニュウリョク</t>
    </rPh>
    <rPh sb="10" eb="11">
      <t>ヒョウ</t>
    </rPh>
    <phoneticPr fontId="2"/>
  </si>
  <si>
    <t>雇用者所得
誘発額</t>
    <rPh sb="0" eb="5">
      <t>コヨウシャショトク</t>
    </rPh>
    <rPh sb="6" eb="8">
      <t>ユウハツ</t>
    </rPh>
    <rPh sb="8" eb="9">
      <t>ガク</t>
    </rPh>
    <phoneticPr fontId="2"/>
  </si>
  <si>
    <t>総合効果</t>
    <rPh sb="0" eb="2">
      <t>ソウゴウ</t>
    </rPh>
    <rPh sb="2" eb="4">
      <t>コウカ</t>
    </rPh>
    <phoneticPr fontId="2"/>
  </si>
  <si>
    <t>雇用
誘発者数</t>
    <rPh sb="0" eb="2">
      <t>コヨウ</t>
    </rPh>
    <rPh sb="3" eb="5">
      <t>ユウハツ</t>
    </rPh>
    <rPh sb="5" eb="6">
      <t>シャ</t>
    </rPh>
    <rPh sb="6" eb="7">
      <t>スウ</t>
    </rPh>
    <phoneticPr fontId="2"/>
  </si>
  <si>
    <t>就業
誘発者数</t>
    <rPh sb="0" eb="2">
      <t>シュウギョウ</t>
    </rPh>
    <rPh sb="3" eb="7">
      <t>ユウハツシャスウ</t>
    </rPh>
    <phoneticPr fontId="2"/>
  </si>
  <si>
    <t>粗付加価値率</t>
    <rPh sb="0" eb="6">
      <t>ソフカカチリツ</t>
    </rPh>
    <phoneticPr fontId="2"/>
  </si>
  <si>
    <t>雇用者所得率</t>
    <rPh sb="0" eb="5">
      <t>コヨウシャショトク</t>
    </rPh>
    <rPh sb="5" eb="6">
      <t>リツ</t>
    </rPh>
    <phoneticPr fontId="2"/>
  </si>
  <si>
    <t>就業係数</t>
    <rPh sb="0" eb="4">
      <t>シュウギョウケイスウ</t>
    </rPh>
    <phoneticPr fontId="2"/>
  </si>
  <si>
    <t>雇用係数</t>
    <rPh sb="0" eb="4">
      <t>コヨウケイスウ</t>
    </rPh>
    <phoneticPr fontId="2"/>
  </si>
  <si>
    <t>民間消費支出
構成比（修正版）</t>
    <rPh sb="0" eb="2">
      <t>ミンカン</t>
    </rPh>
    <rPh sb="2" eb="4">
      <t>ショウヒ</t>
    </rPh>
    <rPh sb="4" eb="6">
      <t>シシュツ</t>
    </rPh>
    <rPh sb="7" eb="10">
      <t>コウセイヒ</t>
    </rPh>
    <rPh sb="11" eb="13">
      <t>シュウセイ</t>
    </rPh>
    <rPh sb="13" eb="14">
      <t>バン</t>
    </rPh>
    <phoneticPr fontId="2"/>
  </si>
  <si>
    <t>億円</t>
    <rPh sb="0" eb="2">
      <t>オクエン</t>
    </rPh>
    <phoneticPr fontId="2"/>
  </si>
  <si>
    <t>千万円</t>
    <rPh sb="0" eb="3">
      <t>センマンエン</t>
    </rPh>
    <phoneticPr fontId="2"/>
  </si>
  <si>
    <t>百万円</t>
    <rPh sb="0" eb="3">
      <t>ヒャクマンエン</t>
    </rPh>
    <phoneticPr fontId="2"/>
  </si>
  <si>
    <t>万円</t>
    <rPh sb="0" eb="1">
      <t>マン</t>
    </rPh>
    <rPh sb="1" eb="2">
      <t>エン</t>
    </rPh>
    <phoneticPr fontId="2"/>
  </si>
  <si>
    <t>千円</t>
    <rPh sb="0" eb="2">
      <t>センエン</t>
    </rPh>
    <phoneticPr fontId="2"/>
  </si>
  <si>
    <t>円</t>
    <rPh sb="0" eb="1">
      <t>エン</t>
    </rPh>
    <phoneticPr fontId="2"/>
  </si>
  <si>
    <t>十万円</t>
    <rPh sb="0" eb="1">
      <t>ジュウ</t>
    </rPh>
    <rPh sb="1" eb="2">
      <t>マン</t>
    </rPh>
    <rPh sb="2" eb="3">
      <t>エン</t>
    </rPh>
    <phoneticPr fontId="2"/>
  </si>
  <si>
    <t>市内自給率</t>
    <rPh sb="0" eb="1">
      <t>シ</t>
    </rPh>
    <rPh sb="1" eb="2">
      <t>ナイ</t>
    </rPh>
    <rPh sb="2" eb="5">
      <t>ジキュウリツ</t>
    </rPh>
    <phoneticPr fontId="2"/>
  </si>
  <si>
    <t>移輸入率</t>
    <rPh sb="0" eb="4">
      <t>イユニュウリツ</t>
    </rPh>
    <phoneticPr fontId="2"/>
  </si>
  <si>
    <t>建設</t>
    <phoneticPr fontId="2"/>
  </si>
  <si>
    <t>　　　　③建設投資額の単位を下のプルダウンから選択してください。</t>
    <rPh sb="5" eb="7">
      <t>ケンセツ</t>
    </rPh>
    <rPh sb="7" eb="9">
      <t>トウシ</t>
    </rPh>
    <rPh sb="9" eb="10">
      <t>ガク</t>
    </rPh>
    <rPh sb="11" eb="13">
      <t>タンイ</t>
    </rPh>
    <rPh sb="14" eb="15">
      <t>シタ</t>
    </rPh>
    <rPh sb="23" eb="25">
      <t>センタク</t>
    </rPh>
    <phoneticPr fontId="2"/>
  </si>
  <si>
    <t>　×民間消費支出構成比（修正版）</t>
    <rPh sb="2" eb="4">
      <t>ミンカン</t>
    </rPh>
    <rPh sb="4" eb="6">
      <t>ショウヒ</t>
    </rPh>
    <rPh sb="6" eb="8">
      <t>シシュツ</t>
    </rPh>
    <rPh sb="8" eb="11">
      <t>コウセイヒ</t>
    </rPh>
    <rPh sb="12" eb="14">
      <t>シュウセイ</t>
    </rPh>
    <rPh sb="14" eb="15">
      <t>バン</t>
    </rPh>
    <phoneticPr fontId="5"/>
  </si>
  <si>
    <t>　　　　　　　　・表１の建設部門と表２のセルは、位置的に対応しています。</t>
    <rPh sb="9" eb="10">
      <t>ヒョウ</t>
    </rPh>
    <rPh sb="12" eb="14">
      <t>ケンセツ</t>
    </rPh>
    <rPh sb="14" eb="16">
      <t>ブモン</t>
    </rPh>
    <rPh sb="17" eb="18">
      <t>ヒョウ</t>
    </rPh>
    <rPh sb="24" eb="27">
      <t>イチテキ</t>
    </rPh>
    <rPh sb="28" eb="30">
      <t>タイオウ</t>
    </rPh>
    <phoneticPr fontId="2"/>
  </si>
  <si>
    <t>　　　　　　　　・表２の該当するセルに建設投資額を入力してください。</t>
    <rPh sb="9" eb="10">
      <t>ヒョウ</t>
    </rPh>
    <rPh sb="12" eb="14">
      <t>ガイトウ</t>
    </rPh>
    <rPh sb="19" eb="21">
      <t>ケンセツ</t>
    </rPh>
    <rPh sb="21" eb="23">
      <t>トウシ</t>
    </rPh>
    <rPh sb="23" eb="24">
      <t>ガク</t>
    </rPh>
    <rPh sb="25" eb="27">
      <t>ニュウリョク</t>
    </rPh>
    <phoneticPr fontId="2"/>
  </si>
  <si>
    <t>　　　　　　　　・建設投資額を入力すると、対応する表１の建設部門が着色されます。</t>
    <rPh sb="9" eb="14">
      <t>ケンセツトウシガク</t>
    </rPh>
    <rPh sb="15" eb="17">
      <t>ニュウリョク</t>
    </rPh>
    <rPh sb="21" eb="23">
      <t>タイオウ</t>
    </rPh>
    <rPh sb="25" eb="26">
      <t>ヒョウ</t>
    </rPh>
    <rPh sb="28" eb="30">
      <t>ケンセツ</t>
    </rPh>
    <rPh sb="30" eb="32">
      <t>ブモン</t>
    </rPh>
    <rPh sb="33" eb="35">
      <t>チャクショク</t>
    </rPh>
    <phoneticPr fontId="2"/>
  </si>
  <si>
    <t>　　　　　　　　・細分類に入力するほど、より詳細な分析が可能となります。</t>
    <rPh sb="9" eb="12">
      <t>サイブンルイ</t>
    </rPh>
    <phoneticPr fontId="2"/>
  </si>
  <si>
    <t>　　　　　　　　・建設部門の定義は「定義」シートの表３を参照してください。</t>
    <rPh sb="9" eb="11">
      <t>ケンセツ</t>
    </rPh>
    <rPh sb="11" eb="13">
      <t>ブモン</t>
    </rPh>
    <rPh sb="14" eb="16">
      <t>テイギ</t>
    </rPh>
    <rPh sb="18" eb="20">
      <t>テイギ</t>
    </rPh>
    <rPh sb="25" eb="26">
      <t>ヒョウ</t>
    </rPh>
    <rPh sb="28" eb="30">
      <t>サンショウ</t>
    </rPh>
    <phoneticPr fontId="2"/>
  </si>
  <si>
    <t>産業部門</t>
    <rPh sb="0" eb="4">
      <t>サンギョウブモン</t>
    </rPh>
    <phoneticPr fontId="2"/>
  </si>
  <si>
    <t>主要構造部が鉄筋コンクリート造りでRC量産住宅以外の住宅</t>
    <rPh sb="19" eb="21">
      <t>リョウサン</t>
    </rPh>
    <rPh sb="21" eb="23">
      <t>ジュウタク</t>
    </rPh>
    <rPh sb="23" eb="25">
      <t>イガイ</t>
    </rPh>
    <rPh sb="26" eb="28">
      <t>ジュウタク</t>
    </rPh>
    <phoneticPr fontId="2"/>
  </si>
  <si>
    <t>主要構造部が鉄骨造またはその他の金属で作られ、S量産住宅以外の住宅</t>
    <rPh sb="19" eb="20">
      <t>ツク</t>
    </rPh>
    <rPh sb="24" eb="26">
      <t>リョウサン</t>
    </rPh>
    <rPh sb="26" eb="28">
      <t>ジュウタク</t>
    </rPh>
    <rPh sb="28" eb="30">
      <t>イガイ</t>
    </rPh>
    <rPh sb="31" eb="33">
      <t>ジュウタク</t>
    </rPh>
    <phoneticPr fontId="2"/>
  </si>
  <si>
    <t>主要構造部が居住専用建築物、居住産業併用建築物の新築、増築及び改築で
木造量産住宅以外の住宅</t>
    <rPh sb="24" eb="26">
      <t>シンチク</t>
    </rPh>
    <rPh sb="27" eb="29">
      <t>ゾウチク</t>
    </rPh>
    <rPh sb="29" eb="30">
      <t>オヨ</t>
    </rPh>
    <rPh sb="31" eb="33">
      <t>カイチク</t>
    </rPh>
    <rPh sb="35" eb="37">
      <t>モクゾウ</t>
    </rPh>
    <rPh sb="37" eb="39">
      <t>リョウサン</t>
    </rPh>
    <rPh sb="39" eb="41">
      <t>ジュウタク</t>
    </rPh>
    <rPh sb="41" eb="43">
      <t>イガイ</t>
    </rPh>
    <rPh sb="44" eb="46">
      <t>ジュウタク</t>
    </rPh>
    <phoneticPr fontId="2"/>
  </si>
  <si>
    <t>国、地方公共団体、成田国際空港株式会社、中部国際空港株式会社及び
関西国際空港株式会社の行う空港整備事業</t>
    <phoneticPr fontId="2"/>
  </si>
  <si>
    <t>国及び地方公共団体の行う道路関係公共事業～空港の事業の災害復旧事業及び鉱害復旧事業</t>
    <rPh sb="21" eb="23">
      <t>クウコウ</t>
    </rPh>
    <rPh sb="24" eb="26">
      <t>ジギョウ</t>
    </rPh>
    <phoneticPr fontId="2"/>
  </si>
  <si>
    <t>最終需要増加額（＝建設投資額）</t>
    <rPh sb="0" eb="2">
      <t>サイシュウ</t>
    </rPh>
    <rPh sb="2" eb="4">
      <t>ジュヨウ</t>
    </rPh>
    <rPh sb="4" eb="6">
      <t>ゾウカ</t>
    </rPh>
    <rPh sb="6" eb="7">
      <t>ゾウガク</t>
    </rPh>
    <rPh sb="9" eb="11">
      <t>ケンセツ</t>
    </rPh>
    <rPh sb="11" eb="13">
      <t>トウシ</t>
    </rPh>
    <rPh sb="13" eb="14">
      <t>ガク</t>
    </rPh>
    <phoneticPr fontId="2"/>
  </si>
  <si>
    <t>雇用者所得誘発額</t>
    <rPh sb="0" eb="3">
      <t>コヨウシャ</t>
    </rPh>
    <rPh sb="3" eb="5">
      <t>ショトク</t>
    </rPh>
    <rPh sb="5" eb="8">
      <t>ユウハツガク</t>
    </rPh>
    <phoneticPr fontId="2"/>
  </si>
  <si>
    <t>雇用誘発者数</t>
    <rPh sb="0" eb="2">
      <t>コヨウ</t>
    </rPh>
    <rPh sb="2" eb="4">
      <t>ユウハツ</t>
    </rPh>
    <rPh sb="4" eb="5">
      <t>モノ</t>
    </rPh>
    <rPh sb="5" eb="6">
      <t>スウ</t>
    </rPh>
    <phoneticPr fontId="2"/>
  </si>
  <si>
    <t>総合効果（合計）</t>
    <rPh sb="0" eb="2">
      <t>ソウゴウ</t>
    </rPh>
    <rPh sb="5" eb="7">
      <t>ゴウケイ</t>
    </rPh>
    <phoneticPr fontId="2"/>
  </si>
  <si>
    <t>第一次間接波及効果</t>
    <rPh sb="0" eb="1">
      <t>ダイ</t>
    </rPh>
    <rPh sb="1" eb="2">
      <t>イチ</t>
    </rPh>
    <rPh sb="2" eb="3">
      <t>ジ</t>
    </rPh>
    <rPh sb="3" eb="7">
      <t>カンセツハキュウ</t>
    </rPh>
    <rPh sb="7" eb="9">
      <t>コウカ</t>
    </rPh>
    <phoneticPr fontId="2"/>
  </si>
  <si>
    <t>第二次間接波及効果</t>
    <rPh sb="0" eb="1">
      <t>ダイ</t>
    </rPh>
    <rPh sb="1" eb="2">
      <t>ニ</t>
    </rPh>
    <rPh sb="2" eb="3">
      <t>ジ</t>
    </rPh>
    <rPh sb="3" eb="7">
      <t>カンセツハキュウ</t>
    </rPh>
    <rPh sb="7" eb="9">
      <t>コウカ</t>
    </rPh>
    <phoneticPr fontId="2"/>
  </si>
  <si>
    <t>直接効果に対する波及効果倍率</t>
    <rPh sb="0" eb="2">
      <t>チョクセツ</t>
    </rPh>
    <rPh sb="2" eb="4">
      <t>コウカ</t>
    </rPh>
    <rPh sb="5" eb="6">
      <t>タイ</t>
    </rPh>
    <rPh sb="8" eb="10">
      <t>ハキュウ</t>
    </rPh>
    <rPh sb="10" eb="12">
      <t>コウカ</t>
    </rPh>
    <rPh sb="12" eb="14">
      <t>バイリツ</t>
    </rPh>
    <phoneticPr fontId="2"/>
  </si>
  <si>
    <t>中間投入額</t>
    <rPh sb="0" eb="2">
      <t>チュウカン</t>
    </rPh>
    <rPh sb="2" eb="5">
      <t>トウニュウガク</t>
    </rPh>
    <phoneticPr fontId="5"/>
  </si>
  <si>
    <t>第一次間接波及効果</t>
    <rPh sb="0" eb="1">
      <t>ダイ</t>
    </rPh>
    <rPh sb="1" eb="2">
      <t>イチ</t>
    </rPh>
    <rPh sb="2" eb="9">
      <t>ジカンセツハキュウコウカ</t>
    </rPh>
    <phoneticPr fontId="5"/>
  </si>
  <si>
    <t>第一次間接波及効果</t>
    <rPh sb="1" eb="2">
      <t>イチ</t>
    </rPh>
    <phoneticPr fontId="5"/>
  </si>
  <si>
    <t>（＝中間投入額＋粗付加価値額）</t>
    <rPh sb="2" eb="4">
      <t>チュウカン</t>
    </rPh>
    <phoneticPr fontId="5"/>
  </si>
  <si>
    <t>（＝直接効果＋第一次間接波及効果）</t>
    <rPh sb="2" eb="4">
      <t>チョクセツ</t>
    </rPh>
    <rPh sb="4" eb="6">
      <t>コウカ</t>
    </rPh>
    <rPh sb="7" eb="8">
      <t>ダイ</t>
    </rPh>
    <rPh sb="8" eb="9">
      <t>イチ</t>
    </rPh>
    <rPh sb="9" eb="16">
      <t>ジカンセツハキュウコウカ</t>
    </rPh>
    <phoneticPr fontId="5"/>
  </si>
  <si>
    <t xml:space="preserve">        ×移輸入率</t>
    <phoneticPr fontId="2"/>
  </si>
  <si>
    <t>第二次間接波及効果</t>
    <rPh sb="0" eb="1">
      <t>ダイ</t>
    </rPh>
    <rPh sb="1" eb="2">
      <t>ニ</t>
    </rPh>
    <rPh sb="2" eb="9">
      <t>ジカンセツハキュウコウカ</t>
    </rPh>
    <phoneticPr fontId="5"/>
  </si>
  <si>
    <t>第二次間接波及効果</t>
    <rPh sb="1" eb="2">
      <t>ニ</t>
    </rPh>
    <phoneticPr fontId="5"/>
  </si>
  <si>
    <t>②×建設部門分析用
　　粗付加価値率</t>
    <rPh sb="2" eb="4">
      <t>ケンセツ</t>
    </rPh>
    <rPh sb="4" eb="6">
      <t>ブモン</t>
    </rPh>
    <rPh sb="6" eb="8">
      <t>ブンセキ</t>
    </rPh>
    <rPh sb="8" eb="9">
      <t>ヨウ</t>
    </rPh>
    <rPh sb="12" eb="18">
      <t>ソフカカチリツ</t>
    </rPh>
    <phoneticPr fontId="2"/>
  </si>
  <si>
    <t>②×建設部門分析用
　　雇用者所得率</t>
    <rPh sb="2" eb="4">
      <t>ケンセツ</t>
    </rPh>
    <rPh sb="4" eb="6">
      <t>ブモン</t>
    </rPh>
    <rPh sb="6" eb="8">
      <t>ブンセキ</t>
    </rPh>
    <rPh sb="8" eb="9">
      <t>ヨウ</t>
    </rPh>
    <rPh sb="12" eb="18">
      <t>コヨウシャショトクリツ</t>
    </rPh>
    <phoneticPr fontId="2"/>
  </si>
  <si>
    <t>中間投入額</t>
    <rPh sb="0" eb="2">
      <t>チュウカン</t>
    </rPh>
    <rPh sb="2" eb="4">
      <t>トウニュウ</t>
    </rPh>
    <rPh sb="4" eb="5">
      <t>ガク</t>
    </rPh>
    <phoneticPr fontId="2"/>
  </si>
  <si>
    <t>第　　一　　次　　間　　接　　波　　及　　効　　果</t>
    <rPh sb="0" eb="1">
      <t>ダイ</t>
    </rPh>
    <rPh sb="3" eb="4">
      <t>イチ</t>
    </rPh>
    <rPh sb="6" eb="7">
      <t>ツギ</t>
    </rPh>
    <rPh sb="9" eb="10">
      <t>アイダ</t>
    </rPh>
    <rPh sb="12" eb="13">
      <t>セッ</t>
    </rPh>
    <rPh sb="15" eb="16">
      <t>ナミ</t>
    </rPh>
    <rPh sb="18" eb="19">
      <t>キュウ</t>
    </rPh>
    <rPh sb="21" eb="22">
      <t>コウ</t>
    </rPh>
    <rPh sb="24" eb="25">
      <t>ハテ</t>
    </rPh>
    <phoneticPr fontId="2"/>
  </si>
  <si>
    <t>生産誘発額</t>
    <rPh sb="0" eb="2">
      <t>セイサン</t>
    </rPh>
    <rPh sb="2" eb="4">
      <t>ユウハツ</t>
    </rPh>
    <rPh sb="4" eb="5">
      <t>ガク</t>
    </rPh>
    <phoneticPr fontId="2"/>
  </si>
  <si>
    <t>第　　二　　次　　間　　接　　波　　及　　効　　果</t>
    <rPh sb="0" eb="1">
      <t>ダイ</t>
    </rPh>
    <rPh sb="3" eb="4">
      <t>ニ</t>
    </rPh>
    <rPh sb="6" eb="7">
      <t>ジ</t>
    </rPh>
    <rPh sb="9" eb="10">
      <t>アイダ</t>
    </rPh>
    <rPh sb="12" eb="13">
      <t>セッ</t>
    </rPh>
    <rPh sb="15" eb="16">
      <t>ナミ</t>
    </rPh>
    <rPh sb="18" eb="19">
      <t>キュウ</t>
    </rPh>
    <rPh sb="21" eb="22">
      <t>コウ</t>
    </rPh>
    <rPh sb="24" eb="25">
      <t>ハテ</t>
    </rPh>
    <phoneticPr fontId="2"/>
  </si>
  <si>
    <t>第一次間接波及効果</t>
    <rPh sb="0" eb="1">
      <t>ダイ</t>
    </rPh>
    <rPh sb="1" eb="2">
      <t>イチ</t>
    </rPh>
    <rPh sb="2" eb="9">
      <t>ジカンセツハキュウコウカ</t>
    </rPh>
    <phoneticPr fontId="2"/>
  </si>
  <si>
    <t>第二次間接波及効果</t>
    <rPh sb="0" eb="1">
      <t>ダイ</t>
    </rPh>
    <rPh sb="1" eb="2">
      <t>ニ</t>
    </rPh>
    <rPh sb="2" eb="9">
      <t>ジカンセツハキュウコウカ</t>
    </rPh>
    <phoneticPr fontId="2"/>
  </si>
  <si>
    <t>第一次間接波及効果</t>
    <rPh sb="0" eb="1">
      <t>ダイ</t>
    </rPh>
    <rPh sb="1" eb="2">
      <t>イチ</t>
    </rPh>
    <rPh sb="2" eb="3">
      <t>ツギ</t>
    </rPh>
    <rPh sb="3" eb="7">
      <t>カンセツハキュウ</t>
    </rPh>
    <rPh sb="7" eb="9">
      <t>コウカ</t>
    </rPh>
    <phoneticPr fontId="2"/>
  </si>
  <si>
    <t>雇用創出効果調整係数</t>
    <rPh sb="0" eb="6">
      <t>コヨウソウシュツコウカ</t>
    </rPh>
    <rPh sb="6" eb="8">
      <t>チョウセイ</t>
    </rPh>
    <rPh sb="8" eb="10">
      <t>ケイスウ</t>
    </rPh>
    <phoneticPr fontId="2"/>
  </si>
  <si>
    <t>国内生産額</t>
    <rPh sb="0" eb="1">
      <t>クニ</t>
    </rPh>
    <phoneticPr fontId="2"/>
  </si>
  <si>
    <t xml:space="preserve">  ×建設部門分析用投入係数</t>
    <rPh sb="3" eb="5">
      <t>ケンセツ</t>
    </rPh>
    <rPh sb="5" eb="7">
      <t>ブモン</t>
    </rPh>
    <rPh sb="7" eb="10">
      <t>ブンセキヨウ</t>
    </rPh>
    <rPh sb="10" eb="12">
      <t>トウニュウ</t>
    </rPh>
    <rPh sb="12" eb="14">
      <t>ケイスウ</t>
    </rPh>
    <phoneticPr fontId="5"/>
  </si>
  <si>
    <t>　　 ×建設部門分析用粗付加価値率</t>
    <rPh sb="6" eb="8">
      <t>ブモン</t>
    </rPh>
    <phoneticPr fontId="2"/>
  </si>
  <si>
    <t xml:space="preserve"> 　　×建設部門分析用雇用者所得率</t>
    <rPh sb="6" eb="8">
      <t>ブモン</t>
    </rPh>
    <phoneticPr fontId="2"/>
  </si>
  <si>
    <t>建築補修</t>
    <rPh sb="0" eb="2">
      <t>ケンチク</t>
    </rPh>
    <rPh sb="2" eb="4">
      <t>ホシュウ</t>
    </rPh>
    <phoneticPr fontId="2"/>
  </si>
  <si>
    <t>建築物（住宅及び非住宅）に関する機能や耐用年数の向上を伴う改装・改修工事</t>
    <phoneticPr fontId="2"/>
  </si>
  <si>
    <t>左記の高速道路株式会社の行う高速有料道路建設事業、補修修繕事業</t>
    <rPh sb="0" eb="2">
      <t>サキ</t>
    </rPh>
    <rPh sb="16" eb="18">
      <t>ユウリョウ</t>
    </rPh>
    <rPh sb="18" eb="20">
      <t>ドウロ</t>
    </rPh>
    <phoneticPr fontId="2"/>
  </si>
  <si>
    <t>左記の高速道路株式会社の行う一般有料道路建設事業、補修修繕事業</t>
    <rPh sb="0" eb="2">
      <t>サキ</t>
    </rPh>
    <phoneticPr fontId="2"/>
  </si>
  <si>
    <t>国及び地方公共団体の行う防砂事業及び地すべり対策事業</t>
    <phoneticPr fontId="2"/>
  </si>
  <si>
    <t>国及び地方公共団体の行う農業土木事業、林道事業、治山事業及びこれらの事業の
災害復旧事業</t>
    <phoneticPr fontId="2"/>
  </si>
  <si>
    <t>民間企業等が行う土木構築物の建設事業、民間ガス会社及び地方公営企業の行うガス事業の
貯槽の建設工事、駐車場建設事業及び上記以外のその他の土木</t>
    <phoneticPr fontId="2"/>
  </si>
  <si>
    <t>千円</t>
  </si>
  <si>
    <t>建築補修</t>
    <phoneticPr fontId="2"/>
  </si>
  <si>
    <t>地方公社等</t>
    <rPh sb="2" eb="4">
      <t>コウシャ</t>
    </rPh>
    <phoneticPr fontId="2"/>
  </si>
  <si>
    <t>河川総合開発</t>
    <rPh sb="0" eb="2">
      <t>カセン</t>
    </rPh>
    <rPh sb="2" eb="4">
      <t>ソウゴウ</t>
    </rPh>
    <rPh sb="4" eb="6">
      <t>カイハツ</t>
    </rPh>
    <phoneticPr fontId="1"/>
  </si>
  <si>
    <t>廃棄物処理施設</t>
    <rPh sb="0" eb="3">
      <t>ハイキブツ</t>
    </rPh>
    <rPh sb="3" eb="5">
      <t>ショリ</t>
    </rPh>
    <rPh sb="5" eb="7">
      <t>シセツ</t>
    </rPh>
    <phoneticPr fontId="1"/>
  </si>
  <si>
    <t>廃棄物処理施設</t>
    <rPh sb="0" eb="5">
      <t>ハイキブツショリ</t>
    </rPh>
    <rPh sb="5" eb="7">
      <t>シセツ</t>
    </rPh>
    <phoneticPr fontId="1"/>
  </si>
  <si>
    <t>電気通信事業者、放送事業者の行う電気通信線路施設等に関する構築物の建設事業及び
施設保全の取替補修工事</t>
    <phoneticPr fontId="2"/>
  </si>
  <si>
    <t>表３　建設部門の定義　　　　　出典：平成27年（2015年）建設部門分析用産業連関表</t>
    <rPh sb="0" eb="1">
      <t>ヒョウ</t>
    </rPh>
    <rPh sb="3" eb="5">
      <t>ケンセツ</t>
    </rPh>
    <rPh sb="5" eb="7">
      <t>ブモン</t>
    </rPh>
    <rPh sb="8" eb="10">
      <t>テイギ</t>
    </rPh>
    <rPh sb="15" eb="17">
      <t>シュッテン</t>
    </rPh>
    <phoneticPr fontId="2"/>
  </si>
  <si>
    <t>※消費転換係数＝平均消費性向（総務省「家計調査年報（家計収支編、2020年）」、関東地方・二人以上の世帯のうち勤労者世帯）</t>
    <rPh sb="1" eb="3">
      <t>ショウヒ</t>
    </rPh>
    <rPh sb="3" eb="5">
      <t>テンカン</t>
    </rPh>
    <rPh sb="5" eb="7">
      <t>ケイスウ</t>
    </rPh>
    <rPh sb="8" eb="14">
      <t>ヘイキンショウヒセイコウ</t>
    </rPh>
    <rPh sb="15" eb="18">
      <t>ソウムショウ</t>
    </rPh>
    <rPh sb="40" eb="42">
      <t>カントウ</t>
    </rPh>
    <rPh sb="42" eb="44">
      <t>チホウ</t>
    </rPh>
    <rPh sb="45" eb="49">
      <t>ニニンイジョウ</t>
    </rPh>
    <rPh sb="50" eb="52">
      <t>セタイ</t>
    </rPh>
    <rPh sb="55" eb="58">
      <t>キンロウシャ</t>
    </rPh>
    <rPh sb="58" eb="60">
      <t>セタイ</t>
    </rPh>
    <phoneticPr fontId="2"/>
  </si>
  <si>
    <t>107</t>
    <phoneticPr fontId="2"/>
  </si>
  <si>
    <t>その他の鉱業</t>
  </si>
  <si>
    <t>飲料</t>
  </si>
  <si>
    <t>衣服・その他の繊維既製品</t>
  </si>
  <si>
    <t>木材・木製品</t>
  </si>
  <si>
    <t>印刷・製版・製本</t>
  </si>
  <si>
    <t>無機化学工業製品</t>
  </si>
  <si>
    <t>石油化学系基礎製品</t>
  </si>
  <si>
    <t>有機化学工業製品（石油化学系基礎製品・合成樹脂を除く。）</t>
  </si>
  <si>
    <t>医薬品</t>
  </si>
  <si>
    <t>化学最終製品（医薬品を除く。）</t>
  </si>
  <si>
    <t>なめし革・革製品・毛皮</t>
  </si>
  <si>
    <t>鋳鍛造品（鉄）</t>
  </si>
  <si>
    <t>その他の鉄鋼製品</t>
  </si>
  <si>
    <t>建設用・建築用金属製品</t>
  </si>
  <si>
    <t>はん用機械</t>
  </si>
  <si>
    <t>生産用機械</t>
  </si>
  <si>
    <t>業務用機械</t>
  </si>
  <si>
    <t>電子デバイス</t>
  </si>
  <si>
    <t>その他の電子部品</t>
  </si>
  <si>
    <t>産業用電気機器</t>
  </si>
  <si>
    <t>民生用電気機器</t>
  </si>
  <si>
    <t>電子応用装置・電気計測器</t>
  </si>
  <si>
    <t>その他の電気機械</t>
  </si>
  <si>
    <t>通信・映像・音響機器</t>
  </si>
  <si>
    <t>電子計算機・同附属装置</t>
  </si>
  <si>
    <t>乗用車</t>
  </si>
  <si>
    <t>その他の自動車</t>
  </si>
  <si>
    <t>再生資源回収・加工処理</t>
  </si>
  <si>
    <t>公共事業</t>
  </si>
  <si>
    <t>その他の土木建設</t>
  </si>
  <si>
    <t>住宅賃貸料（帰属家賃）</t>
  </si>
  <si>
    <t>道路輸送（自家輸送を除く。）</t>
  </si>
  <si>
    <t>貨物利用運送</t>
  </si>
  <si>
    <t>運輸附帯サービス</t>
  </si>
  <si>
    <t>郵便・信書便</t>
  </si>
  <si>
    <t>通信</t>
  </si>
  <si>
    <t>情報サービス</t>
  </si>
  <si>
    <t>インターネット附随サービス</t>
  </si>
  <si>
    <t>映像・音声・文字情報制作</t>
  </si>
  <si>
    <t>医療</t>
  </si>
  <si>
    <t>保健衛生</t>
  </si>
  <si>
    <t>社会保険・社会福祉</t>
  </si>
  <si>
    <t>介護</t>
  </si>
  <si>
    <t>他に分類されない会員制団体</t>
  </si>
  <si>
    <t>その他の対事業所サービス</t>
  </si>
  <si>
    <t>宿泊業</t>
  </si>
  <si>
    <t>飲食サービス</t>
  </si>
  <si>
    <t>洗濯・理容・美容・浴場業</t>
  </si>
  <si>
    <t>娯楽サービス</t>
  </si>
  <si>
    <t>事務用品</t>
  </si>
  <si>
    <t>分類不明</t>
  </si>
  <si>
    <t>2020年</t>
    <rPh sb="4" eb="5">
      <t>ネン</t>
    </rPh>
    <phoneticPr fontId="2"/>
  </si>
  <si>
    <t>　　　　　　　　　　　 型逆行列係数表</t>
    <rPh sb="12" eb="13">
      <t>ガタ</t>
    </rPh>
    <rPh sb="13" eb="16">
      <t>ギャクギョウレツ</t>
    </rPh>
    <rPh sb="16" eb="18">
      <t>ケイスウ</t>
    </rPh>
    <rPh sb="18" eb="19">
      <t>ヒョウ</t>
    </rPh>
    <phoneticPr fontId="2"/>
  </si>
  <si>
    <t>行和</t>
    <rPh sb="0" eb="2">
      <t>ギョウワ</t>
    </rPh>
    <phoneticPr fontId="3"/>
  </si>
  <si>
    <t>感応度係数</t>
    <rPh sb="0" eb="5">
      <t>カンノウドケイスウ</t>
    </rPh>
    <phoneticPr fontId="3"/>
  </si>
  <si>
    <t>列和</t>
    <rPh sb="0" eb="2">
      <t>レツワ</t>
    </rPh>
    <phoneticPr fontId="3"/>
  </si>
  <si>
    <t>影響力係数</t>
    <rPh sb="0" eb="5">
      <t>エイキョウリョクケイスウ</t>
    </rPh>
    <phoneticPr fontId="3"/>
  </si>
  <si>
    <t>108</t>
    <phoneticPr fontId="2"/>
  </si>
  <si>
    <t>109</t>
    <phoneticPr fontId="2"/>
  </si>
  <si>
    <t>110</t>
    <phoneticPr fontId="2"/>
  </si>
  <si>
    <t>111</t>
    <phoneticPr fontId="2"/>
  </si>
  <si>
    <t>112</t>
    <phoneticPr fontId="2"/>
  </si>
  <si>
    <t>113</t>
    <phoneticPr fontId="2"/>
  </si>
  <si>
    <t>114</t>
    <phoneticPr fontId="2"/>
  </si>
  <si>
    <t>115</t>
    <phoneticPr fontId="2"/>
  </si>
  <si>
    <t>116</t>
    <phoneticPr fontId="2"/>
  </si>
  <si>
    <t>117</t>
    <phoneticPr fontId="2"/>
  </si>
  <si>
    <t>建築補修</t>
    <rPh sb="0" eb="4">
      <t>ケンチクホシュウ</t>
    </rPh>
    <phoneticPr fontId="2"/>
  </si>
  <si>
    <t>地方公社等</t>
    <phoneticPr fontId="2"/>
  </si>
  <si>
    <t>河川総合開発</t>
    <rPh sb="4" eb="6">
      <t>カイハツ</t>
    </rPh>
    <phoneticPr fontId="2"/>
  </si>
  <si>
    <t>廃棄物処理施設</t>
    <rPh sb="0" eb="5">
      <t>ハイキブツショリ</t>
    </rPh>
    <rPh sb="5" eb="7">
      <t>シセツ</t>
    </rPh>
    <phoneticPr fontId="2"/>
  </si>
  <si>
    <t>建設補修</t>
    <rPh sb="0" eb="4">
      <t>ケンセツホシュウ</t>
    </rPh>
    <phoneticPr fontId="2"/>
  </si>
  <si>
    <t>家計外消費支出（行）</t>
    <rPh sb="8" eb="9">
      <t>ギョウ</t>
    </rPh>
    <phoneticPr fontId="2"/>
  </si>
  <si>
    <t>建設部門分析用投入係数表
（107×71）</t>
    <rPh sb="0" eb="2">
      <t>ケンセツ</t>
    </rPh>
    <rPh sb="2" eb="4">
      <t>ブモン</t>
    </rPh>
    <rPh sb="4" eb="7">
      <t>ブンセキヨウ</t>
    </rPh>
    <rPh sb="7" eb="9">
      <t>トウニュウ</t>
    </rPh>
    <rPh sb="9" eb="11">
      <t>ケイスウ</t>
    </rPh>
    <rPh sb="11" eb="12">
      <t>ヒョウ</t>
    </rPh>
    <phoneticPr fontId="2"/>
  </si>
  <si>
    <t xml:space="preserve">      建設部門分析用×②
      投入係数</t>
    <rPh sb="6" eb="8">
      <t>ケンセツ</t>
    </rPh>
    <rPh sb="8" eb="10">
      <t>ブモン</t>
    </rPh>
    <rPh sb="10" eb="13">
      <t>ブンセキヨウ</t>
    </rPh>
    <rPh sb="22" eb="24">
      <t>トウニュウ</t>
    </rPh>
    <rPh sb="24" eb="26">
      <t>ケイスウ</t>
    </rPh>
    <phoneticPr fontId="2"/>
  </si>
  <si>
    <t>農林漁業</t>
    <rPh sb="0" eb="4">
      <t>ノウリンギョギョウ</t>
    </rPh>
    <phoneticPr fontId="1"/>
  </si>
  <si>
    <t>農林漁業</t>
    <rPh sb="0" eb="4">
      <t>ノウリンギョギョウ</t>
    </rPh>
    <phoneticPr fontId="2"/>
  </si>
  <si>
    <t>プラスチック・ゴム製品</t>
    <rPh sb="9" eb="11">
      <t>セイヒン</t>
    </rPh>
    <phoneticPr fontId="1"/>
  </si>
  <si>
    <t>他に分類されない会員制団体</t>
    <rPh sb="0" eb="1">
      <t>タ</t>
    </rPh>
    <rPh sb="2" eb="4">
      <t>ブンルイ</t>
    </rPh>
    <rPh sb="8" eb="11">
      <t>カイインセイ</t>
    </rPh>
    <rPh sb="11" eb="13">
      <t>ダンタイ</t>
    </rPh>
    <phoneticPr fontId="1"/>
  </si>
  <si>
    <t>鉱業</t>
  </si>
  <si>
    <t>飲食料品</t>
  </si>
  <si>
    <t>繊維製品</t>
  </si>
  <si>
    <t>パルプ・紙・木製品</t>
  </si>
  <si>
    <t>化学製品</t>
  </si>
  <si>
    <t>石油・石炭製品</t>
  </si>
  <si>
    <t>窯業・土石製品</t>
  </si>
  <si>
    <t>鉄鋼</t>
  </si>
  <si>
    <t>非鉄金属</t>
  </si>
  <si>
    <t>金属製品</t>
  </si>
  <si>
    <t>電子部品</t>
  </si>
  <si>
    <t>電気機械</t>
  </si>
  <si>
    <t>情報通信機器</t>
  </si>
  <si>
    <t>輸送機械</t>
  </si>
  <si>
    <t>建設</t>
  </si>
  <si>
    <t>電力・ガス・熱供給</t>
  </si>
  <si>
    <t>不動産</t>
  </si>
  <si>
    <t>運輸・郵便</t>
  </si>
  <si>
    <t>情報通信</t>
  </si>
  <si>
    <t>教育・研究</t>
  </si>
  <si>
    <t>医療・福祉</t>
  </si>
  <si>
    <t>対事業所サービス</t>
  </si>
  <si>
    <t>対個人サービス</t>
  </si>
  <si>
    <t>運輸・郵便</t>
    <rPh sb="3" eb="5">
      <t>ユウビン</t>
    </rPh>
    <phoneticPr fontId="2"/>
  </si>
  <si>
    <t>主要構造部が鉄骨鉄筋コンクリート造の事務所、店舗、学校、病院及び
その他SRC工場に該当しないもの</t>
    <rPh sb="39" eb="41">
      <t>コウジョウ</t>
    </rPh>
    <rPh sb="42" eb="44">
      <t>ガイトウ</t>
    </rPh>
    <phoneticPr fontId="2"/>
  </si>
  <si>
    <t>主要構造部が鉄筋コンクリート造の事務所、店舗、病院及び
その他RC工場、RC学校に該当しないもの</t>
    <rPh sb="33" eb="35">
      <t>コウジョウ</t>
    </rPh>
    <rPh sb="38" eb="40">
      <t>ガッコウ</t>
    </rPh>
    <rPh sb="41" eb="43">
      <t>ガイトウ</t>
    </rPh>
    <phoneticPr fontId="2"/>
  </si>
  <si>
    <t>主要構造部が鉄骨またはその他の金属で作られた事務所、店舗、病院、学校及び
その他S工場に該当しないもの</t>
    <rPh sb="41" eb="43">
      <t>コウジョウ</t>
    </rPh>
    <rPh sb="44" eb="46">
      <t>ガイトウ</t>
    </rPh>
    <phoneticPr fontId="2"/>
  </si>
  <si>
    <t>ＪＲ、独立行政法人鉄道建設・運輸施設整備支援機構、公営鉄道、私鉄、
東京地下鉄株式会社及び本州四国連絡高速道路株式会社の行う鉄道軌道に関する構築物の
新設工事及び施設保全の取替補修工事</t>
    <phoneticPr fontId="2"/>
  </si>
  <si>
    <t>10電力株式会社、電源開発株式会社、地方公営企業その他の電気事業者の行う電気事業及び
日本原子力発電株式会社の発送配電施設に関する構築物の建設及び施設保全の取替補修工事</t>
    <phoneticPr fontId="2"/>
  </si>
  <si>
    <t>粗付加価値
誘発額</t>
    <rPh sb="0" eb="1">
      <t>ソ</t>
    </rPh>
    <rPh sb="1" eb="3">
      <t>フカ</t>
    </rPh>
    <rPh sb="3" eb="5">
      <t>カチ</t>
    </rPh>
    <rPh sb="6" eb="8">
      <t>ユウハツ</t>
    </rPh>
    <rPh sb="8" eb="9">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</si>
</sst>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00_ "/>
    <numFmt numFmtId="178" formatCode="0.000000"/>
    <numFmt numFmtId="179" formatCode="[$-411]ggge&quot;年&quot;m&quot;月&quot;d&quot;日&quot;;@"/>
    <numFmt numFmtId="180" formatCode="0.000"/>
    <numFmt numFmtId="181" formatCode="0.0"/>
    <numFmt numFmtId="182" formatCode="#,##0_ ;[Red]\-#,##0\ "/>
    <numFmt numFmtId="183" formatCode="0.00_);[Red]\(0.00\)"/>
  </numFmts>
  <fonts count="13" x14ac:knownFonts="1">
    <font>
      <sz val="11"/>
      <color theme="1"/>
      <name val="ＭＳ Ｐゴシック"/>
      <family val="2"/>
      <charset val="128"/>
      <scheme val="minor"/>
    </font>
    <font>
      <sz val="18"/>
      <color theme="3"/>
      <name val="ＭＳ Ｐゴシック"/>
      <family val="2"/>
      <charset val="128"/>
      <scheme val="major"/>
    </font>
    <font>
      <sz val="6"/>
      <name val="ＭＳ Ｐゴシック"/>
      <family val="2"/>
      <charset val="128"/>
      <scheme val="minor"/>
    </font>
    <font>
      <sz val="12"/>
      <color theme="1"/>
      <name val="ＭＳ Ｐゴシック"/>
      <family val="3"/>
      <charset val="128"/>
      <scheme val="minor"/>
    </font>
    <font>
      <sz val="9"/>
      <color theme="1"/>
      <name val="ＭＳ Ｐゴシック"/>
      <family val="3"/>
      <charset val="128"/>
      <scheme val="minor"/>
    </font>
    <font>
      <sz val="6"/>
      <name val="ＭＳ Ｐゴシック"/>
      <family val="3"/>
      <charset val="128"/>
    </font>
    <font>
      <sz val="11"/>
      <color rgb="FFFA7D00"/>
      <name val="ＭＳ Ｐゴシック"/>
      <family val="2"/>
      <charset val="128"/>
      <scheme val="minor"/>
    </font>
    <font>
      <sz val="11"/>
      <color theme="1"/>
      <name val="ＭＳ Ｐゴシック"/>
      <family val="2"/>
      <charset val="128"/>
      <scheme val="minor"/>
    </font>
    <font>
      <sz val="11"/>
      <color theme="1"/>
      <name val="メイリオ"/>
      <family val="3"/>
      <charset val="128"/>
    </font>
    <font>
      <sz val="12"/>
      <color theme="1"/>
      <name val="メイリオ"/>
      <family val="3"/>
      <charset val="128"/>
    </font>
    <font>
      <sz val="10"/>
      <color theme="1"/>
      <name val="メイリオ"/>
      <family val="3"/>
      <charset val="128"/>
    </font>
    <font>
      <b/>
      <sz val="12"/>
      <color theme="1"/>
      <name val="メイリオ"/>
      <family val="3"/>
      <charset val="128"/>
    </font>
    <font>
      <sz val="9"/>
      <color theme="1"/>
      <name val="メイリオ"/>
      <family val="3"/>
      <charset val="128"/>
    </font>
  </fonts>
  <fills count="10">
    <fill>
      <patternFill patternType="none"/>
    </fill>
    <fill>
      <patternFill patternType="gray125"/>
    </fill>
    <fill>
      <patternFill patternType="solid">
        <fgColor theme="5"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2" tint="-9.9978637043366805E-2"/>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rgb="FFFF0000"/>
      </left>
      <right style="double">
        <color rgb="FFFF0000"/>
      </right>
      <top style="double">
        <color rgb="FFFF0000"/>
      </top>
      <bottom/>
      <diagonal/>
    </border>
    <border>
      <left style="double">
        <color rgb="FFFF0000"/>
      </left>
      <right style="double">
        <color rgb="FFFF0000"/>
      </right>
      <top/>
      <bottom style="double">
        <color rgb="FFFF0000"/>
      </bottom>
      <diagonal/>
    </border>
    <border>
      <left/>
      <right style="double">
        <color indexed="64"/>
      </right>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right/>
      <top style="thin">
        <color indexed="64"/>
      </top>
      <bottom style="thin">
        <color indexed="64"/>
      </bottom>
      <diagonal/>
    </border>
    <border>
      <left/>
      <right style="medium">
        <color theme="5"/>
      </right>
      <top/>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medium">
        <color theme="5"/>
      </left>
      <right style="medium">
        <color theme="5"/>
      </right>
      <top style="medium">
        <color theme="5"/>
      </top>
      <bottom/>
      <diagonal/>
    </border>
    <border>
      <left style="medium">
        <color theme="5"/>
      </left>
      <right style="medium">
        <color theme="5"/>
      </right>
      <top/>
      <bottom/>
      <diagonal/>
    </border>
    <border>
      <left style="medium">
        <color theme="5"/>
      </left>
      <right style="medium">
        <color theme="5"/>
      </right>
      <top/>
      <bottom style="medium">
        <color theme="5"/>
      </bottom>
      <diagonal/>
    </border>
    <border>
      <left style="medium">
        <color theme="5"/>
      </left>
      <right/>
      <top/>
      <bottom/>
      <diagonal/>
    </border>
    <border>
      <left style="medium">
        <color theme="4"/>
      </left>
      <right style="medium">
        <color theme="4"/>
      </right>
      <top style="medium">
        <color theme="4"/>
      </top>
      <bottom/>
      <diagonal/>
    </border>
    <border>
      <left style="medium">
        <color theme="4"/>
      </left>
      <right style="medium">
        <color theme="4"/>
      </right>
      <top/>
      <bottom/>
      <diagonal/>
    </border>
    <border>
      <left style="medium">
        <color theme="4"/>
      </left>
      <right style="medium">
        <color theme="4"/>
      </right>
      <top/>
      <bottom style="medium">
        <color theme="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theme="6"/>
      </left>
      <right style="medium">
        <color theme="6"/>
      </right>
      <top style="medium">
        <color theme="6"/>
      </top>
      <bottom/>
      <diagonal/>
    </border>
    <border>
      <left style="medium">
        <color theme="6"/>
      </left>
      <right style="medium">
        <color theme="6"/>
      </right>
      <top/>
      <bottom/>
      <diagonal/>
    </border>
    <border>
      <left style="medium">
        <color theme="6"/>
      </left>
      <right style="medium">
        <color theme="6"/>
      </right>
      <top/>
      <bottom style="medium">
        <color theme="6"/>
      </bottom>
      <diagonal/>
    </border>
    <border>
      <left style="medium">
        <color theme="6"/>
      </left>
      <right/>
      <top style="medium">
        <color theme="6"/>
      </top>
      <bottom/>
      <diagonal/>
    </border>
    <border>
      <left/>
      <right/>
      <top style="medium">
        <color theme="6"/>
      </top>
      <bottom/>
      <diagonal/>
    </border>
    <border>
      <left/>
      <right style="medium">
        <color theme="6"/>
      </right>
      <top style="medium">
        <color theme="6"/>
      </top>
      <bottom/>
      <diagonal/>
    </border>
    <border>
      <left style="medium">
        <color theme="6"/>
      </left>
      <right/>
      <top/>
      <bottom/>
      <diagonal/>
    </border>
    <border>
      <left/>
      <right style="medium">
        <color theme="6"/>
      </right>
      <top/>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3">
    <xf numFmtId="0" fontId="0" fillId="0" borderId="0">
      <alignment vertical="center"/>
    </xf>
    <xf numFmtId="0" fontId="4" fillId="0" borderId="0">
      <alignment vertical="center"/>
    </xf>
    <xf numFmtId="38" fontId="7" fillId="0" borderId="0" applyFont="0" applyFill="0" applyBorder="0" applyAlignment="0" applyProtection="0">
      <alignment vertical="center"/>
    </xf>
  </cellStyleXfs>
  <cellXfs count="429">
    <xf numFmtId="0" fontId="0" fillId="0" borderId="0" xfId="0">
      <alignment vertical="center"/>
    </xf>
    <xf numFmtId="0" fontId="8" fillId="0" borderId="0" xfId="0" applyFont="1">
      <alignment vertical="center"/>
    </xf>
    <xf numFmtId="0" fontId="9" fillId="0" borderId="0" xfId="0" applyFont="1">
      <alignment vertical="center"/>
    </xf>
    <xf numFmtId="0" fontId="9" fillId="0" borderId="0"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horizontal="right" vertical="center"/>
    </xf>
    <xf numFmtId="0" fontId="9" fillId="0" borderId="0" xfId="0" applyFont="1" applyBorder="1" applyAlignment="1">
      <alignment horizontal="right" vertical="center"/>
    </xf>
    <xf numFmtId="0" fontId="8" fillId="0" borderId="0" xfId="0" applyFont="1" applyAlignment="1">
      <alignment horizontal="right" vertical="center"/>
    </xf>
    <xf numFmtId="0" fontId="8" fillId="2" borderId="1" xfId="0" applyFont="1" applyFill="1" applyBorder="1" applyAlignment="1">
      <alignment horizontal="center" vertical="center"/>
    </xf>
    <xf numFmtId="0" fontId="8" fillId="3"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7" borderId="1" xfId="0" applyFont="1" applyFill="1" applyBorder="1" applyAlignment="1">
      <alignment horizontal="center" vertical="center"/>
    </xf>
    <xf numFmtId="0" fontId="8" fillId="6" borderId="1" xfId="0" applyFont="1" applyFill="1" applyBorder="1" applyAlignment="1">
      <alignment horizontal="center" vertical="center"/>
    </xf>
    <xf numFmtId="0" fontId="8" fillId="5" borderId="1" xfId="0" applyFont="1" applyFill="1" applyBorder="1" applyAlignment="1">
      <alignment horizontal="center" vertical="center"/>
    </xf>
    <xf numFmtId="0" fontId="8" fillId="0" borderId="1" xfId="0" applyFont="1" applyBorder="1">
      <alignment vertical="center"/>
    </xf>
    <xf numFmtId="38" fontId="8" fillId="0" borderId="1" xfId="2" applyFont="1" applyBorder="1">
      <alignment vertical="center"/>
    </xf>
    <xf numFmtId="0" fontId="8" fillId="0" borderId="8" xfId="0" applyFont="1" applyBorder="1" applyAlignment="1">
      <alignment vertical="center"/>
    </xf>
    <xf numFmtId="0" fontId="8" fillId="0" borderId="1" xfId="0" applyFont="1" applyBorder="1" applyAlignment="1">
      <alignment vertical="center" wrapText="1"/>
    </xf>
    <xf numFmtId="38" fontId="8" fillId="0" borderId="1" xfId="2" applyFont="1" applyBorder="1" applyAlignment="1">
      <alignment vertical="center"/>
    </xf>
    <xf numFmtId="0" fontId="8" fillId="0" borderId="1" xfId="0" applyFont="1" applyBorder="1" applyAlignment="1">
      <alignment vertical="center"/>
    </xf>
    <xf numFmtId="0" fontId="8" fillId="0" borderId="9" xfId="0" applyFont="1" applyBorder="1" applyAlignment="1">
      <alignment vertical="center"/>
    </xf>
    <xf numFmtId="0" fontId="8" fillId="0" borderId="7" xfId="0" applyFont="1" applyBorder="1" applyAlignment="1">
      <alignment vertical="center" wrapText="1"/>
    </xf>
    <xf numFmtId="0" fontId="8" fillId="0" borderId="31" xfId="0" applyFont="1" applyBorder="1" applyAlignment="1">
      <alignment vertical="center"/>
    </xf>
    <xf numFmtId="38" fontId="8" fillId="0" borderId="0" xfId="2" applyFont="1" applyBorder="1" applyAlignment="1">
      <alignment vertical="center"/>
    </xf>
    <xf numFmtId="0" fontId="8" fillId="9" borderId="1" xfId="0" applyFont="1" applyFill="1" applyBorder="1" applyAlignment="1">
      <alignment horizontal="center" vertical="center"/>
    </xf>
    <xf numFmtId="179" fontId="8" fillId="0" borderId="0" xfId="0" applyNumberFormat="1" applyFont="1" applyBorder="1" applyAlignment="1">
      <alignment vertical="center"/>
    </xf>
    <xf numFmtId="0" fontId="11" fillId="0" borderId="0" xfId="0" applyFont="1" applyBorder="1" applyAlignment="1">
      <alignment vertical="center"/>
    </xf>
    <xf numFmtId="180" fontId="8" fillId="0" borderId="1" xfId="0" applyNumberFormat="1" applyFont="1" applyBorder="1" applyAlignment="1">
      <alignment vertical="center"/>
    </xf>
    <xf numFmtId="0" fontId="8" fillId="0" borderId="3" xfId="0" applyFont="1" applyBorder="1" applyAlignment="1">
      <alignment vertical="center"/>
    </xf>
    <xf numFmtId="0" fontId="8" fillId="0" borderId="3" xfId="0" applyFont="1" applyBorder="1" applyAlignment="1">
      <alignment horizontal="center" vertical="top"/>
    </xf>
    <xf numFmtId="0" fontId="8" fillId="0" borderId="13" xfId="0" applyFont="1" applyBorder="1">
      <alignment vertical="center"/>
    </xf>
    <xf numFmtId="0" fontId="8" fillId="0" borderId="10" xfId="0" applyFont="1" applyBorder="1">
      <alignment vertical="center"/>
    </xf>
    <xf numFmtId="0" fontId="8" fillId="0" borderId="4" xfId="0" applyFont="1" applyBorder="1" applyAlignment="1">
      <alignment vertical="center"/>
    </xf>
    <xf numFmtId="0" fontId="8" fillId="0" borderId="11" xfId="0" applyFont="1" applyBorder="1" applyAlignment="1">
      <alignment vertical="top"/>
    </xf>
    <xf numFmtId="0" fontId="8" fillId="0" borderId="3" xfId="0" applyFont="1" applyBorder="1" applyAlignment="1">
      <alignment vertical="top" wrapText="1"/>
    </xf>
    <xf numFmtId="0" fontId="8" fillId="0" borderId="10" xfId="0" applyFont="1" applyBorder="1" applyAlignment="1">
      <alignment wrapText="1"/>
    </xf>
    <xf numFmtId="0" fontId="8" fillId="0" borderId="8" xfId="0" applyFont="1" applyBorder="1" applyAlignment="1">
      <alignment vertical="top"/>
    </xf>
    <xf numFmtId="0" fontId="8" fillId="0" borderId="5" xfId="0" applyFont="1" applyBorder="1" applyAlignment="1">
      <alignment vertical="center"/>
    </xf>
    <xf numFmtId="0" fontId="8" fillId="0" borderId="12" xfId="0" applyFont="1" applyBorder="1" applyAlignment="1">
      <alignment vertical="top"/>
    </xf>
    <xf numFmtId="0" fontId="8" fillId="0" borderId="5" xfId="0" applyFont="1" applyBorder="1" applyAlignment="1">
      <alignment vertical="top"/>
    </xf>
    <xf numFmtId="0" fontId="8" fillId="0" borderId="1" xfId="0" applyFont="1" applyBorder="1" applyAlignment="1">
      <alignment wrapText="1"/>
    </xf>
    <xf numFmtId="0" fontId="8" fillId="0" borderId="9" xfId="0" applyFont="1" applyBorder="1" applyAlignment="1">
      <alignment vertical="top"/>
    </xf>
    <xf numFmtId="182" fontId="8" fillId="0" borderId="1" xfId="0" applyNumberFormat="1" applyFont="1" applyBorder="1">
      <alignment vertical="center"/>
    </xf>
    <xf numFmtId="182" fontId="8" fillId="2" borderId="29" xfId="0" applyNumberFormat="1" applyFont="1" applyFill="1" applyBorder="1">
      <alignment vertical="center"/>
    </xf>
    <xf numFmtId="182" fontId="8" fillId="3" borderId="27" xfId="0" applyNumberFormat="1" applyFont="1" applyFill="1" applyBorder="1">
      <alignment vertical="center"/>
    </xf>
    <xf numFmtId="182" fontId="8" fillId="4" borderId="8" xfId="0" applyNumberFormat="1" applyFont="1" applyFill="1" applyBorder="1">
      <alignment vertical="center"/>
    </xf>
    <xf numFmtId="182" fontId="8" fillId="4" borderId="9" xfId="0" applyNumberFormat="1" applyFont="1" applyFill="1" applyBorder="1">
      <alignment vertical="center"/>
    </xf>
    <xf numFmtId="183" fontId="8" fillId="0" borderId="1" xfId="0" applyNumberFormat="1" applyFont="1" applyBorder="1" applyAlignment="1">
      <alignment horizontal="right" vertical="center"/>
    </xf>
    <xf numFmtId="0" fontId="12" fillId="0" borderId="0" xfId="0" applyFont="1">
      <alignment vertical="center"/>
    </xf>
    <xf numFmtId="0" fontId="8" fillId="0" borderId="1" xfId="0" applyFont="1" applyBorder="1" applyAlignment="1">
      <alignment horizontal="center" vertical="center" wrapText="1"/>
    </xf>
    <xf numFmtId="0" fontId="8" fillId="0" borderId="9" xfId="0" applyFont="1" applyBorder="1" applyAlignment="1">
      <alignment horizontal="center" vertical="center" wrapText="1"/>
    </xf>
    <xf numFmtId="49" fontId="8" fillId="0" borderId="8" xfId="0" applyNumberFormat="1" applyFont="1" applyBorder="1" applyAlignment="1">
      <alignment horizontal="center" vertical="center"/>
    </xf>
    <xf numFmtId="0" fontId="8" fillId="0" borderId="4" xfId="0" applyFont="1" applyBorder="1">
      <alignment vertical="center"/>
    </xf>
    <xf numFmtId="0" fontId="8" fillId="0" borderId="8" xfId="0" applyFont="1" applyBorder="1">
      <alignment vertical="center"/>
    </xf>
    <xf numFmtId="0" fontId="8" fillId="0" borderId="7" xfId="0" applyFont="1" applyBorder="1">
      <alignment vertical="center"/>
    </xf>
    <xf numFmtId="180" fontId="8" fillId="0" borderId="1" xfId="0" applyNumberFormat="1" applyFont="1" applyBorder="1">
      <alignment vertical="center"/>
    </xf>
    <xf numFmtId="0" fontId="8" fillId="0" borderId="11" xfId="0" applyFont="1" applyBorder="1">
      <alignment vertical="center"/>
    </xf>
    <xf numFmtId="0" fontId="8" fillId="0" borderId="78" xfId="0" applyFont="1" applyBorder="1">
      <alignment vertical="center"/>
    </xf>
    <xf numFmtId="0" fontId="8" fillId="0" borderId="82" xfId="0" applyFont="1" applyBorder="1">
      <alignment vertical="center"/>
    </xf>
    <xf numFmtId="49" fontId="8" fillId="0" borderId="77" xfId="0" applyNumberFormat="1" applyFont="1" applyBorder="1" applyAlignment="1">
      <alignment horizontal="center" vertical="center"/>
    </xf>
    <xf numFmtId="0" fontId="8" fillId="0" borderId="79" xfId="0" applyFont="1" applyBorder="1">
      <alignment vertical="center"/>
    </xf>
    <xf numFmtId="0" fontId="8" fillId="0" borderId="77" xfId="0" applyFont="1" applyBorder="1">
      <alignment vertical="center"/>
    </xf>
    <xf numFmtId="0" fontId="8" fillId="0" borderId="81" xfId="0" applyFont="1" applyBorder="1">
      <alignment vertical="center"/>
    </xf>
    <xf numFmtId="49" fontId="8" fillId="0" borderId="78" xfId="0" applyNumberFormat="1" applyFont="1" applyBorder="1" applyAlignment="1">
      <alignment horizontal="center" vertical="center"/>
    </xf>
    <xf numFmtId="0" fontId="8" fillId="0" borderId="80" xfId="0" applyFont="1" applyBorder="1">
      <alignment vertical="center"/>
    </xf>
    <xf numFmtId="0" fontId="8" fillId="0" borderId="2" xfId="0" applyFont="1" applyBorder="1">
      <alignment vertical="center"/>
    </xf>
    <xf numFmtId="49" fontId="8" fillId="0" borderId="9" xfId="0" applyNumberFormat="1" applyFont="1" applyBorder="1" applyAlignment="1">
      <alignment horizontal="center" vertical="center"/>
    </xf>
    <xf numFmtId="0" fontId="8" fillId="0" borderId="5" xfId="0" applyFont="1" applyBorder="1">
      <alignment vertical="center"/>
    </xf>
    <xf numFmtId="0" fontId="8" fillId="0" borderId="9" xfId="0" applyFont="1" applyBorder="1">
      <alignment vertical="center"/>
    </xf>
    <xf numFmtId="0" fontId="8" fillId="0" borderId="12" xfId="0" applyFont="1" applyBorder="1">
      <alignment vertical="center"/>
    </xf>
    <xf numFmtId="0" fontId="8" fillId="0" borderId="6" xfId="0" applyFont="1" applyBorder="1">
      <alignment vertical="center"/>
    </xf>
    <xf numFmtId="0" fontId="8" fillId="0" borderId="1" xfId="0" applyFont="1" applyFill="1" applyBorder="1">
      <alignment vertical="center"/>
    </xf>
    <xf numFmtId="0" fontId="8" fillId="0" borderId="0" xfId="0" applyFont="1" applyFill="1" applyBorder="1" applyAlignment="1">
      <alignment vertical="center" wrapText="1"/>
    </xf>
    <xf numFmtId="0" fontId="8" fillId="0" borderId="0" xfId="0" applyFont="1" applyFill="1" applyBorder="1">
      <alignment vertical="center"/>
    </xf>
    <xf numFmtId="180" fontId="8" fillId="0" borderId="0" xfId="0" applyNumberFormat="1" applyFont="1" applyFill="1" applyBorder="1">
      <alignment vertical="center"/>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8" fillId="0" borderId="7" xfId="0" applyFont="1" applyBorder="1" applyAlignment="1">
      <alignment horizontal="center" vertical="center"/>
    </xf>
    <xf numFmtId="0" fontId="8" fillId="0" borderId="1" xfId="0" applyFont="1" applyBorder="1" applyAlignment="1">
      <alignment horizontal="center" vertical="center"/>
    </xf>
    <xf numFmtId="176" fontId="8" fillId="0" borderId="0" xfId="1" applyNumberFormat="1" applyFont="1" applyFill="1">
      <alignment vertical="center"/>
    </xf>
    <xf numFmtId="176" fontId="8" fillId="0" borderId="0" xfId="1" applyNumberFormat="1" applyFont="1" applyFill="1" applyAlignment="1">
      <alignment horizontal="right" vertical="center"/>
    </xf>
    <xf numFmtId="176" fontId="8" fillId="0" borderId="0" xfId="1" applyNumberFormat="1" applyFont="1" applyFill="1" applyAlignment="1">
      <alignment vertical="center" wrapText="1"/>
    </xf>
    <xf numFmtId="176" fontId="8" fillId="0" borderId="3" xfId="1" applyNumberFormat="1" applyFont="1" applyFill="1" applyBorder="1" applyAlignment="1">
      <alignment vertical="center"/>
    </xf>
    <xf numFmtId="176" fontId="8" fillId="0" borderId="13" xfId="1" applyNumberFormat="1" applyFont="1" applyFill="1" applyBorder="1" applyAlignment="1">
      <alignment vertical="center"/>
    </xf>
    <xf numFmtId="176" fontId="8" fillId="0" borderId="13" xfId="1" applyNumberFormat="1" applyFont="1" applyFill="1" applyBorder="1">
      <alignment vertical="center"/>
    </xf>
    <xf numFmtId="176" fontId="8" fillId="0" borderId="10" xfId="1" applyNumberFormat="1" applyFont="1" applyFill="1" applyBorder="1">
      <alignment vertical="center"/>
    </xf>
    <xf numFmtId="176" fontId="8" fillId="0" borderId="0" xfId="1" applyNumberFormat="1" applyFont="1" applyFill="1" applyBorder="1">
      <alignment vertical="center"/>
    </xf>
    <xf numFmtId="176" fontId="8" fillId="0" borderId="5" xfId="1" applyNumberFormat="1" applyFont="1" applyFill="1" applyBorder="1" applyAlignment="1">
      <alignment vertical="center"/>
    </xf>
    <xf numFmtId="176" fontId="8" fillId="0" borderId="14" xfId="1" applyNumberFormat="1" applyFont="1" applyFill="1" applyBorder="1" applyAlignment="1">
      <alignment vertical="center"/>
    </xf>
    <xf numFmtId="176" fontId="8" fillId="0" borderId="14" xfId="1" applyNumberFormat="1" applyFont="1" applyFill="1" applyBorder="1">
      <alignment vertical="center"/>
    </xf>
    <xf numFmtId="176" fontId="8" fillId="0" borderId="12" xfId="1" applyNumberFormat="1" applyFont="1" applyFill="1" applyBorder="1">
      <alignment vertical="center"/>
    </xf>
    <xf numFmtId="176" fontId="8" fillId="0" borderId="0" xfId="1" applyNumberFormat="1" applyFont="1" applyFill="1" applyAlignment="1">
      <alignment vertical="center"/>
    </xf>
    <xf numFmtId="176" fontId="8" fillId="2" borderId="33" xfId="1" applyNumberFormat="1" applyFont="1" applyFill="1" applyBorder="1">
      <alignment vertical="center"/>
    </xf>
    <xf numFmtId="176" fontId="8" fillId="2" borderId="34" xfId="1" applyNumberFormat="1" applyFont="1" applyFill="1" applyBorder="1" applyAlignment="1">
      <alignment vertical="center"/>
    </xf>
    <xf numFmtId="176" fontId="8" fillId="2" borderId="34" xfId="1" applyNumberFormat="1" applyFont="1" applyFill="1" applyBorder="1">
      <alignment vertical="center"/>
    </xf>
    <xf numFmtId="176" fontId="8" fillId="2" borderId="35" xfId="1" applyNumberFormat="1" applyFont="1" applyFill="1" applyBorder="1">
      <alignment vertical="center"/>
    </xf>
    <xf numFmtId="176" fontId="8" fillId="2" borderId="42" xfId="1" applyNumberFormat="1" applyFont="1" applyFill="1" applyBorder="1">
      <alignment vertical="center"/>
    </xf>
    <xf numFmtId="176" fontId="8" fillId="2" borderId="3" xfId="1" applyNumberFormat="1" applyFont="1" applyFill="1" applyBorder="1" applyAlignment="1">
      <alignment vertical="center"/>
    </xf>
    <xf numFmtId="176" fontId="8" fillId="2" borderId="13" xfId="1" applyNumberFormat="1" applyFont="1" applyFill="1" applyBorder="1" applyAlignment="1">
      <alignment vertical="center"/>
    </xf>
    <xf numFmtId="176" fontId="8" fillId="2" borderId="13" xfId="1" applyNumberFormat="1" applyFont="1" applyFill="1" applyBorder="1">
      <alignment vertical="center"/>
    </xf>
    <xf numFmtId="176" fontId="8" fillId="2" borderId="10" xfId="1" applyNumberFormat="1" applyFont="1" applyFill="1" applyBorder="1">
      <alignment vertical="center"/>
    </xf>
    <xf numFmtId="176" fontId="8" fillId="2" borderId="32" xfId="1" applyNumberFormat="1" applyFont="1" applyFill="1" applyBorder="1">
      <alignment vertical="center"/>
    </xf>
    <xf numFmtId="176" fontId="8" fillId="0" borderId="6" xfId="1" applyNumberFormat="1" applyFont="1" applyFill="1" applyBorder="1">
      <alignment vertical="center"/>
    </xf>
    <xf numFmtId="176" fontId="8" fillId="0" borderId="2" xfId="1" applyNumberFormat="1" applyFont="1" applyFill="1" applyBorder="1">
      <alignment vertical="center"/>
    </xf>
    <xf numFmtId="176" fontId="8" fillId="2" borderId="5" xfId="1" applyNumberFormat="1" applyFont="1" applyFill="1" applyBorder="1" applyAlignment="1">
      <alignment vertical="center"/>
    </xf>
    <xf numFmtId="176" fontId="8" fillId="2" borderId="14" xfId="1" applyNumberFormat="1" applyFont="1" applyFill="1" applyBorder="1" applyAlignment="1">
      <alignment vertical="center"/>
    </xf>
    <xf numFmtId="176" fontId="8" fillId="2" borderId="14" xfId="1" applyNumberFormat="1" applyFont="1" applyFill="1" applyBorder="1">
      <alignment vertical="center"/>
    </xf>
    <xf numFmtId="176" fontId="8" fillId="2" borderId="12" xfId="1" applyNumberFormat="1" applyFont="1" applyFill="1" applyBorder="1">
      <alignment vertical="center"/>
    </xf>
    <xf numFmtId="176" fontId="8" fillId="2" borderId="0" xfId="1" applyNumberFormat="1" applyFont="1" applyFill="1" applyBorder="1" applyAlignment="1">
      <alignment vertical="center"/>
    </xf>
    <xf numFmtId="176" fontId="8" fillId="2" borderId="0" xfId="1" applyNumberFormat="1" applyFont="1" applyFill="1" applyBorder="1">
      <alignment vertical="center"/>
    </xf>
    <xf numFmtId="176" fontId="8" fillId="2" borderId="0" xfId="1" applyNumberFormat="1" applyFont="1" applyFill="1">
      <alignment vertical="center"/>
    </xf>
    <xf numFmtId="176" fontId="8" fillId="2" borderId="10" xfId="1" applyNumberFormat="1" applyFont="1" applyFill="1" applyBorder="1" applyAlignment="1">
      <alignment vertical="center"/>
    </xf>
    <xf numFmtId="176" fontId="8" fillId="2" borderId="7" xfId="1" applyNumberFormat="1" applyFont="1" applyFill="1" applyBorder="1">
      <alignment vertical="center"/>
    </xf>
    <xf numFmtId="176" fontId="8" fillId="2" borderId="76" xfId="1" applyNumberFormat="1" applyFont="1" applyFill="1" applyBorder="1">
      <alignment vertical="center"/>
    </xf>
    <xf numFmtId="176" fontId="8" fillId="2" borderId="12" xfId="1" applyNumberFormat="1" applyFont="1" applyFill="1" applyBorder="1" applyAlignment="1">
      <alignment vertical="center"/>
    </xf>
    <xf numFmtId="176" fontId="8" fillId="2" borderId="5" xfId="1" applyNumberFormat="1" applyFont="1" applyFill="1" applyBorder="1">
      <alignment vertical="center"/>
    </xf>
    <xf numFmtId="176" fontId="8" fillId="2" borderId="65" xfId="1" applyNumberFormat="1" applyFont="1" applyFill="1" applyBorder="1">
      <alignment vertical="center"/>
    </xf>
    <xf numFmtId="176" fontId="8" fillId="2" borderId="66" xfId="1" applyNumberFormat="1" applyFont="1" applyFill="1" applyBorder="1">
      <alignment vertical="center"/>
    </xf>
    <xf numFmtId="176" fontId="8" fillId="2" borderId="67" xfId="1" applyNumberFormat="1" applyFont="1" applyFill="1" applyBorder="1">
      <alignment vertical="center"/>
    </xf>
    <xf numFmtId="176" fontId="8" fillId="2" borderId="68" xfId="1" applyNumberFormat="1" applyFont="1" applyFill="1" applyBorder="1">
      <alignment vertical="center"/>
    </xf>
    <xf numFmtId="176" fontId="8" fillId="2" borderId="36" xfId="1" applyNumberFormat="1" applyFont="1" applyFill="1" applyBorder="1">
      <alignment vertical="center"/>
    </xf>
    <xf numFmtId="176" fontId="8" fillId="2" borderId="37" xfId="1" applyNumberFormat="1" applyFont="1" applyFill="1" applyBorder="1" applyAlignment="1">
      <alignment vertical="center"/>
    </xf>
    <xf numFmtId="176" fontId="8" fillId="2" borderId="37" xfId="1" applyNumberFormat="1" applyFont="1" applyFill="1" applyBorder="1">
      <alignment vertical="center"/>
    </xf>
    <xf numFmtId="176" fontId="8" fillId="2" borderId="38" xfId="1" applyNumberFormat="1" applyFont="1" applyFill="1" applyBorder="1">
      <alignment vertical="center"/>
    </xf>
    <xf numFmtId="176" fontId="8" fillId="0" borderId="3" xfId="1" applyNumberFormat="1" applyFont="1" applyFill="1" applyBorder="1">
      <alignment vertical="center"/>
    </xf>
    <xf numFmtId="176" fontId="8" fillId="0" borderId="5" xfId="1" applyNumberFormat="1" applyFont="1" applyFill="1" applyBorder="1">
      <alignment vertical="center"/>
    </xf>
    <xf numFmtId="176" fontId="8" fillId="3" borderId="46" xfId="1" applyNumberFormat="1" applyFont="1" applyFill="1" applyBorder="1">
      <alignment vertical="center"/>
    </xf>
    <xf numFmtId="176" fontId="8" fillId="3" borderId="47" xfId="1" applyNumberFormat="1" applyFont="1" applyFill="1" applyBorder="1">
      <alignment vertical="center"/>
    </xf>
    <xf numFmtId="176" fontId="8" fillId="3" borderId="48" xfId="1" applyNumberFormat="1" applyFont="1" applyFill="1" applyBorder="1">
      <alignment vertical="center"/>
    </xf>
    <xf numFmtId="176" fontId="8" fillId="3" borderId="49" xfId="1" applyNumberFormat="1" applyFont="1" applyFill="1" applyBorder="1">
      <alignment vertical="center"/>
    </xf>
    <xf numFmtId="176" fontId="8" fillId="3" borderId="3" xfId="1" applyNumberFormat="1" applyFont="1" applyFill="1" applyBorder="1">
      <alignment vertical="center"/>
    </xf>
    <xf numFmtId="176" fontId="8" fillId="3" borderId="13" xfId="1" applyNumberFormat="1" applyFont="1" applyFill="1" applyBorder="1">
      <alignment vertical="center"/>
    </xf>
    <xf numFmtId="176" fontId="8" fillId="3" borderId="10" xfId="1" applyNumberFormat="1" applyFont="1" applyFill="1" applyBorder="1">
      <alignment vertical="center"/>
    </xf>
    <xf numFmtId="176" fontId="8" fillId="3" borderId="50" xfId="1" applyNumberFormat="1" applyFont="1" applyFill="1" applyBorder="1">
      <alignment vertical="center"/>
    </xf>
    <xf numFmtId="176" fontId="8" fillId="3" borderId="5" xfId="1" applyNumberFormat="1" applyFont="1" applyFill="1" applyBorder="1">
      <alignment vertical="center"/>
    </xf>
    <xf numFmtId="176" fontId="8" fillId="3" borderId="14" xfId="1" applyNumberFormat="1" applyFont="1" applyFill="1" applyBorder="1">
      <alignment vertical="center"/>
    </xf>
    <xf numFmtId="176" fontId="8" fillId="3" borderId="12" xfId="1" applyNumberFormat="1" applyFont="1" applyFill="1" applyBorder="1">
      <alignment vertical="center"/>
    </xf>
    <xf numFmtId="176" fontId="8" fillId="3" borderId="0" xfId="1" applyNumberFormat="1" applyFont="1" applyFill="1" applyBorder="1">
      <alignment vertical="center"/>
    </xf>
    <xf numFmtId="176" fontId="8" fillId="3" borderId="69" xfId="1" applyNumberFormat="1" applyFont="1" applyFill="1" applyBorder="1">
      <alignment vertical="center"/>
    </xf>
    <xf numFmtId="176" fontId="8" fillId="3" borderId="66" xfId="1" applyNumberFormat="1" applyFont="1" applyFill="1" applyBorder="1">
      <alignment vertical="center"/>
    </xf>
    <xf numFmtId="176" fontId="8" fillId="3" borderId="68" xfId="1" applyNumberFormat="1" applyFont="1" applyFill="1" applyBorder="1">
      <alignment vertical="center"/>
    </xf>
    <xf numFmtId="176" fontId="8" fillId="3" borderId="51" xfId="1" applyNumberFormat="1" applyFont="1" applyFill="1" applyBorder="1">
      <alignment vertical="center"/>
    </xf>
    <xf numFmtId="176" fontId="8" fillId="3" borderId="52" xfId="1" applyNumberFormat="1" applyFont="1" applyFill="1" applyBorder="1">
      <alignment vertical="center"/>
    </xf>
    <xf numFmtId="176" fontId="8" fillId="3" borderId="53" xfId="1" applyNumberFormat="1" applyFont="1" applyFill="1" applyBorder="1">
      <alignment vertical="center"/>
    </xf>
    <xf numFmtId="176" fontId="8" fillId="0" borderId="0" xfId="1" applyNumberFormat="1" applyFont="1" applyFill="1" applyBorder="1" applyAlignment="1">
      <alignment horizontal="center" vertical="center" textRotation="255"/>
    </xf>
    <xf numFmtId="176" fontId="8" fillId="0" borderId="70" xfId="1" applyNumberFormat="1" applyFont="1" applyFill="1" applyBorder="1">
      <alignment vertical="center"/>
    </xf>
    <xf numFmtId="176" fontId="8" fillId="0" borderId="71" xfId="1" applyNumberFormat="1" applyFont="1" applyFill="1" applyBorder="1">
      <alignment vertical="center"/>
    </xf>
    <xf numFmtId="176" fontId="8" fillId="0" borderId="72" xfId="1" applyNumberFormat="1" applyFont="1" applyFill="1" applyBorder="1">
      <alignment vertical="center"/>
    </xf>
    <xf numFmtId="176" fontId="8" fillId="0" borderId="73" xfId="1" applyNumberFormat="1" applyFont="1" applyFill="1" applyBorder="1">
      <alignment vertical="center"/>
    </xf>
    <xf numFmtId="176" fontId="8" fillId="0" borderId="74" xfId="1" applyNumberFormat="1" applyFont="1" applyFill="1" applyBorder="1">
      <alignment vertical="center"/>
    </xf>
    <xf numFmtId="176" fontId="8" fillId="0" borderId="75" xfId="1" applyNumberFormat="1" applyFont="1" applyFill="1" applyBorder="1">
      <alignment vertical="center"/>
    </xf>
    <xf numFmtId="177" fontId="8" fillId="0" borderId="0" xfId="1" applyNumberFormat="1" applyFont="1" applyFill="1">
      <alignment vertical="center"/>
    </xf>
    <xf numFmtId="176" fontId="8" fillId="4" borderId="57" xfId="1" applyNumberFormat="1" applyFont="1" applyFill="1" applyBorder="1">
      <alignment vertical="center"/>
    </xf>
    <xf numFmtId="176" fontId="8" fillId="4" borderId="58" xfId="1" applyNumberFormat="1" applyFont="1" applyFill="1" applyBorder="1">
      <alignment vertical="center"/>
    </xf>
    <xf numFmtId="176" fontId="8" fillId="4" borderId="59" xfId="1" applyNumberFormat="1" applyFont="1" applyFill="1" applyBorder="1">
      <alignment vertical="center"/>
    </xf>
    <xf numFmtId="176" fontId="8" fillId="4" borderId="60" xfId="1" applyNumberFormat="1" applyFont="1" applyFill="1" applyBorder="1">
      <alignment vertical="center"/>
    </xf>
    <xf numFmtId="176" fontId="8" fillId="4" borderId="3" xfId="1" applyNumberFormat="1" applyFont="1" applyFill="1" applyBorder="1">
      <alignment vertical="center"/>
    </xf>
    <xf numFmtId="176" fontId="8" fillId="4" borderId="13" xfId="1" applyNumberFormat="1" applyFont="1" applyFill="1" applyBorder="1">
      <alignment vertical="center"/>
    </xf>
    <xf numFmtId="176" fontId="8" fillId="4" borderId="10" xfId="1" applyNumberFormat="1" applyFont="1" applyFill="1" applyBorder="1">
      <alignment vertical="center"/>
    </xf>
    <xf numFmtId="176" fontId="8" fillId="4" borderId="61" xfId="1" applyNumberFormat="1" applyFont="1" applyFill="1" applyBorder="1">
      <alignment vertical="center"/>
    </xf>
    <xf numFmtId="176" fontId="8" fillId="4" borderId="5" xfId="1" applyNumberFormat="1" applyFont="1" applyFill="1" applyBorder="1">
      <alignment vertical="center"/>
    </xf>
    <xf numFmtId="176" fontId="8" fillId="4" borderId="14" xfId="1" applyNumberFormat="1" applyFont="1" applyFill="1" applyBorder="1">
      <alignment vertical="center"/>
    </xf>
    <xf numFmtId="176" fontId="8" fillId="4" borderId="12" xfId="1" applyNumberFormat="1" applyFont="1" applyFill="1" applyBorder="1">
      <alignment vertical="center"/>
    </xf>
    <xf numFmtId="176" fontId="8" fillId="4" borderId="0" xfId="1" applyNumberFormat="1" applyFont="1" applyFill="1" applyBorder="1">
      <alignment vertical="center"/>
    </xf>
    <xf numFmtId="176" fontId="8" fillId="4" borderId="6" xfId="1" applyNumberFormat="1" applyFont="1" applyFill="1" applyBorder="1">
      <alignment vertical="center"/>
    </xf>
    <xf numFmtId="176" fontId="8" fillId="4" borderId="31" xfId="1" applyNumberFormat="1" applyFont="1" applyFill="1" applyBorder="1">
      <alignment vertical="center"/>
    </xf>
    <xf numFmtId="176" fontId="8" fillId="4" borderId="2" xfId="1" applyNumberFormat="1" applyFont="1" applyFill="1" applyBorder="1">
      <alignment vertical="center"/>
    </xf>
    <xf numFmtId="176" fontId="8" fillId="4" borderId="62" xfId="1" applyNumberFormat="1" applyFont="1" applyFill="1" applyBorder="1">
      <alignment vertical="center"/>
    </xf>
    <xf numFmtId="176" fontId="8" fillId="4" borderId="63" xfId="1" applyNumberFormat="1" applyFont="1" applyFill="1" applyBorder="1">
      <alignment vertical="center"/>
    </xf>
    <xf numFmtId="176" fontId="8" fillId="4" borderId="64" xfId="1" applyNumberFormat="1" applyFont="1" applyFill="1" applyBorder="1">
      <alignment vertical="center"/>
    </xf>
    <xf numFmtId="176" fontId="8" fillId="2" borderId="90" xfId="1" applyNumberFormat="1" applyFont="1" applyFill="1" applyBorder="1">
      <alignment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8" fillId="0" borderId="10" xfId="0" applyFont="1" applyBorder="1" applyAlignment="1">
      <alignment horizontal="center" vertical="center"/>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0" fontId="8" fillId="0" borderId="86" xfId="0" applyFont="1" applyBorder="1" applyAlignment="1">
      <alignment horizontal="center" vertical="center" wrapText="1"/>
    </xf>
    <xf numFmtId="49" fontId="8" fillId="0" borderId="7" xfId="0" applyNumberFormat="1" applyFont="1" applyBorder="1" applyAlignment="1">
      <alignment horizontal="center" vertical="center"/>
    </xf>
    <xf numFmtId="49" fontId="8" fillId="0" borderId="1" xfId="0" applyNumberFormat="1" applyFont="1" applyBorder="1" applyAlignment="1">
      <alignment horizontal="center" vertical="center"/>
    </xf>
    <xf numFmtId="178" fontId="8" fillId="0" borderId="1" xfId="0" applyNumberFormat="1" applyFont="1" applyBorder="1">
      <alignment vertical="center"/>
    </xf>
    <xf numFmtId="0" fontId="8" fillId="0" borderId="3" xfId="0" applyFont="1" applyBorder="1">
      <alignment vertical="center"/>
    </xf>
    <xf numFmtId="181" fontId="8" fillId="0" borderId="7" xfId="2" applyNumberFormat="1" applyFont="1" applyBorder="1">
      <alignment vertical="center"/>
    </xf>
    <xf numFmtId="181" fontId="8" fillId="0" borderId="8" xfId="2" applyNumberFormat="1" applyFont="1" applyBorder="1">
      <alignment vertical="center"/>
    </xf>
    <xf numFmtId="181" fontId="8" fillId="0" borderId="78" xfId="2" applyNumberFormat="1" applyFont="1" applyBorder="1">
      <alignment vertical="center"/>
    </xf>
    <xf numFmtId="181" fontId="8" fillId="0" borderId="1" xfId="2" applyNumberFormat="1" applyFont="1" applyBorder="1">
      <alignment vertical="center"/>
    </xf>
    <xf numFmtId="38" fontId="8" fillId="0" borderId="1" xfId="2" applyNumberFormat="1" applyFont="1" applyBorder="1">
      <alignment vertical="center"/>
    </xf>
    <xf numFmtId="38" fontId="8" fillId="0" borderId="6" xfId="2" applyNumberFormat="1" applyFont="1" applyBorder="1">
      <alignment vertical="center"/>
    </xf>
    <xf numFmtId="0" fontId="8" fillId="0" borderId="91" xfId="0" applyFont="1" applyBorder="1" applyAlignment="1">
      <alignment horizontal="center" vertical="center"/>
    </xf>
    <xf numFmtId="0" fontId="8" fillId="0" borderId="92"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7" borderId="8" xfId="0" applyFont="1" applyFill="1" applyBorder="1" applyAlignment="1">
      <alignment horizontal="center" vertical="center"/>
    </xf>
    <xf numFmtId="0" fontId="8" fillId="2" borderId="7"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3" borderId="7" xfId="0" applyFont="1" applyFill="1" applyBorder="1" applyAlignment="1">
      <alignment horizontal="center" vertical="center"/>
    </xf>
    <xf numFmtId="0" fontId="8" fillId="4" borderId="7" xfId="0" applyFont="1" applyFill="1" applyBorder="1" applyAlignment="1">
      <alignment horizontal="center" vertical="center"/>
    </xf>
    <xf numFmtId="0" fontId="12" fillId="0" borderId="9" xfId="0" applyFont="1" applyBorder="1" applyAlignment="1">
      <alignment horizontal="center" vertical="center"/>
    </xf>
    <xf numFmtId="0" fontId="12" fillId="2" borderId="9"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0" borderId="9" xfId="0" applyFont="1" applyBorder="1" applyAlignment="1">
      <alignment horizontal="left" vertical="center" wrapText="1"/>
    </xf>
    <xf numFmtId="0" fontId="12" fillId="0" borderId="12" xfId="0" applyFont="1" applyBorder="1" applyAlignment="1">
      <alignment horizontal="center" vertical="center"/>
    </xf>
    <xf numFmtId="0" fontId="12" fillId="3" borderId="9" xfId="0" applyFont="1" applyFill="1" applyBorder="1" applyAlignment="1">
      <alignment horizontal="center" vertical="center"/>
    </xf>
    <xf numFmtId="0" fontId="12" fillId="0" borderId="8" xfId="0" applyFont="1" applyBorder="1" applyAlignment="1">
      <alignment horizontal="center" vertical="center"/>
    </xf>
    <xf numFmtId="0" fontId="12" fillId="4" borderId="9" xfId="0" applyFont="1" applyFill="1" applyBorder="1" applyAlignment="1">
      <alignment horizontal="center" vertical="center"/>
    </xf>
    <xf numFmtId="0" fontId="8" fillId="8" borderId="7" xfId="0" applyFont="1" applyFill="1" applyBorder="1">
      <alignment vertical="center"/>
    </xf>
    <xf numFmtId="0" fontId="8" fillId="8" borderId="3" xfId="0" applyFont="1" applyFill="1" applyBorder="1">
      <alignment vertical="center"/>
    </xf>
    <xf numFmtId="181" fontId="8" fillId="0" borderId="7" xfId="0" applyNumberFormat="1" applyFont="1" applyBorder="1">
      <alignment vertical="center"/>
    </xf>
    <xf numFmtId="181" fontId="8" fillId="0" borderId="3" xfId="0" applyNumberFormat="1" applyFont="1" applyBorder="1">
      <alignment vertical="center"/>
    </xf>
    <xf numFmtId="181" fontId="8" fillId="0" borderId="10" xfId="0" applyNumberFormat="1" applyFont="1" applyBorder="1">
      <alignment vertical="center"/>
    </xf>
    <xf numFmtId="0" fontId="8" fillId="8" borderId="8" xfId="0" applyFont="1" applyFill="1" applyBorder="1">
      <alignment vertical="center"/>
    </xf>
    <xf numFmtId="0" fontId="8" fillId="8" borderId="4" xfId="0" applyFont="1" applyFill="1" applyBorder="1">
      <alignment vertical="center"/>
    </xf>
    <xf numFmtId="181" fontId="8" fillId="0" borderId="8" xfId="0" applyNumberFormat="1" applyFont="1" applyBorder="1">
      <alignment vertical="center"/>
    </xf>
    <xf numFmtId="181" fontId="8" fillId="0" borderId="4" xfId="0" applyNumberFormat="1" applyFont="1" applyBorder="1">
      <alignment vertical="center"/>
    </xf>
    <xf numFmtId="181" fontId="8" fillId="0" borderId="11" xfId="0" applyNumberFormat="1" applyFont="1" applyBorder="1">
      <alignment vertical="center"/>
    </xf>
    <xf numFmtId="0" fontId="8" fillId="8" borderId="77" xfId="0" applyFont="1" applyFill="1" applyBorder="1">
      <alignment vertical="center"/>
    </xf>
    <xf numFmtId="0" fontId="8" fillId="8" borderId="79" xfId="0" applyFont="1" applyFill="1" applyBorder="1">
      <alignment vertical="center"/>
    </xf>
    <xf numFmtId="181" fontId="8" fillId="0" borderId="77" xfId="0" applyNumberFormat="1" applyFont="1" applyBorder="1">
      <alignment vertical="center"/>
    </xf>
    <xf numFmtId="181" fontId="8" fillId="0" borderId="79" xfId="0" applyNumberFormat="1" applyFont="1" applyBorder="1">
      <alignment vertical="center"/>
    </xf>
    <xf numFmtId="181" fontId="8" fillId="0" borderId="81" xfId="0" applyNumberFormat="1" applyFont="1" applyBorder="1">
      <alignment vertical="center"/>
    </xf>
    <xf numFmtId="0" fontId="8" fillId="8" borderId="78" xfId="0" applyFont="1" applyFill="1" applyBorder="1">
      <alignment vertical="center"/>
    </xf>
    <xf numFmtId="0" fontId="8" fillId="8" borderId="80" xfId="0" applyFont="1" applyFill="1" applyBorder="1">
      <alignment vertical="center"/>
    </xf>
    <xf numFmtId="181" fontId="8" fillId="0" borderId="78" xfId="0" applyNumberFormat="1" applyFont="1" applyBorder="1">
      <alignment vertical="center"/>
    </xf>
    <xf numFmtId="181" fontId="8" fillId="0" borderId="80" xfId="0" applyNumberFormat="1" applyFont="1" applyBorder="1">
      <alignment vertical="center"/>
    </xf>
    <xf numFmtId="181" fontId="8" fillId="0" borderId="82" xfId="0" applyNumberFormat="1" applyFont="1" applyBorder="1">
      <alignment vertical="center"/>
    </xf>
    <xf numFmtId="1" fontId="8" fillId="0" borderId="8" xfId="0" applyNumberFormat="1" applyFont="1" applyBorder="1">
      <alignment vertical="center"/>
    </xf>
    <xf numFmtId="1" fontId="8" fillId="0" borderId="78" xfId="0" applyNumberFormat="1" applyFont="1" applyBorder="1">
      <alignment vertical="center"/>
    </xf>
    <xf numFmtId="0" fontId="8" fillId="8" borderId="9" xfId="0" applyFont="1" applyFill="1" applyBorder="1">
      <alignment vertical="center"/>
    </xf>
    <xf numFmtId="0" fontId="8" fillId="8" borderId="5" xfId="0" applyFont="1" applyFill="1" applyBorder="1">
      <alignment vertical="center"/>
    </xf>
    <xf numFmtId="181" fontId="8" fillId="0" borderId="9" xfId="0" applyNumberFormat="1" applyFont="1" applyBorder="1">
      <alignment vertical="center"/>
    </xf>
    <xf numFmtId="181" fontId="8" fillId="0" borderId="5" xfId="0" applyNumberFormat="1" applyFont="1" applyBorder="1">
      <alignment vertical="center"/>
    </xf>
    <xf numFmtId="181" fontId="8" fillId="0" borderId="12" xfId="0" applyNumberFormat="1" applyFont="1" applyBorder="1">
      <alignment vertical="center"/>
    </xf>
    <xf numFmtId="1" fontId="8" fillId="0" borderId="9" xfId="0" applyNumberFormat="1" applyFont="1" applyBorder="1">
      <alignment vertical="center"/>
    </xf>
    <xf numFmtId="180" fontId="8" fillId="0" borderId="9" xfId="0" applyNumberFormat="1" applyFont="1" applyBorder="1">
      <alignment vertical="center"/>
    </xf>
    <xf numFmtId="38" fontId="8" fillId="0" borderId="8" xfId="0" applyNumberFormat="1" applyFont="1" applyFill="1" applyBorder="1">
      <alignment vertical="center"/>
    </xf>
    <xf numFmtId="181" fontId="8" fillId="0" borderId="8" xfId="0" applyNumberFormat="1" applyFont="1" applyFill="1" applyBorder="1">
      <alignment vertical="center"/>
    </xf>
    <xf numFmtId="181" fontId="8" fillId="0" borderId="4" xfId="0" applyNumberFormat="1" applyFont="1" applyFill="1" applyBorder="1">
      <alignment vertical="center"/>
    </xf>
    <xf numFmtId="1" fontId="8" fillId="8" borderId="77" xfId="0" applyNumberFormat="1" applyFont="1" applyFill="1" applyBorder="1">
      <alignment vertical="center"/>
    </xf>
    <xf numFmtId="181" fontId="8" fillId="8" borderId="77" xfId="0" applyNumberFormat="1" applyFont="1" applyFill="1" applyBorder="1">
      <alignment vertical="center"/>
    </xf>
    <xf numFmtId="181" fontId="8" fillId="8" borderId="79" xfId="0" applyNumberFormat="1" applyFont="1" applyFill="1" applyBorder="1">
      <alignment vertical="center"/>
    </xf>
    <xf numFmtId="0" fontId="8" fillId="2" borderId="6" xfId="0" applyFont="1" applyFill="1" applyBorder="1">
      <alignment vertical="center"/>
    </xf>
    <xf numFmtId="0" fontId="8" fillId="2" borderId="31" xfId="0" applyFont="1" applyFill="1" applyBorder="1">
      <alignment vertical="center"/>
    </xf>
    <xf numFmtId="0" fontId="8" fillId="2" borderId="2" xfId="0" applyFont="1" applyFill="1" applyBorder="1">
      <alignment vertical="center"/>
    </xf>
    <xf numFmtId="0" fontId="8" fillId="3" borderId="6" xfId="0" applyFont="1" applyFill="1" applyBorder="1">
      <alignment vertical="center"/>
    </xf>
    <xf numFmtId="0" fontId="8" fillId="3" borderId="31" xfId="0" applyFont="1" applyFill="1" applyBorder="1">
      <alignment vertical="center"/>
    </xf>
    <xf numFmtId="0" fontId="8" fillId="3" borderId="2" xfId="0" applyFont="1" applyFill="1" applyBorder="1">
      <alignment vertical="center"/>
    </xf>
    <xf numFmtId="0" fontId="8" fillId="4" borderId="6" xfId="0" applyFont="1" applyFill="1" applyBorder="1">
      <alignment vertical="center"/>
    </xf>
    <xf numFmtId="0" fontId="8" fillId="4" borderId="31" xfId="0" applyFont="1" applyFill="1" applyBorder="1">
      <alignment vertical="center"/>
    </xf>
    <xf numFmtId="0" fontId="8" fillId="4" borderId="2" xfId="0" applyFont="1" applyFill="1" applyBorder="1">
      <alignment vertical="center"/>
    </xf>
    <xf numFmtId="0" fontId="8" fillId="7" borderId="6" xfId="0" applyFont="1" applyFill="1" applyBorder="1">
      <alignment vertical="center"/>
    </xf>
    <xf numFmtId="0" fontId="8" fillId="7" borderId="31" xfId="0" applyFont="1" applyFill="1" applyBorder="1">
      <alignment vertical="center"/>
    </xf>
    <xf numFmtId="0" fontId="8" fillId="7" borderId="2" xfId="0" applyFont="1" applyFill="1" applyBorder="1">
      <alignment vertical="center"/>
    </xf>
    <xf numFmtId="0" fontId="8" fillId="2" borderId="3" xfId="0" applyFont="1" applyFill="1" applyBorder="1">
      <alignment vertical="center"/>
    </xf>
    <xf numFmtId="0" fontId="8" fillId="3" borderId="3" xfId="0" applyFont="1" applyFill="1" applyBorder="1">
      <alignment vertical="center"/>
    </xf>
    <xf numFmtId="0" fontId="8" fillId="4" borderId="3" xfId="0" applyFont="1" applyFill="1" applyBorder="1">
      <alignment vertical="center"/>
    </xf>
    <xf numFmtId="0" fontId="8" fillId="7" borderId="3" xfId="0" applyFont="1" applyFill="1" applyBorder="1">
      <alignment vertical="center"/>
    </xf>
    <xf numFmtId="0" fontId="8" fillId="0" borderId="31" xfId="0" applyFont="1" applyBorder="1">
      <alignment vertical="center"/>
    </xf>
    <xf numFmtId="181" fontId="8" fillId="0" borderId="1" xfId="0" applyNumberFormat="1" applyFont="1" applyBorder="1">
      <alignment vertical="center"/>
    </xf>
    <xf numFmtId="49" fontId="8" fillId="0" borderId="10" xfId="0" applyNumberFormat="1" applyFont="1" applyFill="1" applyBorder="1" applyAlignment="1">
      <alignment vertical="center"/>
    </xf>
    <xf numFmtId="1" fontId="8" fillId="0" borderId="1" xfId="2" applyNumberFormat="1" applyFont="1" applyBorder="1">
      <alignment vertical="center"/>
    </xf>
    <xf numFmtId="0" fontId="9" fillId="0" borderId="25" xfId="0" applyFont="1" applyBorder="1" applyAlignment="1">
      <alignment horizontal="right" vertical="center"/>
    </xf>
    <xf numFmtId="0" fontId="9" fillId="0" borderId="26" xfId="0" applyFont="1" applyBorder="1" applyAlignment="1">
      <alignment horizontal="right"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21" xfId="0" applyFont="1" applyBorder="1" applyAlignment="1">
      <alignment horizontal="center" vertical="center"/>
    </xf>
    <xf numFmtId="0" fontId="8" fillId="0" borderId="24" xfId="0" applyFont="1" applyBorder="1" applyAlignment="1">
      <alignment horizontal="center" vertical="center"/>
    </xf>
    <xf numFmtId="0" fontId="8" fillId="0" borderId="18" xfId="0" applyFont="1" applyBorder="1" applyAlignment="1">
      <alignment horizontal="center" vertical="center"/>
    </xf>
    <xf numFmtId="0" fontId="8" fillId="0" borderId="20" xfId="0" applyFont="1" applyBorder="1" applyAlignment="1">
      <alignment horizontal="center" vertical="center"/>
    </xf>
    <xf numFmtId="0" fontId="8" fillId="0" borderId="15" xfId="0" applyFont="1" applyBorder="1" applyAlignment="1">
      <alignment vertical="center" wrapText="1"/>
    </xf>
    <xf numFmtId="0" fontId="8" fillId="0" borderId="16" xfId="0" applyFont="1" applyBorder="1" applyAlignment="1">
      <alignment vertical="center" wrapText="1"/>
    </xf>
    <xf numFmtId="0" fontId="8" fillId="0" borderId="17" xfId="0" applyFont="1" applyBorder="1" applyAlignment="1">
      <alignment vertical="center" wrapText="1"/>
    </xf>
    <xf numFmtId="0" fontId="8" fillId="0" borderId="21" xfId="0" applyFont="1" applyBorder="1" applyAlignment="1">
      <alignment vertical="center" wrapText="1"/>
    </xf>
    <xf numFmtId="0" fontId="8" fillId="0" borderId="0" xfId="0" applyFont="1" applyBorder="1" applyAlignment="1">
      <alignment vertical="center" wrapText="1"/>
    </xf>
    <xf numFmtId="0" fontId="8" fillId="0" borderId="24" xfId="0" applyFont="1" applyBorder="1" applyAlignment="1">
      <alignment vertical="center" wrapText="1"/>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10" fillId="2" borderId="22" xfId="0" applyFont="1" applyFill="1" applyBorder="1" applyAlignment="1">
      <alignment horizontal="center" vertical="center"/>
    </xf>
    <xf numFmtId="0" fontId="10" fillId="2" borderId="23" xfId="0" applyFont="1" applyFill="1" applyBorder="1" applyAlignment="1">
      <alignment horizontal="center" vertical="center"/>
    </xf>
    <xf numFmtId="38" fontId="8" fillId="0" borderId="7" xfId="2" applyFont="1" applyBorder="1" applyAlignment="1">
      <alignment vertical="center"/>
    </xf>
    <xf numFmtId="38" fontId="8" fillId="0" borderId="8" xfId="2" applyFont="1" applyBorder="1" applyAlignment="1">
      <alignment vertical="center"/>
    </xf>
    <xf numFmtId="38" fontId="8" fillId="0" borderId="9" xfId="2" applyFont="1" applyBorder="1" applyAlignment="1">
      <alignment vertical="center"/>
    </xf>
    <xf numFmtId="0" fontId="8" fillId="0" borderId="7" xfId="0" applyFont="1" applyBorder="1" applyAlignment="1">
      <alignment vertical="center"/>
    </xf>
    <xf numFmtId="0" fontId="8" fillId="0" borderId="9" xfId="0" applyFont="1" applyBorder="1" applyAlignment="1">
      <alignment vertical="center"/>
    </xf>
    <xf numFmtId="0" fontId="8" fillId="8" borderId="3" xfId="0" applyFont="1" applyFill="1" applyBorder="1" applyAlignment="1">
      <alignment vertical="center"/>
    </xf>
    <xf numFmtId="0" fontId="8" fillId="8" borderId="13" xfId="0" applyFont="1" applyFill="1" applyBorder="1" applyAlignment="1">
      <alignment vertical="center"/>
    </xf>
    <xf numFmtId="0" fontId="8" fillId="8" borderId="10" xfId="0" applyFont="1" applyFill="1" applyBorder="1" applyAlignment="1">
      <alignment vertical="center"/>
    </xf>
    <xf numFmtId="0" fontId="8" fillId="8" borderId="4" xfId="0" applyFont="1" applyFill="1" applyBorder="1" applyAlignment="1">
      <alignment vertical="center"/>
    </xf>
    <xf numFmtId="0" fontId="8" fillId="8" borderId="11" xfId="0" applyFont="1" applyFill="1" applyBorder="1" applyAlignment="1">
      <alignment vertical="center"/>
    </xf>
    <xf numFmtId="0" fontId="8" fillId="0" borderId="8" xfId="0" applyFont="1" applyBorder="1" applyAlignment="1">
      <alignment vertical="center"/>
    </xf>
    <xf numFmtId="0" fontId="8" fillId="8" borderId="8" xfId="0" applyFont="1" applyFill="1" applyBorder="1" applyAlignment="1">
      <alignment vertical="center"/>
    </xf>
    <xf numFmtId="0" fontId="8" fillId="8" borderId="9" xfId="0" applyFont="1" applyFill="1" applyBorder="1" applyAlignment="1">
      <alignment vertical="center"/>
    </xf>
    <xf numFmtId="0" fontId="8" fillId="0" borderId="7" xfId="0" applyFont="1" applyBorder="1" applyAlignment="1">
      <alignment vertical="center" textRotation="255"/>
    </xf>
    <xf numFmtId="0" fontId="8" fillId="0" borderId="8" xfId="0" applyFont="1" applyBorder="1" applyAlignment="1">
      <alignment vertical="center" textRotation="255"/>
    </xf>
    <xf numFmtId="0" fontId="8" fillId="0" borderId="9" xfId="0" applyFont="1" applyBorder="1" applyAlignment="1">
      <alignment vertical="center" textRotation="255"/>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8" fillId="0" borderId="21" xfId="0" applyFont="1" applyBorder="1" applyAlignment="1">
      <alignment horizontal="left" vertical="center"/>
    </xf>
    <xf numFmtId="0" fontId="8" fillId="0" borderId="0" xfId="0" applyFont="1" applyBorder="1" applyAlignment="1">
      <alignment horizontal="left" vertical="center"/>
    </xf>
    <xf numFmtId="0" fontId="8" fillId="0" borderId="24" xfId="0" applyFont="1" applyBorder="1" applyAlignment="1">
      <alignment horizontal="left" vertical="center"/>
    </xf>
    <xf numFmtId="0" fontId="8" fillId="8" borderId="0" xfId="0" applyFont="1" applyFill="1" applyBorder="1" applyAlignment="1">
      <alignment vertical="center"/>
    </xf>
    <xf numFmtId="0" fontId="8" fillId="8" borderId="5" xfId="0" applyFont="1" applyFill="1" applyBorder="1" applyAlignment="1">
      <alignment vertical="center"/>
    </xf>
    <xf numFmtId="0" fontId="8" fillId="8" borderId="14" xfId="0" applyFont="1" applyFill="1" applyBorder="1" applyAlignment="1">
      <alignment vertical="center"/>
    </xf>
    <xf numFmtId="0" fontId="8" fillId="8" borderId="12" xfId="0" applyFont="1" applyFill="1" applyBorder="1" applyAlignment="1">
      <alignment vertical="center"/>
    </xf>
    <xf numFmtId="0" fontId="10" fillId="0" borderId="22" xfId="0" applyFont="1" applyBorder="1" applyAlignment="1">
      <alignment horizontal="right" vertical="center"/>
    </xf>
    <xf numFmtId="0" fontId="10" fillId="0" borderId="23" xfId="0" applyFont="1" applyBorder="1" applyAlignment="1">
      <alignment horizontal="right" vertical="center"/>
    </xf>
    <xf numFmtId="0" fontId="8" fillId="8" borderId="0" xfId="0" applyFont="1" applyFill="1" applyBorder="1" applyAlignment="1">
      <alignment horizontal="center" vertical="center"/>
    </xf>
    <xf numFmtId="0" fontId="8" fillId="8" borderId="11" xfId="0" applyFont="1" applyFill="1" applyBorder="1" applyAlignment="1">
      <alignment horizontal="center" vertical="center"/>
    </xf>
    <xf numFmtId="38" fontId="8" fillId="0" borderId="6" xfId="2" applyFont="1" applyBorder="1" applyAlignment="1">
      <alignment vertical="center"/>
    </xf>
    <xf numFmtId="38" fontId="8" fillId="0" borderId="2" xfId="2" applyFont="1" applyBorder="1" applyAlignment="1">
      <alignment vertical="center"/>
    </xf>
    <xf numFmtId="38" fontId="8" fillId="8" borderId="6" xfId="2" applyFont="1" applyFill="1" applyBorder="1" applyAlignment="1">
      <alignment horizontal="center" vertical="center"/>
    </xf>
    <xf numFmtId="38" fontId="8" fillId="8" borderId="31" xfId="2" applyFont="1" applyFill="1" applyBorder="1" applyAlignment="1">
      <alignment horizontal="center" vertical="center"/>
    </xf>
    <xf numFmtId="0" fontId="8" fillId="0" borderId="7" xfId="0" applyFont="1" applyBorder="1" applyAlignment="1">
      <alignment vertical="center" wrapText="1"/>
    </xf>
    <xf numFmtId="0" fontId="8" fillId="0" borderId="6" xfId="0" applyFont="1" applyBorder="1" applyAlignment="1">
      <alignment vertical="center"/>
    </xf>
    <xf numFmtId="0" fontId="8" fillId="0" borderId="2" xfId="0" applyFont="1" applyBorder="1" applyAlignment="1">
      <alignment vertical="center"/>
    </xf>
    <xf numFmtId="0" fontId="8" fillId="8" borderId="6" xfId="0" applyFont="1" applyFill="1" applyBorder="1" applyAlignment="1">
      <alignment horizontal="center" vertical="center"/>
    </xf>
    <xf numFmtId="0" fontId="8" fillId="8" borderId="31" xfId="0" applyFont="1" applyFill="1" applyBorder="1" applyAlignment="1">
      <alignment horizontal="center" vertical="center"/>
    </xf>
    <xf numFmtId="0" fontId="8" fillId="0" borderId="7" xfId="0" applyFont="1" applyBorder="1" applyAlignment="1">
      <alignment vertical="center" textRotation="255" wrapText="1"/>
    </xf>
    <xf numFmtId="0" fontId="8" fillId="0" borderId="7" xfId="0" applyFont="1" applyBorder="1" applyAlignment="1">
      <alignment horizontal="center" vertical="center" textRotation="255" wrapText="1"/>
    </xf>
    <xf numFmtId="0" fontId="8" fillId="0" borderId="8" xfId="0" applyFont="1" applyBorder="1" applyAlignment="1">
      <alignment horizontal="center" vertical="center" textRotation="255"/>
    </xf>
    <xf numFmtId="0" fontId="8" fillId="0" borderId="9" xfId="0" applyFont="1" applyBorder="1" applyAlignment="1">
      <alignment horizontal="center" vertical="center" textRotation="255"/>
    </xf>
    <xf numFmtId="0" fontId="8" fillId="0" borderId="7" xfId="0" applyFont="1" applyBorder="1" applyAlignment="1">
      <alignment horizontal="center" vertical="center" textRotation="255"/>
    </xf>
    <xf numFmtId="0" fontId="8" fillId="0" borderId="8" xfId="0" applyFont="1" applyBorder="1" applyAlignment="1">
      <alignment vertical="center" wrapText="1"/>
    </xf>
    <xf numFmtId="0" fontId="8" fillId="0" borderId="9" xfId="0" applyFont="1" applyBorder="1" applyAlignment="1">
      <alignment vertical="center" wrapText="1"/>
    </xf>
    <xf numFmtId="0" fontId="8" fillId="8" borderId="6" xfId="0" applyFont="1" applyFill="1" applyBorder="1" applyAlignment="1">
      <alignment horizontal="center" vertical="center" textRotation="255" wrapText="1"/>
    </xf>
    <xf numFmtId="0" fontId="8" fillId="8" borderId="31" xfId="0" applyFont="1" applyFill="1" applyBorder="1" applyAlignment="1">
      <alignment horizontal="center" vertical="center" textRotation="255" wrapText="1"/>
    </xf>
    <xf numFmtId="0" fontId="8" fillId="8" borderId="2" xfId="0" applyFont="1" applyFill="1" applyBorder="1" applyAlignment="1">
      <alignment horizontal="center" vertical="center" textRotation="255" wrapText="1"/>
    </xf>
    <xf numFmtId="0" fontId="8" fillId="8" borderId="4" xfId="0" applyFont="1" applyFill="1" applyBorder="1" applyAlignment="1">
      <alignment horizontal="center" vertical="center"/>
    </xf>
    <xf numFmtId="0" fontId="8" fillId="0" borderId="14" xfId="0" applyFont="1" applyBorder="1" applyAlignment="1">
      <alignment horizontal="right" vertical="center"/>
    </xf>
    <xf numFmtId="0" fontId="8" fillId="0" borderId="3" xfId="0" applyFont="1" applyBorder="1" applyAlignment="1">
      <alignment vertical="center"/>
    </xf>
    <xf numFmtId="0" fontId="8" fillId="0" borderId="13" xfId="0" applyFont="1" applyBorder="1" applyAlignment="1">
      <alignment vertical="center"/>
    </xf>
    <xf numFmtId="0" fontId="8" fillId="0" borderId="10" xfId="0" applyFont="1" applyBorder="1" applyAlignment="1">
      <alignment vertical="center"/>
    </xf>
    <xf numFmtId="0" fontId="8" fillId="0" borderId="5" xfId="0" applyFont="1" applyBorder="1" applyAlignment="1">
      <alignment vertical="center"/>
    </xf>
    <xf numFmtId="0" fontId="8" fillId="0" borderId="14" xfId="0" applyFont="1" applyBorder="1" applyAlignment="1">
      <alignment vertical="center"/>
    </xf>
    <xf numFmtId="0" fontId="8" fillId="0" borderId="12" xfId="0" applyFont="1" applyBorder="1" applyAlignment="1">
      <alignment vertical="center"/>
    </xf>
    <xf numFmtId="0" fontId="8" fillId="0" borderId="3" xfId="0" applyFont="1" applyBorder="1" applyAlignment="1">
      <alignment vertical="center" wrapText="1"/>
    </xf>
    <xf numFmtId="0" fontId="8" fillId="0" borderId="13" xfId="0" applyFont="1" applyBorder="1" applyAlignment="1">
      <alignment vertical="center" wrapText="1"/>
    </xf>
    <xf numFmtId="0" fontId="8" fillId="0" borderId="10" xfId="0" applyFont="1" applyBorder="1" applyAlignment="1">
      <alignment vertical="center" wrapText="1"/>
    </xf>
    <xf numFmtId="0" fontId="8" fillId="0" borderId="4" xfId="0" applyFont="1" applyBorder="1" applyAlignment="1">
      <alignment vertical="center" wrapText="1"/>
    </xf>
    <xf numFmtId="0" fontId="8" fillId="0" borderId="11" xfId="0" applyFont="1" applyBorder="1" applyAlignment="1">
      <alignment vertical="center" wrapText="1"/>
    </xf>
    <xf numFmtId="0" fontId="8" fillId="0" borderId="5" xfId="0" applyFont="1" applyBorder="1" applyAlignment="1">
      <alignment vertical="center" wrapText="1"/>
    </xf>
    <xf numFmtId="0" fontId="8" fillId="0" borderId="14" xfId="0" applyFont="1" applyBorder="1" applyAlignment="1">
      <alignment vertical="center" wrapText="1"/>
    </xf>
    <xf numFmtId="0" fontId="8" fillId="0" borderId="12" xfId="0" applyFont="1" applyBorder="1" applyAlignment="1">
      <alignment vertical="center" wrapText="1"/>
    </xf>
    <xf numFmtId="0" fontId="8" fillId="4" borderId="12" xfId="0" applyFont="1" applyFill="1" applyBorder="1" applyAlignment="1">
      <alignment vertical="center"/>
    </xf>
    <xf numFmtId="0" fontId="8" fillId="4" borderId="9" xfId="0" applyFont="1" applyFill="1" applyBorder="1" applyAlignment="1">
      <alignment vertical="center"/>
    </xf>
    <xf numFmtId="0" fontId="8" fillId="0" borderId="1" xfId="0" applyFont="1" applyBorder="1" applyAlignment="1">
      <alignment vertical="center"/>
    </xf>
    <xf numFmtId="0" fontId="8" fillId="0" borderId="31" xfId="0" applyFont="1" applyBorder="1" applyAlignment="1">
      <alignment vertical="center"/>
    </xf>
    <xf numFmtId="0" fontId="8" fillId="2" borderId="30" xfId="0" applyFont="1" applyFill="1" applyBorder="1" applyAlignment="1">
      <alignment vertical="center"/>
    </xf>
    <xf numFmtId="0" fontId="8" fillId="2" borderId="29" xfId="0" applyFont="1" applyFill="1" applyBorder="1" applyAlignment="1">
      <alignment vertical="center"/>
    </xf>
    <xf numFmtId="0" fontId="8" fillId="3" borderId="28" xfId="0" applyFont="1" applyFill="1" applyBorder="1" applyAlignment="1">
      <alignment vertical="center"/>
    </xf>
    <xf numFmtId="0" fontId="8" fillId="3" borderId="27" xfId="0" applyFont="1" applyFill="1" applyBorder="1" applyAlignment="1">
      <alignment vertical="center"/>
    </xf>
    <xf numFmtId="0" fontId="8" fillId="0" borderId="13"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center" vertical="center"/>
    </xf>
    <xf numFmtId="0" fontId="8" fillId="0" borderId="11" xfId="0" applyFont="1" applyBorder="1" applyAlignment="1">
      <alignment horizontal="center" vertical="center"/>
    </xf>
    <xf numFmtId="0" fontId="8" fillId="0" borderId="14" xfId="0" applyFont="1" applyBorder="1" applyAlignment="1">
      <alignment horizontal="center" vertical="center"/>
    </xf>
    <xf numFmtId="0" fontId="8" fillId="0" borderId="12" xfId="0" applyFont="1" applyBorder="1" applyAlignment="1">
      <alignment horizontal="center" vertical="center"/>
    </xf>
    <xf numFmtId="176" fontId="8" fillId="2" borderId="39" xfId="1" applyNumberFormat="1" applyFont="1" applyFill="1" applyBorder="1" applyAlignment="1">
      <alignment horizontal="center" vertical="distributed" textRotation="255" indent="3"/>
    </xf>
    <xf numFmtId="176" fontId="8" fillId="2" borderId="40" xfId="1" applyNumberFormat="1" applyFont="1" applyFill="1" applyBorder="1" applyAlignment="1">
      <alignment horizontal="center" vertical="distributed" textRotation="255" indent="3"/>
    </xf>
    <xf numFmtId="176" fontId="8" fillId="2" borderId="41" xfId="1" applyNumberFormat="1" applyFont="1" applyFill="1" applyBorder="1" applyAlignment="1">
      <alignment horizontal="center" vertical="distributed" textRotation="255" indent="3"/>
    </xf>
    <xf numFmtId="176" fontId="8" fillId="3" borderId="43" xfId="1" applyNumberFormat="1" applyFont="1" applyFill="1" applyBorder="1" applyAlignment="1">
      <alignment horizontal="center" vertical="distributed" textRotation="255" indent="1"/>
    </xf>
    <xf numFmtId="176" fontId="8" fillId="3" borderId="44" xfId="1" applyNumberFormat="1" applyFont="1" applyFill="1" applyBorder="1" applyAlignment="1">
      <alignment horizontal="center" vertical="distributed" textRotation="255" indent="1"/>
    </xf>
    <xf numFmtId="176" fontId="8" fillId="3" borderId="45" xfId="1" applyNumberFormat="1" applyFont="1" applyFill="1" applyBorder="1" applyAlignment="1">
      <alignment horizontal="center" vertical="distributed" textRotation="255" indent="1"/>
    </xf>
    <xf numFmtId="176" fontId="8" fillId="4" borderId="54" xfId="1" applyNumberFormat="1" applyFont="1" applyFill="1" applyBorder="1" applyAlignment="1">
      <alignment horizontal="center" vertical="distributed" textRotation="255" indent="1"/>
    </xf>
    <xf numFmtId="176" fontId="8" fillId="4" borderId="55" xfId="1" applyNumberFormat="1" applyFont="1" applyFill="1" applyBorder="1" applyAlignment="1">
      <alignment horizontal="center" vertical="distributed" textRotation="255" indent="1"/>
    </xf>
    <xf numFmtId="176" fontId="8" fillId="4" borderId="56" xfId="1" applyNumberFormat="1" applyFont="1" applyFill="1" applyBorder="1" applyAlignment="1">
      <alignment horizontal="center" vertical="distributed" textRotation="255" indent="1"/>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xf>
    <xf numFmtId="0" fontId="8" fillId="2" borderId="6"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2" xfId="0"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7" xfId="0" applyFont="1" applyFill="1" applyBorder="1" applyAlignment="1">
      <alignment horizontal="center" vertical="center"/>
    </xf>
    <xf numFmtId="0" fontId="8" fillId="0" borderId="9"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31" xfId="0" applyFont="1" applyFill="1" applyBorder="1" applyAlignment="1">
      <alignment horizontal="center" vertical="center"/>
    </xf>
    <xf numFmtId="0" fontId="8" fillId="4" borderId="2" xfId="0" applyFont="1" applyFill="1" applyBorder="1" applyAlignment="1">
      <alignment horizontal="center" vertical="center"/>
    </xf>
    <xf numFmtId="0" fontId="8" fillId="0" borderId="10"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3" borderId="6"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2" xfId="0" applyFont="1" applyFill="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7" borderId="6" xfId="0" applyFont="1" applyFill="1" applyBorder="1" applyAlignment="1">
      <alignment horizontal="center" vertical="center"/>
    </xf>
    <xf numFmtId="0" fontId="8" fillId="7" borderId="31" xfId="0" applyFont="1" applyFill="1" applyBorder="1" applyAlignment="1">
      <alignment horizontal="center" vertical="center"/>
    </xf>
    <xf numFmtId="0" fontId="8" fillId="7" borderId="2" xfId="0" applyFont="1" applyFill="1" applyBorder="1" applyAlignment="1">
      <alignment horizontal="center" vertical="center"/>
    </xf>
    <xf numFmtId="0" fontId="8" fillId="7" borderId="7" xfId="0" applyFont="1" applyFill="1" applyBorder="1" applyAlignment="1">
      <alignment horizontal="center" vertical="center"/>
    </xf>
    <xf numFmtId="0" fontId="8" fillId="7" borderId="9" xfId="0" applyFont="1" applyFill="1" applyBorder="1" applyAlignment="1">
      <alignment horizontal="center" vertical="center"/>
    </xf>
    <xf numFmtId="0" fontId="8" fillId="4" borderId="0" xfId="0" applyFont="1" applyFill="1" applyAlignment="1">
      <alignment horizontal="left" vertical="top" wrapText="1"/>
    </xf>
    <xf numFmtId="0" fontId="8" fillId="2" borderId="8" xfId="0" applyFont="1" applyFill="1" applyBorder="1" applyAlignment="1">
      <alignment horizontal="center" vertical="top"/>
    </xf>
    <xf numFmtId="0" fontId="8" fillId="2" borderId="0" xfId="0" applyFont="1" applyFill="1" applyAlignment="1">
      <alignment horizontal="left" vertical="top" wrapText="1"/>
    </xf>
    <xf numFmtId="0" fontId="8" fillId="2" borderId="11" xfId="0" applyFont="1" applyFill="1" applyBorder="1" applyAlignment="1">
      <alignment horizontal="left" wrapText="1"/>
    </xf>
    <xf numFmtId="0" fontId="8" fillId="2" borderId="11" xfId="0" applyFont="1" applyFill="1" applyBorder="1" applyAlignment="1">
      <alignment horizontal="left"/>
    </xf>
    <xf numFmtId="0" fontId="8" fillId="7" borderId="8" xfId="0" applyFont="1" applyFill="1" applyBorder="1" applyAlignment="1">
      <alignment horizontal="left" vertical="top" wrapText="1"/>
    </xf>
    <xf numFmtId="0" fontId="8" fillId="7" borderId="8" xfId="0" applyFont="1" applyFill="1" applyBorder="1" applyAlignment="1">
      <alignment horizontal="left" vertical="top"/>
    </xf>
    <xf numFmtId="0" fontId="8" fillId="7" borderId="7" xfId="0" applyFont="1" applyFill="1" applyBorder="1" applyAlignment="1">
      <alignment vertical="top" wrapText="1"/>
    </xf>
    <xf numFmtId="0" fontId="8" fillId="7" borderId="8" xfId="0" applyFont="1" applyFill="1" applyBorder="1" applyAlignment="1">
      <alignment vertical="top"/>
    </xf>
    <xf numFmtId="0" fontId="8" fillId="2" borderId="8" xfId="0" applyFont="1" applyFill="1" applyBorder="1" applyAlignment="1">
      <alignment horizontal="left" vertical="top" wrapText="1"/>
    </xf>
    <xf numFmtId="0" fontId="8" fillId="2" borderId="8" xfId="0" applyFont="1" applyFill="1" applyBorder="1" applyAlignment="1">
      <alignment horizontal="left" vertical="top"/>
    </xf>
    <xf numFmtId="0" fontId="8" fillId="3" borderId="8" xfId="0" applyFont="1" applyFill="1" applyBorder="1" applyAlignment="1">
      <alignment horizontal="left" vertical="top" wrapText="1"/>
    </xf>
    <xf numFmtId="0" fontId="8" fillId="3" borderId="8" xfId="0" applyFont="1" applyFill="1" applyBorder="1" applyAlignment="1">
      <alignment horizontal="left" vertical="top"/>
    </xf>
    <xf numFmtId="0" fontId="8" fillId="3" borderId="7" xfId="0" applyFont="1" applyFill="1" applyBorder="1" applyAlignment="1">
      <alignment vertical="top" wrapText="1"/>
    </xf>
    <xf numFmtId="0" fontId="8" fillId="3" borderId="8" xfId="0" applyFont="1" applyFill="1" applyBorder="1" applyAlignment="1">
      <alignment vertical="top"/>
    </xf>
    <xf numFmtId="0" fontId="8" fillId="4" borderId="8" xfId="0" applyFont="1" applyFill="1" applyBorder="1" applyAlignment="1">
      <alignment horizontal="left" vertical="top" wrapText="1"/>
    </xf>
    <xf numFmtId="0" fontId="8" fillId="4" borderId="8" xfId="0" applyFont="1" applyFill="1" applyBorder="1" applyAlignment="1">
      <alignment horizontal="left" vertical="top"/>
    </xf>
    <xf numFmtId="0" fontId="8" fillId="4" borderId="7" xfId="0" applyFont="1" applyFill="1" applyBorder="1" applyAlignment="1">
      <alignment vertical="top" wrapText="1"/>
    </xf>
    <xf numFmtId="0" fontId="8" fillId="4" borderId="8" xfId="0" applyFont="1" applyFill="1" applyBorder="1" applyAlignment="1">
      <alignment vertical="top"/>
    </xf>
    <xf numFmtId="0" fontId="8" fillId="4" borderId="11" xfId="0" applyFont="1" applyFill="1" applyBorder="1" applyAlignment="1">
      <alignment horizontal="left" wrapText="1"/>
    </xf>
    <xf numFmtId="0" fontId="8" fillId="4" borderId="11" xfId="0" applyFont="1" applyFill="1" applyBorder="1" applyAlignment="1">
      <alignment horizontal="left"/>
    </xf>
    <xf numFmtId="0" fontId="8" fillId="7" borderId="8" xfId="0" applyFont="1" applyFill="1" applyBorder="1" applyAlignment="1">
      <alignment horizontal="center" vertical="top"/>
    </xf>
    <xf numFmtId="0" fontId="8" fillId="7" borderId="0" xfId="0" applyFont="1" applyFill="1" applyAlignment="1">
      <alignment horizontal="left" vertical="top" wrapText="1"/>
    </xf>
    <xf numFmtId="0" fontId="8" fillId="7" borderId="11" xfId="0" applyFont="1" applyFill="1" applyBorder="1" applyAlignment="1">
      <alignment horizontal="left" wrapText="1"/>
    </xf>
    <xf numFmtId="0" fontId="8" fillId="7" borderId="11" xfId="0" applyFont="1" applyFill="1" applyBorder="1" applyAlignment="1">
      <alignment horizontal="left"/>
    </xf>
    <xf numFmtId="0" fontId="8" fillId="2" borderId="7" xfId="0" applyFont="1" applyFill="1" applyBorder="1" applyAlignment="1">
      <alignment vertical="top" wrapText="1"/>
    </xf>
    <xf numFmtId="0" fontId="8" fillId="2" borderId="8" xfId="0" applyFont="1" applyFill="1" applyBorder="1" applyAlignment="1">
      <alignment vertical="top"/>
    </xf>
    <xf numFmtId="0" fontId="8" fillId="3" borderId="8" xfId="0" applyFont="1" applyFill="1" applyBorder="1" applyAlignment="1">
      <alignment horizontal="center" vertical="top"/>
    </xf>
    <xf numFmtId="0" fontId="8" fillId="3" borderId="0" xfId="0" applyFont="1" applyFill="1" applyAlignment="1">
      <alignment horizontal="left" vertical="top" wrapText="1"/>
    </xf>
    <xf numFmtId="0" fontId="8" fillId="3" borderId="11" xfId="0" applyFont="1" applyFill="1" applyBorder="1" applyAlignment="1">
      <alignment horizontal="left" wrapText="1"/>
    </xf>
    <xf numFmtId="0" fontId="8" fillId="3" borderId="11" xfId="0" applyFont="1" applyFill="1" applyBorder="1" applyAlignment="1">
      <alignment horizontal="left"/>
    </xf>
    <xf numFmtId="0" fontId="8" fillId="4" borderId="8" xfId="0" applyFont="1" applyFill="1" applyBorder="1" applyAlignment="1">
      <alignment horizontal="center" vertical="top"/>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cellXfs>
  <cellStyles count="3">
    <cellStyle name="桁区切り" xfId="2" builtinId="6"/>
    <cellStyle name="標準" xfId="0" builtinId="0"/>
    <cellStyle name="標準 2" xfId="1" xr:uid="{00000000-0005-0000-0000-000002000000}"/>
  </cellStyles>
  <dxfs count="69">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メイリオ" panose="020B0604030504040204" pitchFamily="50" charset="-128"/>
                <a:ea typeface="メイリオ" panose="020B0604030504040204" pitchFamily="50" charset="-128"/>
                <a:cs typeface="+mn-cs"/>
              </a:defRPr>
            </a:pPr>
            <a:r>
              <a:rPr lang="ja-JP" sz="1200"/>
              <a:t>経済波及効果の分析結果</a:t>
            </a:r>
          </a:p>
        </c:rich>
      </c:tx>
      <c:layout>
        <c:manualLayout>
          <c:xMode val="edge"/>
          <c:yMode val="edge"/>
          <c:x val="0.390302066772655"/>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title>
    <c:autoTitleDeleted val="0"/>
    <c:plotArea>
      <c:layout/>
      <c:barChart>
        <c:barDir val="col"/>
        <c:grouping val="clustered"/>
        <c:varyColors val="0"/>
        <c:ser>
          <c:idx val="0"/>
          <c:order val="0"/>
          <c:tx>
            <c:strRef>
              <c:f>概要表!$E$31</c:f>
              <c:strCache>
                <c:ptCount val="1"/>
                <c:pt idx="0">
                  <c:v>生産誘発額</c:v>
                </c:pt>
              </c:strCache>
            </c:strRef>
          </c:tx>
          <c:spPr>
            <a:solidFill>
              <a:schemeClr val="accent1"/>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概要表!$C$32:$D$37</c15:sqref>
                  </c15:fullRef>
                </c:ext>
              </c:extLst>
              <c:f>概要表!$C$34:$D$37</c:f>
              <c:strCache>
                <c:ptCount val="4"/>
                <c:pt idx="0">
                  <c:v>総合効果（合計）</c:v>
                </c:pt>
                <c:pt idx="1">
                  <c:v>直接効果</c:v>
                </c:pt>
                <c:pt idx="2">
                  <c:v>第一次間接波及効果</c:v>
                </c:pt>
                <c:pt idx="3">
                  <c:v>第二次間接波及効果</c:v>
                </c:pt>
              </c:strCache>
            </c:strRef>
          </c:cat>
          <c:val>
            <c:numRef>
              <c:extLst>
                <c:ext xmlns:c15="http://schemas.microsoft.com/office/drawing/2012/chart" uri="{02D57815-91ED-43cb-92C2-25804820EDAC}">
                  <c15:fullRef>
                    <c15:sqref>概要表!$E$32:$E$37</c15:sqref>
                  </c15:fullRef>
                </c:ext>
              </c:extLst>
              <c:f>概要表!$E$34:$E$37</c:f>
              <c:numCache>
                <c:formatCode>General</c:formatCode>
                <c:ptCount val="4"/>
                <c:pt idx="0" formatCode="#,##0_ ;[Red]\-#,##0\ ">
                  <c:v>0</c:v>
                </c:pt>
                <c:pt idx="1" formatCode="#,##0_ ;[Red]\-#,##0\ ">
                  <c:v>0</c:v>
                </c:pt>
                <c:pt idx="2" formatCode="#,##0_ ;[Red]\-#,##0\ ">
                  <c:v>0</c:v>
                </c:pt>
                <c:pt idx="3" formatCode="#,##0_ ;[Red]\-#,##0\ ">
                  <c:v>0</c:v>
                </c:pt>
              </c:numCache>
            </c:numRef>
          </c:val>
          <c:extLst>
            <c:ext xmlns:c16="http://schemas.microsoft.com/office/drawing/2014/chart" uri="{C3380CC4-5D6E-409C-BE32-E72D297353CC}">
              <c16:uniqueId val="{00000000-4B4D-49FE-8A55-32DBE0C5C4A3}"/>
            </c:ext>
          </c:extLst>
        </c:ser>
        <c:ser>
          <c:idx val="1"/>
          <c:order val="1"/>
          <c:tx>
            <c:strRef>
              <c:f>概要表!$F$32</c:f>
              <c:strCache>
                <c:ptCount val="1"/>
                <c:pt idx="0">
                  <c:v>粗付加価値誘発額</c:v>
                </c:pt>
              </c:strCache>
            </c:strRef>
          </c:tx>
          <c:spPr>
            <a:solidFill>
              <a:schemeClr val="accent2"/>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概要表!$C$32:$D$37</c15:sqref>
                  </c15:fullRef>
                </c:ext>
              </c:extLst>
              <c:f>概要表!$C$34:$D$37</c:f>
              <c:strCache>
                <c:ptCount val="4"/>
                <c:pt idx="0">
                  <c:v>総合効果（合計）</c:v>
                </c:pt>
                <c:pt idx="1">
                  <c:v>直接効果</c:v>
                </c:pt>
                <c:pt idx="2">
                  <c:v>第一次間接波及効果</c:v>
                </c:pt>
                <c:pt idx="3">
                  <c:v>第二次間接波及効果</c:v>
                </c:pt>
              </c:strCache>
            </c:strRef>
          </c:cat>
          <c:val>
            <c:numRef>
              <c:extLst>
                <c:ext xmlns:c15="http://schemas.microsoft.com/office/drawing/2012/chart" uri="{02D57815-91ED-43cb-92C2-25804820EDAC}">
                  <c15:fullRef>
                    <c15:sqref>概要表!$F$32:$F$37</c15:sqref>
                  </c15:fullRef>
                </c:ext>
              </c:extLst>
              <c:f>概要表!$F$34:$F$37</c:f>
              <c:numCache>
                <c:formatCode>General</c:formatCode>
                <c:ptCount val="4"/>
                <c:pt idx="0" formatCode="#,##0_ ;[Red]\-#,##0\ ">
                  <c:v>0</c:v>
                </c:pt>
                <c:pt idx="1" formatCode="#,##0_ ;[Red]\-#,##0\ ">
                  <c:v>0</c:v>
                </c:pt>
                <c:pt idx="2" formatCode="#,##0_ ;[Red]\-#,##0\ ">
                  <c:v>0</c:v>
                </c:pt>
                <c:pt idx="3" formatCode="#,##0_ ;[Red]\-#,##0\ ">
                  <c:v>0</c:v>
                </c:pt>
              </c:numCache>
            </c:numRef>
          </c:val>
          <c:extLst>
            <c:ext xmlns:c16="http://schemas.microsoft.com/office/drawing/2014/chart" uri="{C3380CC4-5D6E-409C-BE32-E72D297353CC}">
              <c16:uniqueId val="{00000001-4B4D-49FE-8A55-32DBE0C5C4A3}"/>
            </c:ext>
          </c:extLst>
        </c:ser>
        <c:ser>
          <c:idx val="2"/>
          <c:order val="2"/>
          <c:tx>
            <c:strRef>
              <c:f>概要表!$G$33</c:f>
              <c:strCache>
                <c:ptCount val="1"/>
                <c:pt idx="0">
                  <c:v>雇用者所得誘発額</c:v>
                </c:pt>
              </c:strCache>
            </c:strRef>
          </c:tx>
          <c:spPr>
            <a:solidFill>
              <a:schemeClr val="accent3"/>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概要表!$C$32:$D$37</c15:sqref>
                  </c15:fullRef>
                </c:ext>
              </c:extLst>
              <c:f>概要表!$C$34:$D$37</c:f>
              <c:strCache>
                <c:ptCount val="4"/>
                <c:pt idx="0">
                  <c:v>総合効果（合計）</c:v>
                </c:pt>
                <c:pt idx="1">
                  <c:v>直接効果</c:v>
                </c:pt>
                <c:pt idx="2">
                  <c:v>第一次間接波及効果</c:v>
                </c:pt>
                <c:pt idx="3">
                  <c:v>第二次間接波及効果</c:v>
                </c:pt>
              </c:strCache>
            </c:strRef>
          </c:cat>
          <c:val>
            <c:numRef>
              <c:extLst>
                <c:ext xmlns:c15="http://schemas.microsoft.com/office/drawing/2012/chart" uri="{02D57815-91ED-43cb-92C2-25804820EDAC}">
                  <c15:fullRef>
                    <c15:sqref>概要表!$G$32:$G$37</c15:sqref>
                  </c15:fullRef>
                </c:ext>
              </c:extLst>
              <c:f>概要表!$G$34:$G$37</c:f>
              <c:numCache>
                <c:formatCode>General</c:formatCode>
                <c:ptCount val="4"/>
                <c:pt idx="0" formatCode="#,##0_ ;[Red]\-#,##0\ ">
                  <c:v>0</c:v>
                </c:pt>
                <c:pt idx="1" formatCode="#,##0_ ;[Red]\-#,##0\ ">
                  <c:v>0</c:v>
                </c:pt>
                <c:pt idx="2" formatCode="#,##0_ ;[Red]\-#,##0\ ">
                  <c:v>0</c:v>
                </c:pt>
                <c:pt idx="3" formatCode="#,##0_ ;[Red]\-#,##0\ ">
                  <c:v>0</c:v>
                </c:pt>
              </c:numCache>
            </c:numRef>
          </c:val>
          <c:extLst>
            <c:ext xmlns:c16="http://schemas.microsoft.com/office/drawing/2014/chart" uri="{C3380CC4-5D6E-409C-BE32-E72D297353CC}">
              <c16:uniqueId val="{00000002-4B4D-49FE-8A55-32DBE0C5C4A3}"/>
            </c:ext>
          </c:extLst>
        </c:ser>
        <c:dLbls>
          <c:dLblPos val="outEnd"/>
          <c:showLegendKey val="0"/>
          <c:showVal val="1"/>
          <c:showCatName val="0"/>
          <c:showSerName val="0"/>
          <c:showPercent val="0"/>
          <c:showBubbleSize val="0"/>
        </c:dLbls>
        <c:gapWidth val="219"/>
        <c:overlap val="-27"/>
        <c:axId val="163841872"/>
        <c:axId val="163838344"/>
      </c:barChart>
      <c:catAx>
        <c:axId val="163841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crossAx val="163838344"/>
        <c:crosses val="autoZero"/>
        <c:auto val="1"/>
        <c:lblAlgn val="ctr"/>
        <c:lblOffset val="100"/>
        <c:noMultiLvlLbl val="0"/>
      </c:catAx>
      <c:valAx>
        <c:axId val="163838344"/>
        <c:scaling>
          <c:orientation val="minMax"/>
        </c:scaling>
        <c:delete val="0"/>
        <c:axPos val="l"/>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crossAx val="163841872"/>
        <c:crosses val="autoZero"/>
        <c:crossBetween val="between"/>
      </c:valAx>
      <c:spPr>
        <a:noFill/>
        <a:ln>
          <a:noFill/>
        </a:ln>
        <a:effectLst/>
      </c:spPr>
    </c:plotArea>
    <c:legend>
      <c:legendPos val="b"/>
      <c:layout>
        <c:manualLayout>
          <c:xMode val="edge"/>
          <c:yMode val="edge"/>
          <c:x val="0.20830303517637672"/>
          <c:y val="0.90760940170940174"/>
          <c:w val="0.62307663092501031"/>
          <c:h val="9.2390598290598286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3175" cap="flat" cmpd="sng" algn="ctr">
      <a:solidFill>
        <a:sysClr val="windowText" lastClr="000000"/>
      </a:solidFill>
      <a:round/>
    </a:ln>
    <a:effectLst/>
  </c:spPr>
  <c:txPr>
    <a:bodyPr/>
    <a:lstStyle/>
    <a:p>
      <a:pPr>
        <a:defRPr sz="1100">
          <a:solidFill>
            <a:sysClr val="windowText" lastClr="000000"/>
          </a:solidFill>
          <a:latin typeface="メイリオ" panose="020B0604030504040204" pitchFamily="50" charset="-128"/>
          <a:ea typeface="メイリオ" panose="020B0604030504040204"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メイリオ" panose="020B0604030504040204" pitchFamily="50" charset="-128"/>
                <a:ea typeface="メイリオ" panose="020B0604030504040204" pitchFamily="50" charset="-128"/>
                <a:cs typeface="+mn-cs"/>
              </a:defRPr>
            </a:pPr>
            <a:r>
              <a:rPr lang="ja-JP" sz="1200"/>
              <a:t>雇用創出効果の分析結果</a:t>
            </a:r>
          </a:p>
        </c:rich>
      </c:tx>
      <c:layout>
        <c:manualLayout>
          <c:xMode val="edge"/>
          <c:yMode val="edge"/>
          <c:x val="0.39030343998798256"/>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title>
    <c:autoTitleDeleted val="0"/>
    <c:plotArea>
      <c:layout/>
      <c:barChart>
        <c:barDir val="col"/>
        <c:grouping val="clustered"/>
        <c:varyColors val="0"/>
        <c:ser>
          <c:idx val="3"/>
          <c:order val="3"/>
          <c:tx>
            <c:strRef>
              <c:f>概要表!$H$31</c:f>
              <c:strCache>
                <c:ptCount val="1"/>
                <c:pt idx="0">
                  <c:v>就業誘発者数</c:v>
                </c:pt>
              </c:strCache>
            </c:strRef>
          </c:tx>
          <c:spPr>
            <a:solidFill>
              <a:schemeClr val="accent4"/>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概要表!$C$32:$D$37</c15:sqref>
                  </c15:fullRef>
                </c:ext>
              </c:extLst>
              <c:f>概要表!$C$34:$D$37</c:f>
              <c:strCache>
                <c:ptCount val="4"/>
                <c:pt idx="0">
                  <c:v>総合効果（合計）</c:v>
                </c:pt>
                <c:pt idx="1">
                  <c:v>直接効果</c:v>
                </c:pt>
                <c:pt idx="2">
                  <c:v>第一次間接波及効果</c:v>
                </c:pt>
                <c:pt idx="3">
                  <c:v>第二次間接波及効果</c:v>
                </c:pt>
              </c:strCache>
            </c:strRef>
          </c:cat>
          <c:val>
            <c:numRef>
              <c:extLst>
                <c:ext xmlns:c15="http://schemas.microsoft.com/office/drawing/2012/chart" uri="{02D57815-91ED-43cb-92C2-25804820EDAC}">
                  <c15:fullRef>
                    <c15:sqref>概要表!$H$32:$H$37</c15:sqref>
                  </c15:fullRef>
                </c:ext>
              </c:extLst>
              <c:f>概要表!$H$34:$H$37</c:f>
              <c:numCache>
                <c:formatCode>General</c:formatCode>
                <c:ptCount val="4"/>
                <c:pt idx="0" formatCode="#,##0_ ;[Red]\-#,##0\ ">
                  <c:v>0</c:v>
                </c:pt>
                <c:pt idx="1" formatCode="#,##0_ ;[Red]\-#,##0\ ">
                  <c:v>0</c:v>
                </c:pt>
                <c:pt idx="2" formatCode="#,##0_ ;[Red]\-#,##0\ ">
                  <c:v>0</c:v>
                </c:pt>
                <c:pt idx="3" formatCode="#,##0_ ;[Red]\-#,##0\ ">
                  <c:v>0</c:v>
                </c:pt>
              </c:numCache>
            </c:numRef>
          </c:val>
          <c:extLst>
            <c:ext xmlns:c16="http://schemas.microsoft.com/office/drawing/2014/chart" uri="{C3380CC4-5D6E-409C-BE32-E72D297353CC}">
              <c16:uniqueId val="{00000000-8FC8-4044-B3C3-730555075795}"/>
            </c:ext>
          </c:extLst>
        </c:ser>
        <c:ser>
          <c:idx val="4"/>
          <c:order val="4"/>
          <c:tx>
            <c:strRef>
              <c:f>概要表!$I$32</c:f>
              <c:strCache>
                <c:ptCount val="1"/>
                <c:pt idx="0">
                  <c:v>雇用誘発者数</c:v>
                </c:pt>
              </c:strCache>
            </c:strRef>
          </c:tx>
          <c:spPr>
            <a:solidFill>
              <a:schemeClr val="accent5"/>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概要表!$C$32:$D$37</c15:sqref>
                  </c15:fullRef>
                </c:ext>
              </c:extLst>
              <c:f>概要表!$C$34:$D$37</c:f>
              <c:strCache>
                <c:ptCount val="4"/>
                <c:pt idx="0">
                  <c:v>総合効果（合計）</c:v>
                </c:pt>
                <c:pt idx="1">
                  <c:v>直接効果</c:v>
                </c:pt>
                <c:pt idx="2">
                  <c:v>第一次間接波及効果</c:v>
                </c:pt>
                <c:pt idx="3">
                  <c:v>第二次間接波及効果</c:v>
                </c:pt>
              </c:strCache>
            </c:strRef>
          </c:cat>
          <c:val>
            <c:numRef>
              <c:extLst>
                <c:ext xmlns:c15="http://schemas.microsoft.com/office/drawing/2012/chart" uri="{02D57815-91ED-43cb-92C2-25804820EDAC}">
                  <c15:fullRef>
                    <c15:sqref>概要表!$I$32:$I$37</c15:sqref>
                  </c15:fullRef>
                </c:ext>
              </c:extLst>
              <c:f>概要表!$I$34:$I$37</c:f>
              <c:numCache>
                <c:formatCode>General</c:formatCode>
                <c:ptCount val="4"/>
                <c:pt idx="0" formatCode="#,##0_ ;[Red]\-#,##0\ ">
                  <c:v>0</c:v>
                </c:pt>
                <c:pt idx="1" formatCode="#,##0_ ;[Red]\-#,##0\ ">
                  <c:v>0</c:v>
                </c:pt>
                <c:pt idx="2" formatCode="#,##0_ ;[Red]\-#,##0\ ">
                  <c:v>0</c:v>
                </c:pt>
                <c:pt idx="3" formatCode="#,##0_ ;[Red]\-#,##0\ ">
                  <c:v>0</c:v>
                </c:pt>
              </c:numCache>
            </c:numRef>
          </c:val>
          <c:extLst>
            <c:ext xmlns:c16="http://schemas.microsoft.com/office/drawing/2014/chart" uri="{C3380CC4-5D6E-409C-BE32-E72D297353CC}">
              <c16:uniqueId val="{00000001-8FC8-4044-B3C3-730555075795}"/>
            </c:ext>
          </c:extLst>
        </c:ser>
        <c:dLbls>
          <c:dLblPos val="outEnd"/>
          <c:showLegendKey val="0"/>
          <c:showVal val="1"/>
          <c:showCatName val="0"/>
          <c:showSerName val="0"/>
          <c:showPercent val="0"/>
          <c:showBubbleSize val="0"/>
        </c:dLbls>
        <c:gapWidth val="219"/>
        <c:overlap val="-27"/>
        <c:axId val="163839912"/>
        <c:axId val="163840304"/>
        <c:extLst>
          <c:ext xmlns:c15="http://schemas.microsoft.com/office/drawing/2012/chart" uri="{02D57815-91ED-43cb-92C2-25804820EDAC}">
            <c15:filteredBarSeries>
              <c15:ser>
                <c:idx val="0"/>
                <c:order val="0"/>
                <c:tx>
                  <c:strRef>
                    <c:extLst>
                      <c:ext uri="{02D57815-91ED-43cb-92C2-25804820EDAC}">
                        <c15:formulaRef>
                          <c15:sqref>概要表!$E$31</c15:sqref>
                        </c15:formulaRef>
                      </c:ext>
                    </c:extLst>
                    <c:strCache>
                      <c:ptCount val="1"/>
                      <c:pt idx="0">
                        <c:v>生産誘発額</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概要表!$C$32:$D$37</c15:sqref>
                        </c15:fullRef>
                        <c15:formulaRef>
                          <c15:sqref>概要表!$C$34:$D$37</c15:sqref>
                        </c15:formulaRef>
                      </c:ext>
                    </c:extLst>
                    <c:strCache>
                      <c:ptCount val="4"/>
                      <c:pt idx="0">
                        <c:v>総合効果（合計）</c:v>
                      </c:pt>
                      <c:pt idx="1">
                        <c:v>直接効果</c:v>
                      </c:pt>
                      <c:pt idx="2">
                        <c:v>第一次間接波及効果</c:v>
                      </c:pt>
                      <c:pt idx="3">
                        <c:v>第二次間接波及効果</c:v>
                      </c:pt>
                    </c:strCache>
                  </c:strRef>
                </c:cat>
                <c:val>
                  <c:numRef>
                    <c:extLst>
                      <c:ext uri="{02D57815-91ED-43cb-92C2-25804820EDAC}">
                        <c15:fullRef>
                          <c15:sqref>概要表!$E$32:$E$37</c15:sqref>
                        </c15:fullRef>
                        <c15:formulaRef>
                          <c15:sqref>概要表!$E$34:$E$37</c15:sqref>
                        </c15:formulaRef>
                      </c:ext>
                    </c:extLst>
                    <c:numCache>
                      <c:formatCode>General</c:formatCode>
                      <c:ptCount val="4"/>
                      <c:pt idx="0" formatCode="#,##0_ ;[Red]\-#,##0\ ">
                        <c:v>0</c:v>
                      </c:pt>
                      <c:pt idx="1" formatCode="#,##0_ ;[Red]\-#,##0\ ">
                        <c:v>0</c:v>
                      </c:pt>
                      <c:pt idx="2" formatCode="#,##0_ ;[Red]\-#,##0\ ">
                        <c:v>0</c:v>
                      </c:pt>
                      <c:pt idx="3" formatCode="#,##0_ ;[Red]\-#,##0\ ">
                        <c:v>0</c:v>
                      </c:pt>
                    </c:numCache>
                  </c:numRef>
                </c:val>
                <c:extLst>
                  <c:ext xmlns:c16="http://schemas.microsoft.com/office/drawing/2014/chart" uri="{C3380CC4-5D6E-409C-BE32-E72D297353CC}">
                    <c16:uniqueId val="{00000002-8FC8-4044-B3C3-73055507579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概要表!$F$32</c15:sqref>
                        </c15:formulaRef>
                      </c:ext>
                    </c:extLst>
                    <c:strCache>
                      <c:ptCount val="1"/>
                      <c:pt idx="0">
                        <c:v>粗付加価値誘発額</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概要表!$C$32:$D$37</c15:sqref>
                        </c15:fullRef>
                        <c15:formulaRef>
                          <c15:sqref>概要表!$C$34:$D$37</c15:sqref>
                        </c15:formulaRef>
                      </c:ext>
                    </c:extLst>
                    <c:strCache>
                      <c:ptCount val="4"/>
                      <c:pt idx="0">
                        <c:v>総合効果（合計）</c:v>
                      </c:pt>
                      <c:pt idx="1">
                        <c:v>直接効果</c:v>
                      </c:pt>
                      <c:pt idx="2">
                        <c:v>第一次間接波及効果</c:v>
                      </c:pt>
                      <c:pt idx="3">
                        <c:v>第二次間接波及効果</c:v>
                      </c:pt>
                    </c:strCache>
                  </c:strRef>
                </c:cat>
                <c:val>
                  <c:numRef>
                    <c:extLst>
                      <c:ext xmlns:c15="http://schemas.microsoft.com/office/drawing/2012/chart" uri="{02D57815-91ED-43cb-92C2-25804820EDAC}">
                        <c15:fullRef>
                          <c15:sqref>概要表!$F$32:$F$37</c15:sqref>
                        </c15:fullRef>
                        <c15:formulaRef>
                          <c15:sqref>概要表!$F$34:$F$37</c15:sqref>
                        </c15:formulaRef>
                      </c:ext>
                    </c:extLst>
                    <c:numCache>
                      <c:formatCode>General</c:formatCode>
                      <c:ptCount val="4"/>
                      <c:pt idx="0" formatCode="#,##0_ ;[Red]\-#,##0\ ">
                        <c:v>0</c:v>
                      </c:pt>
                      <c:pt idx="1" formatCode="#,##0_ ;[Red]\-#,##0\ ">
                        <c:v>0</c:v>
                      </c:pt>
                      <c:pt idx="2" formatCode="#,##0_ ;[Red]\-#,##0\ ">
                        <c:v>0</c:v>
                      </c:pt>
                      <c:pt idx="3" formatCode="#,##0_ ;[Red]\-#,##0\ ">
                        <c:v>0</c:v>
                      </c:pt>
                    </c:numCache>
                  </c:numRef>
                </c:val>
                <c:extLst xmlns:c15="http://schemas.microsoft.com/office/drawing/2012/chart">
                  <c:ext xmlns:c16="http://schemas.microsoft.com/office/drawing/2014/chart" uri="{C3380CC4-5D6E-409C-BE32-E72D297353CC}">
                    <c16:uniqueId val="{00000003-8FC8-4044-B3C3-73055507579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概要表!$G$33</c15:sqref>
                        </c15:formulaRef>
                      </c:ext>
                    </c:extLst>
                    <c:strCache>
                      <c:ptCount val="1"/>
                      <c:pt idx="0">
                        <c:v>雇用者所得誘発額</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概要表!$C$32:$D$37</c15:sqref>
                        </c15:fullRef>
                        <c15:formulaRef>
                          <c15:sqref>概要表!$C$34:$D$37</c15:sqref>
                        </c15:formulaRef>
                      </c:ext>
                    </c:extLst>
                    <c:strCache>
                      <c:ptCount val="4"/>
                      <c:pt idx="0">
                        <c:v>総合効果（合計）</c:v>
                      </c:pt>
                      <c:pt idx="1">
                        <c:v>直接効果</c:v>
                      </c:pt>
                      <c:pt idx="2">
                        <c:v>第一次間接波及効果</c:v>
                      </c:pt>
                      <c:pt idx="3">
                        <c:v>第二次間接波及効果</c:v>
                      </c:pt>
                    </c:strCache>
                  </c:strRef>
                </c:cat>
                <c:val>
                  <c:numRef>
                    <c:extLst>
                      <c:ext xmlns:c15="http://schemas.microsoft.com/office/drawing/2012/chart" uri="{02D57815-91ED-43cb-92C2-25804820EDAC}">
                        <c15:fullRef>
                          <c15:sqref>概要表!$G$32:$G$37</c15:sqref>
                        </c15:fullRef>
                        <c15:formulaRef>
                          <c15:sqref>概要表!$G$34:$G$37</c15:sqref>
                        </c15:formulaRef>
                      </c:ext>
                    </c:extLst>
                    <c:numCache>
                      <c:formatCode>General</c:formatCode>
                      <c:ptCount val="4"/>
                      <c:pt idx="0" formatCode="#,##0_ ;[Red]\-#,##0\ ">
                        <c:v>0</c:v>
                      </c:pt>
                      <c:pt idx="1" formatCode="#,##0_ ;[Red]\-#,##0\ ">
                        <c:v>0</c:v>
                      </c:pt>
                      <c:pt idx="2" formatCode="#,##0_ ;[Red]\-#,##0\ ">
                        <c:v>0</c:v>
                      </c:pt>
                      <c:pt idx="3" formatCode="#,##0_ ;[Red]\-#,##0\ ">
                        <c:v>0</c:v>
                      </c:pt>
                    </c:numCache>
                  </c:numRef>
                </c:val>
                <c:extLst xmlns:c15="http://schemas.microsoft.com/office/drawing/2012/chart">
                  <c:ext xmlns:c16="http://schemas.microsoft.com/office/drawing/2014/chart" uri="{C3380CC4-5D6E-409C-BE32-E72D297353CC}">
                    <c16:uniqueId val="{00000004-8FC8-4044-B3C3-730555075795}"/>
                  </c:ext>
                </c:extLst>
              </c15:ser>
            </c15:filteredBarSeries>
          </c:ext>
        </c:extLst>
      </c:barChart>
      <c:catAx>
        <c:axId val="163839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crossAx val="163840304"/>
        <c:crosses val="autoZero"/>
        <c:auto val="1"/>
        <c:lblAlgn val="ctr"/>
        <c:lblOffset val="100"/>
        <c:noMultiLvlLbl val="0"/>
      </c:catAx>
      <c:valAx>
        <c:axId val="163840304"/>
        <c:scaling>
          <c:orientation val="minMax"/>
        </c:scaling>
        <c:delete val="0"/>
        <c:axPos val="l"/>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crossAx val="163839912"/>
        <c:crosses val="autoZero"/>
        <c:crossBetween val="between"/>
      </c:valAx>
      <c:spPr>
        <a:noFill/>
        <a:ln>
          <a:noFill/>
        </a:ln>
        <a:effectLst/>
      </c:spPr>
    </c:plotArea>
    <c:legend>
      <c:legendPos val="b"/>
      <c:layout>
        <c:manualLayout>
          <c:xMode val="edge"/>
          <c:yMode val="edge"/>
          <c:x val="0.31632468006408004"/>
          <c:y val="0.91101965811965813"/>
          <c:w val="0.41264787565023225"/>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3175" cap="flat" cmpd="sng" algn="ctr">
      <a:solidFill>
        <a:sysClr val="windowText" lastClr="000000"/>
      </a:solidFill>
      <a:round/>
    </a:ln>
    <a:effectLst/>
  </c:spPr>
  <c:txPr>
    <a:bodyPr/>
    <a:lstStyle/>
    <a:p>
      <a:pPr>
        <a:defRPr sz="1100">
          <a:solidFill>
            <a:sysClr val="windowText" lastClr="000000"/>
          </a:solidFill>
          <a:latin typeface="メイリオ" panose="020B0604030504040204" pitchFamily="50" charset="-128"/>
          <a:ea typeface="メイリオ" panose="020B0604030504040204"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101600</xdr:colOff>
      <xdr:row>41</xdr:row>
      <xdr:rowOff>28575</xdr:rowOff>
    </xdr:from>
    <xdr:to>
      <xdr:col>9</xdr:col>
      <xdr:colOff>0</xdr:colOff>
      <xdr:row>55</xdr:row>
      <xdr:rowOff>57175</xdr:rowOff>
    </xdr:to>
    <xdr:graphicFrame macro="">
      <xdr:nvGraphicFramePr>
        <xdr:cNvPr id="7" name="グラフ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58</xdr:row>
      <xdr:rowOff>22225</xdr:rowOff>
    </xdr:from>
    <xdr:to>
      <xdr:col>9</xdr:col>
      <xdr:colOff>3275</xdr:colOff>
      <xdr:row>72</xdr:row>
      <xdr:rowOff>50825</xdr:rowOff>
    </xdr:to>
    <xdr:graphicFrame macro="">
      <xdr:nvGraphicFramePr>
        <xdr:cNvPr id="11" name="グラフ 10">
          <a:extLst>
            <a:ext uri="{FF2B5EF4-FFF2-40B4-BE49-F238E27FC236}">
              <a16:creationId xmlns:a16="http://schemas.microsoft.com/office/drawing/2014/main" id="{00000000-0008-0000-02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50072</xdr:colOff>
      <xdr:row>7</xdr:row>
      <xdr:rowOff>793</xdr:rowOff>
    </xdr:from>
    <xdr:to>
      <xdr:col>4</xdr:col>
      <xdr:colOff>50119</xdr:colOff>
      <xdr:row>11</xdr:row>
      <xdr:rowOff>793</xdr:rowOff>
    </xdr:to>
    <xdr:cxnSp macro="">
      <xdr:nvCxnSpPr>
        <xdr:cNvPr id="2" name="直線矢印コネクタ 1">
          <a:extLst>
            <a:ext uri="{FF2B5EF4-FFF2-40B4-BE49-F238E27FC236}">
              <a16:creationId xmlns:a16="http://schemas.microsoft.com/office/drawing/2014/main" id="{00000000-0008-0000-0300-000002000000}"/>
            </a:ext>
          </a:extLst>
        </xdr:cNvPr>
        <xdr:cNvCxnSpPr/>
      </xdr:nvCxnSpPr>
      <xdr:spPr>
        <a:xfrm rot="5400000">
          <a:off x="839222" y="1375575"/>
          <a:ext cx="517864" cy="47"/>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49321</xdr:colOff>
      <xdr:row>13</xdr:row>
      <xdr:rowOff>1956</xdr:rowOff>
    </xdr:from>
    <xdr:to>
      <xdr:col>4</xdr:col>
      <xdr:colOff>50909</xdr:colOff>
      <xdr:row>17</xdr:row>
      <xdr:rowOff>747</xdr:rowOff>
    </xdr:to>
    <xdr:cxnSp macro="">
      <xdr:nvCxnSpPr>
        <xdr:cNvPr id="3" name="直線矢印コネクタ 2">
          <a:extLst>
            <a:ext uri="{FF2B5EF4-FFF2-40B4-BE49-F238E27FC236}">
              <a16:creationId xmlns:a16="http://schemas.microsoft.com/office/drawing/2014/main" id="{00000000-0008-0000-0300-000003000000}"/>
            </a:ext>
          </a:extLst>
        </xdr:cNvPr>
        <xdr:cNvCxnSpPr/>
      </xdr:nvCxnSpPr>
      <xdr:spPr>
        <a:xfrm rot="5400000">
          <a:off x="730169" y="2254808"/>
          <a:ext cx="735391"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56571</xdr:colOff>
      <xdr:row>14</xdr:row>
      <xdr:rowOff>76200</xdr:rowOff>
    </xdr:from>
    <xdr:to>
      <xdr:col>8</xdr:col>
      <xdr:colOff>167571</xdr:colOff>
      <xdr:row>14</xdr:row>
      <xdr:rowOff>76200</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a:off x="1104321" y="2146300"/>
          <a:ext cx="2016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173769</xdr:colOff>
      <xdr:row>14</xdr:row>
      <xdr:rowOff>73662</xdr:rowOff>
    </xdr:from>
    <xdr:to>
      <xdr:col>8</xdr:col>
      <xdr:colOff>173769</xdr:colOff>
      <xdr:row>17</xdr:row>
      <xdr:rowOff>4062</xdr:rowOff>
    </xdr:to>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rot="5400000">
          <a:off x="2856519" y="2807462"/>
          <a:ext cx="540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41883</xdr:colOff>
      <xdr:row>20</xdr:row>
      <xdr:rowOff>95250</xdr:rowOff>
    </xdr:from>
    <xdr:to>
      <xdr:col>6</xdr:col>
      <xdr:colOff>7383</xdr:colOff>
      <xdr:row>20</xdr:row>
      <xdr:rowOff>95250</xdr:rowOff>
    </xdr:to>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a:off x="1089633" y="3799417"/>
          <a:ext cx="91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794</xdr:colOff>
      <xdr:row>20</xdr:row>
      <xdr:rowOff>96043</xdr:rowOff>
    </xdr:from>
    <xdr:to>
      <xdr:col>6</xdr:col>
      <xdr:colOff>794</xdr:colOff>
      <xdr:row>23</xdr:row>
      <xdr:rowOff>793</xdr:rowOff>
    </xdr:to>
    <xdr:cxnSp macro="">
      <xdr:nvCxnSpPr>
        <xdr:cNvPr id="8" name="直線矢印コネクタ 7">
          <a:extLst>
            <a:ext uri="{FF2B5EF4-FFF2-40B4-BE49-F238E27FC236}">
              <a16:creationId xmlns:a16="http://schemas.microsoft.com/office/drawing/2014/main" id="{00000000-0008-0000-0300-000008000000}"/>
            </a:ext>
          </a:extLst>
        </xdr:cNvPr>
        <xdr:cNvCxnSpPr/>
      </xdr:nvCxnSpPr>
      <xdr:spPr>
        <a:xfrm rot="5400000">
          <a:off x="2039144" y="4039393"/>
          <a:ext cx="4191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532606</xdr:colOff>
      <xdr:row>37</xdr:row>
      <xdr:rowOff>794</xdr:rowOff>
    </xdr:from>
    <xdr:to>
      <xdr:col>5</xdr:col>
      <xdr:colOff>794</xdr:colOff>
      <xdr:row>40</xdr:row>
      <xdr:rowOff>794</xdr:rowOff>
    </xdr:to>
    <xdr:cxnSp macro="">
      <xdr:nvCxnSpPr>
        <xdr:cNvPr id="11" name="直線矢印コネクタ 10">
          <a:extLst>
            <a:ext uri="{FF2B5EF4-FFF2-40B4-BE49-F238E27FC236}">
              <a16:creationId xmlns:a16="http://schemas.microsoft.com/office/drawing/2014/main" id="{00000000-0008-0000-0300-00000B000000}"/>
            </a:ext>
          </a:extLst>
        </xdr:cNvPr>
        <xdr:cNvCxnSpPr/>
      </xdr:nvCxnSpPr>
      <xdr:spPr>
        <a:xfrm rot="5400000">
          <a:off x="1152525" y="5997575"/>
          <a:ext cx="51435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328348</xdr:colOff>
      <xdr:row>18</xdr:row>
      <xdr:rowOff>245269</xdr:rowOff>
    </xdr:from>
    <xdr:to>
      <xdr:col>12</xdr:col>
      <xdr:colOff>339461</xdr:colOff>
      <xdr:row>38</xdr:row>
      <xdr:rowOff>156169</xdr:rowOff>
    </xdr:to>
    <xdr:cxnSp macro="">
      <xdr:nvCxnSpPr>
        <xdr:cNvPr id="12" name="直線矢印コネクタ 11">
          <a:extLst>
            <a:ext uri="{FF2B5EF4-FFF2-40B4-BE49-F238E27FC236}">
              <a16:creationId xmlns:a16="http://schemas.microsoft.com/office/drawing/2014/main" id="{00000000-0008-0000-0300-00000C000000}"/>
            </a:ext>
          </a:extLst>
        </xdr:cNvPr>
        <xdr:cNvCxnSpPr/>
      </xdr:nvCxnSpPr>
      <xdr:spPr>
        <a:xfrm rot="5400000">
          <a:off x="3959855" y="5941912"/>
          <a:ext cx="4140000" cy="11113"/>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4996</xdr:colOff>
      <xdr:row>38</xdr:row>
      <xdr:rowOff>146050</xdr:rowOff>
    </xdr:from>
    <xdr:to>
      <xdr:col>12</xdr:col>
      <xdr:colOff>338271</xdr:colOff>
      <xdr:row>38</xdr:row>
      <xdr:rowOff>146050</xdr:rowOff>
    </xdr:to>
    <xdr:cxnSp macro="">
      <xdr:nvCxnSpPr>
        <xdr:cNvPr id="13" name="直線矢印コネクタ 12">
          <a:extLst>
            <a:ext uri="{FF2B5EF4-FFF2-40B4-BE49-F238E27FC236}">
              <a16:creationId xmlns:a16="http://schemas.microsoft.com/office/drawing/2014/main" id="{00000000-0008-0000-0300-00000D000000}"/>
            </a:ext>
          </a:extLst>
        </xdr:cNvPr>
        <xdr:cNvCxnSpPr/>
      </xdr:nvCxnSpPr>
      <xdr:spPr>
        <a:xfrm rot="10800000">
          <a:off x="1681396" y="8007350"/>
          <a:ext cx="43528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42</xdr:row>
      <xdr:rowOff>0</xdr:rowOff>
    </xdr:from>
    <xdr:to>
      <xdr:col>5</xdr:col>
      <xdr:colOff>1588</xdr:colOff>
      <xdr:row>45</xdr:row>
      <xdr:rowOff>0</xdr:rowOff>
    </xdr:to>
    <xdr:cxnSp macro="">
      <xdr:nvCxnSpPr>
        <xdr:cNvPr id="14" name="直線矢印コネクタ 13">
          <a:extLst>
            <a:ext uri="{FF2B5EF4-FFF2-40B4-BE49-F238E27FC236}">
              <a16:creationId xmlns:a16="http://schemas.microsoft.com/office/drawing/2014/main" id="{00000000-0008-0000-0300-00000E000000}"/>
            </a:ext>
          </a:extLst>
        </xdr:cNvPr>
        <xdr:cNvCxnSpPr/>
      </xdr:nvCxnSpPr>
      <xdr:spPr>
        <a:xfrm rot="5400000">
          <a:off x="1153319" y="6854031"/>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53181</xdr:colOff>
      <xdr:row>59</xdr:row>
      <xdr:rowOff>243771</xdr:rowOff>
    </xdr:from>
    <xdr:to>
      <xdr:col>4</xdr:col>
      <xdr:colOff>53975</xdr:colOff>
      <xdr:row>63</xdr:row>
      <xdr:rowOff>244565</xdr:rowOff>
    </xdr:to>
    <xdr:cxnSp macro="">
      <xdr:nvCxnSpPr>
        <xdr:cNvPr id="19" name="直線矢印コネクタ 18">
          <a:extLst>
            <a:ext uri="{FF2B5EF4-FFF2-40B4-BE49-F238E27FC236}">
              <a16:creationId xmlns:a16="http://schemas.microsoft.com/office/drawing/2014/main" id="{00000000-0008-0000-0300-000013000000}"/>
            </a:ext>
          </a:extLst>
        </xdr:cNvPr>
        <xdr:cNvCxnSpPr/>
      </xdr:nvCxnSpPr>
      <xdr:spPr>
        <a:xfrm rot="5400000">
          <a:off x="707231" y="12162721"/>
          <a:ext cx="9913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1625</xdr:colOff>
      <xdr:row>12</xdr:row>
      <xdr:rowOff>1588</xdr:rowOff>
    </xdr:from>
    <xdr:to>
      <xdr:col>15</xdr:col>
      <xdr:colOff>887075</xdr:colOff>
      <xdr:row>12</xdr:row>
      <xdr:rowOff>1588</xdr:rowOff>
    </xdr:to>
    <xdr:cxnSp macro="">
      <xdr:nvCxnSpPr>
        <xdr:cNvPr id="20" name="直線矢印コネクタ 19">
          <a:extLst>
            <a:ext uri="{FF2B5EF4-FFF2-40B4-BE49-F238E27FC236}">
              <a16:creationId xmlns:a16="http://schemas.microsoft.com/office/drawing/2014/main" id="{00000000-0008-0000-0300-000014000000}"/>
            </a:ext>
          </a:extLst>
        </xdr:cNvPr>
        <xdr:cNvCxnSpPr/>
      </xdr:nvCxnSpPr>
      <xdr:spPr>
        <a:xfrm flipV="1">
          <a:off x="6326225" y="2058988"/>
          <a:ext cx="1476000" cy="0"/>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723</xdr:colOff>
      <xdr:row>30</xdr:row>
      <xdr:rowOff>0</xdr:rowOff>
    </xdr:from>
    <xdr:to>
      <xdr:col>15</xdr:col>
      <xdr:colOff>885648</xdr:colOff>
      <xdr:row>30</xdr:row>
      <xdr:rowOff>1588</xdr:rowOff>
    </xdr:to>
    <xdr:cxnSp macro="">
      <xdr:nvCxnSpPr>
        <xdr:cNvPr id="21" name="直線矢印コネクタ 20">
          <a:extLst>
            <a:ext uri="{FF2B5EF4-FFF2-40B4-BE49-F238E27FC236}">
              <a16:creationId xmlns:a16="http://schemas.microsoft.com/office/drawing/2014/main" id="{00000000-0008-0000-0300-000015000000}"/>
            </a:ext>
          </a:extLst>
        </xdr:cNvPr>
        <xdr:cNvCxnSpPr/>
      </xdr:nvCxnSpPr>
      <xdr:spPr>
        <a:xfrm>
          <a:off x="5172798" y="5410200"/>
          <a:ext cx="2628000"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723</xdr:colOff>
      <xdr:row>59</xdr:row>
      <xdr:rowOff>0</xdr:rowOff>
    </xdr:from>
    <xdr:to>
      <xdr:col>15</xdr:col>
      <xdr:colOff>885648</xdr:colOff>
      <xdr:row>59</xdr:row>
      <xdr:rowOff>1588</xdr:rowOff>
    </xdr:to>
    <xdr:cxnSp macro="">
      <xdr:nvCxnSpPr>
        <xdr:cNvPr id="22" name="直線矢印コネクタ 21">
          <a:extLst>
            <a:ext uri="{FF2B5EF4-FFF2-40B4-BE49-F238E27FC236}">
              <a16:creationId xmlns:a16="http://schemas.microsoft.com/office/drawing/2014/main" id="{00000000-0008-0000-0300-000016000000}"/>
            </a:ext>
          </a:extLst>
        </xdr:cNvPr>
        <xdr:cNvCxnSpPr/>
      </xdr:nvCxnSpPr>
      <xdr:spPr>
        <a:xfrm>
          <a:off x="5172798" y="10572750"/>
          <a:ext cx="2628000"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47625</xdr:colOff>
      <xdr:row>19</xdr:row>
      <xdr:rowOff>1412</xdr:rowOff>
    </xdr:from>
    <xdr:to>
      <xdr:col>4</xdr:col>
      <xdr:colOff>47625</xdr:colOff>
      <xdr:row>22</xdr:row>
      <xdr:rowOff>171079</xdr:rowOff>
    </xdr:to>
    <xdr:cxnSp macro="">
      <xdr:nvCxnSpPr>
        <xdr:cNvPr id="25" name="直線矢印コネクタ 24">
          <a:extLst>
            <a:ext uri="{FF2B5EF4-FFF2-40B4-BE49-F238E27FC236}">
              <a16:creationId xmlns:a16="http://schemas.microsoft.com/office/drawing/2014/main" id="{00000000-0008-0000-0300-000019000000}"/>
            </a:ext>
          </a:extLst>
        </xdr:cNvPr>
        <xdr:cNvCxnSpPr/>
      </xdr:nvCxnSpPr>
      <xdr:spPr>
        <a:xfrm rot="5400000">
          <a:off x="735375" y="3860968"/>
          <a:ext cx="720000" cy="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50800</xdr:colOff>
      <xdr:row>25</xdr:row>
      <xdr:rowOff>0</xdr:rowOff>
    </xdr:from>
    <xdr:to>
      <xdr:col>4</xdr:col>
      <xdr:colOff>52388</xdr:colOff>
      <xdr:row>29</xdr:row>
      <xdr:rowOff>0</xdr:rowOff>
    </xdr:to>
    <xdr:cxnSp macro="">
      <xdr:nvCxnSpPr>
        <xdr:cNvPr id="26" name="直線矢印コネクタ 25">
          <a:extLst>
            <a:ext uri="{FF2B5EF4-FFF2-40B4-BE49-F238E27FC236}">
              <a16:creationId xmlns:a16="http://schemas.microsoft.com/office/drawing/2014/main" id="{00000000-0008-0000-0300-00001A000000}"/>
            </a:ext>
          </a:extLst>
        </xdr:cNvPr>
        <xdr:cNvCxnSpPr/>
      </xdr:nvCxnSpPr>
      <xdr:spPr>
        <a:xfrm rot="5400000">
          <a:off x="835819" y="4294981"/>
          <a:ext cx="5270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50006</xdr:colOff>
      <xdr:row>31</xdr:row>
      <xdr:rowOff>0</xdr:rowOff>
    </xdr:from>
    <xdr:to>
      <xdr:col>4</xdr:col>
      <xdr:colOff>50800</xdr:colOff>
      <xdr:row>35</xdr:row>
      <xdr:rowOff>794</xdr:rowOff>
    </xdr:to>
    <xdr:cxnSp macro="">
      <xdr:nvCxnSpPr>
        <xdr:cNvPr id="27" name="直線矢印コネクタ 26">
          <a:extLst>
            <a:ext uri="{FF2B5EF4-FFF2-40B4-BE49-F238E27FC236}">
              <a16:creationId xmlns:a16="http://schemas.microsoft.com/office/drawing/2014/main" id="{00000000-0008-0000-0300-00001B000000}"/>
            </a:ext>
          </a:extLst>
        </xdr:cNvPr>
        <xdr:cNvCxnSpPr/>
      </xdr:nvCxnSpPr>
      <xdr:spPr>
        <a:xfrm rot="5400000">
          <a:off x="729456" y="5295900"/>
          <a:ext cx="7373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50007</xdr:colOff>
      <xdr:row>47</xdr:row>
      <xdr:rowOff>335</xdr:rowOff>
    </xdr:from>
    <xdr:to>
      <xdr:col>4</xdr:col>
      <xdr:colOff>51595</xdr:colOff>
      <xdr:row>51</xdr:row>
      <xdr:rowOff>171996</xdr:rowOff>
    </xdr:to>
    <xdr:cxnSp macro="">
      <xdr:nvCxnSpPr>
        <xdr:cNvPr id="28" name="直線矢印コネクタ 27">
          <a:extLst>
            <a:ext uri="{FF2B5EF4-FFF2-40B4-BE49-F238E27FC236}">
              <a16:creationId xmlns:a16="http://schemas.microsoft.com/office/drawing/2014/main" id="{00000000-0008-0000-0300-00001C000000}"/>
            </a:ext>
          </a:extLst>
        </xdr:cNvPr>
        <xdr:cNvCxnSpPr/>
      </xdr:nvCxnSpPr>
      <xdr:spPr>
        <a:xfrm rot="5400000">
          <a:off x="702276" y="8964788"/>
          <a:ext cx="7925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50800</xdr:colOff>
      <xdr:row>54</xdr:row>
      <xdr:rowOff>0</xdr:rowOff>
    </xdr:from>
    <xdr:to>
      <xdr:col>4</xdr:col>
      <xdr:colOff>52388</xdr:colOff>
      <xdr:row>58</xdr:row>
      <xdr:rowOff>0</xdr:rowOff>
    </xdr:to>
    <xdr:cxnSp macro="">
      <xdr:nvCxnSpPr>
        <xdr:cNvPr id="29" name="直線矢印コネクタ 28">
          <a:extLst>
            <a:ext uri="{FF2B5EF4-FFF2-40B4-BE49-F238E27FC236}">
              <a16:creationId xmlns:a16="http://schemas.microsoft.com/office/drawing/2014/main" id="{00000000-0008-0000-0300-00001D000000}"/>
            </a:ext>
          </a:extLst>
        </xdr:cNvPr>
        <xdr:cNvCxnSpPr/>
      </xdr:nvCxnSpPr>
      <xdr:spPr>
        <a:xfrm rot="5400000">
          <a:off x="842169" y="9044781"/>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50800</xdr:colOff>
      <xdr:row>49</xdr:row>
      <xdr:rowOff>121152</xdr:rowOff>
    </xdr:from>
    <xdr:to>
      <xdr:col>7</xdr:col>
      <xdr:colOff>296050</xdr:colOff>
      <xdr:row>49</xdr:row>
      <xdr:rowOff>121152</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98550" y="8909552"/>
          <a:ext cx="1788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290404</xdr:colOff>
      <xdr:row>49</xdr:row>
      <xdr:rowOff>120650</xdr:rowOff>
    </xdr:from>
    <xdr:to>
      <xdr:col>7</xdr:col>
      <xdr:colOff>291198</xdr:colOff>
      <xdr:row>52</xdr:row>
      <xdr:rowOff>2300</xdr:rowOff>
    </xdr:to>
    <xdr:cxnSp macro="">
      <xdr:nvCxnSpPr>
        <xdr:cNvPr id="24" name="直線矢印コネクタ 23">
          <a:extLst>
            <a:ext uri="{FF2B5EF4-FFF2-40B4-BE49-F238E27FC236}">
              <a16:creationId xmlns:a16="http://schemas.microsoft.com/office/drawing/2014/main" id="{00000000-0008-0000-0300-000018000000}"/>
            </a:ext>
          </a:extLst>
        </xdr:cNvPr>
        <xdr:cNvCxnSpPr/>
      </xdr:nvCxnSpPr>
      <xdr:spPr>
        <a:xfrm rot="5400000">
          <a:off x="2683601" y="9106653"/>
          <a:ext cx="396000"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7</xdr:row>
      <xdr:rowOff>158750</xdr:rowOff>
    </xdr:from>
    <xdr:to>
      <xdr:col>6</xdr:col>
      <xdr:colOff>0</xdr:colOff>
      <xdr:row>10</xdr:row>
      <xdr:rowOff>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7625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47625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47625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47625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47625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47625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47625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7</xdr:row>
      <xdr:rowOff>158750</xdr:rowOff>
    </xdr:from>
    <xdr:to>
      <xdr:col>6</xdr:col>
      <xdr:colOff>0</xdr:colOff>
      <xdr:row>10</xdr:row>
      <xdr:rowOff>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019925"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11830050"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16640175"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21450300"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11830050"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16640175"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21450300"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7</xdr:row>
      <xdr:rowOff>158750</xdr:rowOff>
    </xdr:from>
    <xdr:to>
      <xdr:col>6</xdr:col>
      <xdr:colOff>0</xdr:colOff>
      <xdr:row>10</xdr:row>
      <xdr:rowOff>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7625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847725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21920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590675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847725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21920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590675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7</xdr:row>
      <xdr:rowOff>158750</xdr:rowOff>
    </xdr:from>
    <xdr:to>
      <xdr:col>6</xdr:col>
      <xdr:colOff>0</xdr:colOff>
      <xdr:row>10</xdr:row>
      <xdr:rowOff>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019925"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11830050"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16640175"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21450300"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11830050"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16640175"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21450300"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7</xdr:row>
      <xdr:rowOff>158750</xdr:rowOff>
    </xdr:from>
    <xdr:to>
      <xdr:col>6</xdr:col>
      <xdr:colOff>0</xdr:colOff>
      <xdr:row>10</xdr:row>
      <xdr:rowOff>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47625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847725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121920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1590675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847725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121920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1590675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7</xdr:row>
      <xdr:rowOff>158750</xdr:rowOff>
    </xdr:from>
    <xdr:to>
      <xdr:col>6</xdr:col>
      <xdr:colOff>0</xdr:colOff>
      <xdr:row>10</xdr:row>
      <xdr:rowOff>0</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7019925"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10" name="正方形/長方形 9">
          <a:extLst>
            <a:ext uri="{FF2B5EF4-FFF2-40B4-BE49-F238E27FC236}">
              <a16:creationId xmlns:a16="http://schemas.microsoft.com/office/drawing/2014/main" id="{00000000-0008-0000-0800-00000A000000}"/>
            </a:ext>
          </a:extLst>
        </xdr:cNvPr>
        <xdr:cNvSpPr/>
      </xdr:nvSpPr>
      <xdr:spPr>
        <a:xfrm>
          <a:off x="11830050"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11" name="正方形/長方形 10">
          <a:extLst>
            <a:ext uri="{FF2B5EF4-FFF2-40B4-BE49-F238E27FC236}">
              <a16:creationId xmlns:a16="http://schemas.microsoft.com/office/drawing/2014/main" id="{00000000-0008-0000-0800-00000B000000}"/>
            </a:ext>
          </a:extLst>
        </xdr:cNvPr>
        <xdr:cNvSpPr/>
      </xdr:nvSpPr>
      <xdr:spPr>
        <a:xfrm>
          <a:off x="16640175"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12" name="正方形/長方形 11">
          <a:extLst>
            <a:ext uri="{FF2B5EF4-FFF2-40B4-BE49-F238E27FC236}">
              <a16:creationId xmlns:a16="http://schemas.microsoft.com/office/drawing/2014/main" id="{00000000-0008-0000-0800-00000C000000}"/>
            </a:ext>
          </a:extLst>
        </xdr:cNvPr>
        <xdr:cNvSpPr/>
      </xdr:nvSpPr>
      <xdr:spPr>
        <a:xfrm>
          <a:off x="21450300"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13" name="正方形/長方形 12">
          <a:extLst>
            <a:ext uri="{FF2B5EF4-FFF2-40B4-BE49-F238E27FC236}">
              <a16:creationId xmlns:a16="http://schemas.microsoft.com/office/drawing/2014/main" id="{00000000-0008-0000-0800-00000D000000}"/>
            </a:ext>
          </a:extLst>
        </xdr:cNvPr>
        <xdr:cNvSpPr/>
      </xdr:nvSpPr>
      <xdr:spPr>
        <a:xfrm>
          <a:off x="11830050"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14" name="正方形/長方形 13">
          <a:extLst>
            <a:ext uri="{FF2B5EF4-FFF2-40B4-BE49-F238E27FC236}">
              <a16:creationId xmlns:a16="http://schemas.microsoft.com/office/drawing/2014/main" id="{00000000-0008-0000-0800-00000E000000}"/>
            </a:ext>
          </a:extLst>
        </xdr:cNvPr>
        <xdr:cNvSpPr/>
      </xdr:nvSpPr>
      <xdr:spPr>
        <a:xfrm>
          <a:off x="16640175"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15" name="正方形/長方形 14">
          <a:extLst>
            <a:ext uri="{FF2B5EF4-FFF2-40B4-BE49-F238E27FC236}">
              <a16:creationId xmlns:a16="http://schemas.microsoft.com/office/drawing/2014/main" id="{00000000-0008-0000-0800-00000F000000}"/>
            </a:ext>
          </a:extLst>
        </xdr:cNvPr>
        <xdr:cNvSpPr/>
      </xdr:nvSpPr>
      <xdr:spPr>
        <a:xfrm>
          <a:off x="21450300"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609600</xdr:colOff>
      <xdr:row>6</xdr:row>
      <xdr:rowOff>203200</xdr:rowOff>
    </xdr:from>
    <xdr:to>
      <xdr:col>16</xdr:col>
      <xdr:colOff>1651000</xdr:colOff>
      <xdr:row>6</xdr:row>
      <xdr:rowOff>469900</xdr:rowOff>
    </xdr:to>
    <xdr:sp macro="" textlink="">
      <xdr:nvSpPr>
        <xdr:cNvPr id="6146" name="Object 2" hidden="1">
          <a:extLst>
            <a:ext uri="{63B3BB69-23CF-44E3-9099-C40C66FF867C}">
              <a14:compatExt xmlns:a14="http://schemas.microsoft.com/office/drawing/2010/main" spid="_x0000_s6146"/>
            </a:ext>
            <a:ext uri="{FF2B5EF4-FFF2-40B4-BE49-F238E27FC236}">
              <a16:creationId xmlns:a16="http://schemas.microsoft.com/office/drawing/2014/main" id="{00000000-0008-0000-0900-0000021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16</xdr:col>
          <xdr:colOff>295275</xdr:colOff>
          <xdr:row>6</xdr:row>
          <xdr:rowOff>142875</xdr:rowOff>
        </xdr:from>
        <xdr:to>
          <xdr:col>16</xdr:col>
          <xdr:colOff>1695450</xdr:colOff>
          <xdr:row>6</xdr:row>
          <xdr:rowOff>504825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9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6.xml"/><Relationship Id="rId4" Type="http://schemas.openxmlformats.org/officeDocument/2006/relationships/image" Target="../media/image1.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sheetPr>
  <dimension ref="B1:N73"/>
  <sheetViews>
    <sheetView showGridLines="0" tabSelected="1" zoomScaleNormal="100" workbookViewId="0"/>
  </sheetViews>
  <sheetFormatPr defaultColWidth="8.75" defaultRowHeight="18.75" x14ac:dyDescent="0.15"/>
  <cols>
    <col min="1" max="1" width="1.625" style="1" customWidth="1"/>
    <col min="2" max="3" width="8.75" style="1" customWidth="1"/>
    <col min="4" max="6" width="15.625" style="1" customWidth="1"/>
    <col min="7" max="7" width="25.625" style="1" customWidth="1"/>
    <col min="8" max="8" width="3.625" style="1" customWidth="1"/>
    <col min="9" max="14" width="15.625" style="1" customWidth="1"/>
    <col min="15" max="16384" width="8.75" style="1"/>
  </cols>
  <sheetData>
    <row r="1" spans="2:14" ht="12.95" customHeight="1" x14ac:dyDescent="0.15"/>
    <row r="5" spans="2:14" ht="15" customHeight="1" x14ac:dyDescent="0.15">
      <c r="B5" s="2" t="s">
        <v>101</v>
      </c>
      <c r="I5" s="2" t="s">
        <v>103</v>
      </c>
    </row>
    <row r="6" spans="2:14" ht="12.95" customHeight="1" thickBot="1" x14ac:dyDescent="0.2"/>
    <row r="7" spans="2:14" ht="12.95" customHeight="1" thickTop="1" x14ac:dyDescent="0.15">
      <c r="B7" s="264" t="s">
        <v>102</v>
      </c>
      <c r="C7" s="265"/>
      <c r="D7" s="297"/>
      <c r="E7" s="298"/>
      <c r="F7" s="298"/>
      <c r="G7" s="299"/>
      <c r="I7" s="1" t="s">
        <v>558</v>
      </c>
      <c r="K7" s="3"/>
    </row>
    <row r="8" spans="2:14" ht="12.95" customHeight="1" x14ac:dyDescent="0.15">
      <c r="B8" s="266"/>
      <c r="C8" s="267"/>
      <c r="D8" s="300"/>
      <c r="E8" s="301"/>
      <c r="F8" s="301"/>
      <c r="G8" s="302"/>
      <c r="I8" s="1" t="s">
        <v>559</v>
      </c>
      <c r="J8" s="3"/>
      <c r="K8" s="3"/>
      <c r="L8" s="3"/>
    </row>
    <row r="9" spans="2:14" ht="12.95" customHeight="1" thickBot="1" x14ac:dyDescent="0.2">
      <c r="B9" s="266"/>
      <c r="C9" s="267"/>
      <c r="D9" s="300"/>
      <c r="E9" s="301"/>
      <c r="F9" s="301"/>
      <c r="G9" s="302"/>
      <c r="I9" s="1" t="s">
        <v>560</v>
      </c>
    </row>
    <row r="10" spans="2:14" ht="12.95" customHeight="1" thickTop="1" x14ac:dyDescent="0.15">
      <c r="B10" s="264" t="s">
        <v>113</v>
      </c>
      <c r="C10" s="265"/>
      <c r="D10" s="270"/>
      <c r="E10" s="271"/>
      <c r="F10" s="271"/>
      <c r="G10" s="272"/>
      <c r="I10" s="1" t="s">
        <v>561</v>
      </c>
    </row>
    <row r="11" spans="2:14" ht="12.95" customHeight="1" x14ac:dyDescent="0.15">
      <c r="B11" s="266"/>
      <c r="C11" s="267"/>
      <c r="D11" s="273"/>
      <c r="E11" s="274"/>
      <c r="F11" s="274"/>
      <c r="G11" s="275"/>
      <c r="I11" s="1" t="s">
        <v>562</v>
      </c>
    </row>
    <row r="12" spans="2:14" ht="12.95" customHeight="1" x14ac:dyDescent="0.15">
      <c r="B12" s="266"/>
      <c r="C12" s="267"/>
      <c r="D12" s="273"/>
      <c r="E12" s="274"/>
      <c r="F12" s="274"/>
      <c r="G12" s="275"/>
    </row>
    <row r="13" spans="2:14" ht="15" customHeight="1" x14ac:dyDescent="0.15">
      <c r="B13" s="266"/>
      <c r="C13" s="267"/>
      <c r="D13" s="273"/>
      <c r="E13" s="274"/>
      <c r="F13" s="274"/>
      <c r="G13" s="275"/>
      <c r="I13" s="2" t="s">
        <v>556</v>
      </c>
      <c r="J13" s="4"/>
      <c r="K13" s="4"/>
      <c r="L13" s="4"/>
      <c r="M13" s="4"/>
      <c r="N13" s="4"/>
    </row>
    <row r="14" spans="2:14" ht="12.95" customHeight="1" thickBot="1" x14ac:dyDescent="0.2">
      <c r="B14" s="266"/>
      <c r="C14" s="267"/>
      <c r="D14" s="273"/>
      <c r="E14" s="274"/>
      <c r="F14" s="274"/>
      <c r="G14" s="275"/>
      <c r="J14" s="4"/>
      <c r="K14" s="4"/>
      <c r="L14" s="4"/>
      <c r="M14" s="4"/>
      <c r="N14" s="4"/>
    </row>
    <row r="15" spans="2:14" ht="12.95" customHeight="1" thickTop="1" x14ac:dyDescent="0.15">
      <c r="B15" s="266"/>
      <c r="C15" s="267"/>
      <c r="D15" s="273"/>
      <c r="E15" s="274"/>
      <c r="F15" s="274"/>
      <c r="G15" s="275"/>
      <c r="J15" s="262" t="s">
        <v>605</v>
      </c>
      <c r="M15" s="4"/>
      <c r="N15" s="4"/>
    </row>
    <row r="16" spans="2:14" ht="12.95" customHeight="1" thickBot="1" x14ac:dyDescent="0.2">
      <c r="B16" s="268"/>
      <c r="C16" s="269"/>
      <c r="D16" s="276"/>
      <c r="E16" s="277"/>
      <c r="F16" s="277"/>
      <c r="G16" s="278"/>
      <c r="J16" s="263"/>
      <c r="M16" s="4"/>
      <c r="N16" s="4"/>
    </row>
    <row r="17" spans="2:14" ht="12.95" customHeight="1" thickTop="1" x14ac:dyDescent="0.15">
      <c r="D17" s="4"/>
      <c r="G17" s="4"/>
      <c r="I17" s="4"/>
      <c r="J17" s="4"/>
      <c r="K17" s="4"/>
      <c r="L17" s="4"/>
      <c r="M17" s="4"/>
      <c r="N17" s="4"/>
    </row>
    <row r="18" spans="2:14" ht="12.95" customHeight="1" thickBot="1" x14ac:dyDescent="0.2">
      <c r="M18" s="5"/>
      <c r="N18" s="6"/>
    </row>
    <row r="19" spans="2:14" ht="12.95" customHeight="1" thickTop="1" x14ac:dyDescent="0.15">
      <c r="B19" s="7"/>
      <c r="C19" s="7"/>
      <c r="M19" s="279" t="s">
        <v>362</v>
      </c>
      <c r="N19" s="307" t="str">
        <f>TEXT(SUM(I24:N73),"#,###")&amp;入力表!J15</f>
        <v>千円</v>
      </c>
    </row>
    <row r="20" spans="2:14" ht="12.95" customHeight="1" thickBot="1" x14ac:dyDescent="0.2">
      <c r="B20" s="7"/>
      <c r="C20" s="7"/>
      <c r="M20" s="280"/>
      <c r="N20" s="308"/>
    </row>
    <row r="21" spans="2:14" ht="18" customHeight="1" thickTop="1" x14ac:dyDescent="0.15"/>
    <row r="22" spans="2:14" ht="19.5" x14ac:dyDescent="0.15">
      <c r="B22" s="2" t="s">
        <v>100</v>
      </c>
      <c r="I22" s="2" t="s">
        <v>536</v>
      </c>
      <c r="N22" s="8" t="str">
        <f>"（単位："&amp;入力表!J15&amp;"）"</f>
        <v>（単位：千円）</v>
      </c>
    </row>
    <row r="23" spans="2:14" ht="17.100000000000001" customHeight="1" x14ac:dyDescent="0.15">
      <c r="B23" s="9" t="s">
        <v>55</v>
      </c>
      <c r="C23" s="10" t="s">
        <v>56</v>
      </c>
      <c r="D23" s="11" t="s">
        <v>57</v>
      </c>
      <c r="E23" s="12" t="s">
        <v>0</v>
      </c>
      <c r="F23" s="13" t="s">
        <v>1</v>
      </c>
      <c r="G23" s="14" t="s">
        <v>74</v>
      </c>
      <c r="I23" s="9" t="s">
        <v>55</v>
      </c>
      <c r="J23" s="10" t="s">
        <v>56</v>
      </c>
      <c r="K23" s="11" t="s">
        <v>57</v>
      </c>
      <c r="L23" s="12" t="s">
        <v>0</v>
      </c>
      <c r="M23" s="13" t="s">
        <v>1</v>
      </c>
      <c r="N23" s="14" t="s">
        <v>74</v>
      </c>
    </row>
    <row r="24" spans="2:14" ht="18.95" customHeight="1" x14ac:dyDescent="0.15">
      <c r="B24" s="294" t="s">
        <v>2</v>
      </c>
      <c r="C24" s="294" t="s">
        <v>3</v>
      </c>
      <c r="D24" s="315" t="s">
        <v>4</v>
      </c>
      <c r="E24" s="15" t="s">
        <v>5</v>
      </c>
      <c r="F24" s="286"/>
      <c r="G24" s="288"/>
      <c r="I24" s="281"/>
      <c r="J24" s="281"/>
      <c r="K24" s="281"/>
      <c r="L24" s="16"/>
      <c r="M24" s="286"/>
      <c r="N24" s="288"/>
    </row>
    <row r="25" spans="2:14" ht="18.95" customHeight="1" x14ac:dyDescent="0.15">
      <c r="B25" s="295"/>
      <c r="C25" s="295"/>
      <c r="D25" s="285"/>
      <c r="E25" s="15" t="s">
        <v>6</v>
      </c>
      <c r="F25" s="289"/>
      <c r="G25" s="290"/>
      <c r="I25" s="282"/>
      <c r="J25" s="282"/>
      <c r="K25" s="283"/>
      <c r="L25" s="16"/>
      <c r="M25" s="289"/>
      <c r="N25" s="290"/>
    </row>
    <row r="26" spans="2:14" ht="18.95" customHeight="1" x14ac:dyDescent="0.15">
      <c r="B26" s="295"/>
      <c r="C26" s="295"/>
      <c r="D26" s="315" t="s">
        <v>7</v>
      </c>
      <c r="E26" s="15" t="s">
        <v>8</v>
      </c>
      <c r="F26" s="289"/>
      <c r="G26" s="290"/>
      <c r="I26" s="282"/>
      <c r="J26" s="282"/>
      <c r="K26" s="281"/>
      <c r="L26" s="16"/>
      <c r="M26" s="289"/>
      <c r="N26" s="290"/>
    </row>
    <row r="27" spans="2:14" ht="18.95" customHeight="1" x14ac:dyDescent="0.15">
      <c r="B27" s="295"/>
      <c r="C27" s="295"/>
      <c r="D27" s="291"/>
      <c r="E27" s="284" t="s">
        <v>9</v>
      </c>
      <c r="F27" s="15" t="s">
        <v>10</v>
      </c>
      <c r="G27" s="292"/>
      <c r="I27" s="282"/>
      <c r="J27" s="282"/>
      <c r="K27" s="282"/>
      <c r="L27" s="281"/>
      <c r="M27" s="16"/>
      <c r="N27" s="292"/>
    </row>
    <row r="28" spans="2:14" ht="18.95" customHeight="1" x14ac:dyDescent="0.15">
      <c r="B28" s="295"/>
      <c r="C28" s="295"/>
      <c r="D28" s="291"/>
      <c r="E28" s="285"/>
      <c r="F28" s="15" t="s">
        <v>11</v>
      </c>
      <c r="G28" s="292"/>
      <c r="I28" s="282"/>
      <c r="J28" s="282"/>
      <c r="K28" s="282"/>
      <c r="L28" s="283"/>
      <c r="M28" s="16"/>
      <c r="N28" s="292"/>
    </row>
    <row r="29" spans="2:14" ht="18.95" customHeight="1" x14ac:dyDescent="0.15">
      <c r="B29" s="295"/>
      <c r="C29" s="295"/>
      <c r="D29" s="291"/>
      <c r="E29" s="284" t="s">
        <v>12</v>
      </c>
      <c r="F29" s="15" t="s">
        <v>13</v>
      </c>
      <c r="G29" s="292"/>
      <c r="I29" s="282"/>
      <c r="J29" s="282"/>
      <c r="K29" s="282"/>
      <c r="L29" s="281"/>
      <c r="M29" s="16"/>
      <c r="N29" s="292"/>
    </row>
    <row r="30" spans="2:14" ht="18.95" customHeight="1" x14ac:dyDescent="0.15">
      <c r="B30" s="295"/>
      <c r="C30" s="295"/>
      <c r="D30" s="291"/>
      <c r="E30" s="285"/>
      <c r="F30" s="15" t="s">
        <v>14</v>
      </c>
      <c r="G30" s="292"/>
      <c r="I30" s="282"/>
      <c r="J30" s="282"/>
      <c r="K30" s="282"/>
      <c r="L30" s="283"/>
      <c r="M30" s="16"/>
      <c r="N30" s="292"/>
    </row>
    <row r="31" spans="2:14" ht="18.95" customHeight="1" x14ac:dyDescent="0.15">
      <c r="B31" s="295"/>
      <c r="C31" s="296"/>
      <c r="D31" s="285"/>
      <c r="E31" s="15" t="s">
        <v>15</v>
      </c>
      <c r="F31" s="309"/>
      <c r="G31" s="310"/>
      <c r="I31" s="282"/>
      <c r="J31" s="283"/>
      <c r="K31" s="283"/>
      <c r="L31" s="16"/>
      <c r="M31" s="309"/>
      <c r="N31" s="310"/>
    </row>
    <row r="32" spans="2:14" ht="18.95" customHeight="1" x14ac:dyDescent="0.15">
      <c r="B32" s="295"/>
      <c r="C32" s="294" t="s">
        <v>16</v>
      </c>
      <c r="D32" s="315" t="s">
        <v>17</v>
      </c>
      <c r="E32" s="15" t="s">
        <v>18</v>
      </c>
      <c r="F32" s="309"/>
      <c r="G32" s="310"/>
      <c r="I32" s="282"/>
      <c r="J32" s="281"/>
      <c r="K32" s="281"/>
      <c r="L32" s="16"/>
      <c r="M32" s="309"/>
      <c r="N32" s="310"/>
    </row>
    <row r="33" spans="2:14" ht="18.95" customHeight="1" x14ac:dyDescent="0.15">
      <c r="B33" s="295"/>
      <c r="C33" s="295"/>
      <c r="D33" s="285"/>
      <c r="E33" s="15" t="s">
        <v>19</v>
      </c>
      <c r="F33" s="309"/>
      <c r="G33" s="310"/>
      <c r="I33" s="282"/>
      <c r="J33" s="282"/>
      <c r="K33" s="283"/>
      <c r="L33" s="16"/>
      <c r="M33" s="309"/>
      <c r="N33" s="310"/>
    </row>
    <row r="34" spans="2:14" ht="18.95" customHeight="1" x14ac:dyDescent="0.15">
      <c r="B34" s="295"/>
      <c r="C34" s="295"/>
      <c r="D34" s="315" t="s">
        <v>20</v>
      </c>
      <c r="E34" s="15" t="s">
        <v>21</v>
      </c>
      <c r="F34" s="309"/>
      <c r="G34" s="310"/>
      <c r="I34" s="282"/>
      <c r="J34" s="282"/>
      <c r="K34" s="281"/>
      <c r="L34" s="16"/>
      <c r="M34" s="309"/>
      <c r="N34" s="310"/>
    </row>
    <row r="35" spans="2:14" ht="18.95" customHeight="1" x14ac:dyDescent="0.15">
      <c r="B35" s="295"/>
      <c r="C35" s="295"/>
      <c r="D35" s="291"/>
      <c r="E35" s="15" t="s">
        <v>22</v>
      </c>
      <c r="F35" s="309"/>
      <c r="G35" s="310"/>
      <c r="I35" s="282"/>
      <c r="J35" s="282"/>
      <c r="K35" s="282"/>
      <c r="L35" s="16"/>
      <c r="M35" s="309"/>
      <c r="N35" s="310"/>
    </row>
    <row r="36" spans="2:14" ht="18.95" customHeight="1" x14ac:dyDescent="0.15">
      <c r="B36" s="295"/>
      <c r="C36" s="295"/>
      <c r="D36" s="291"/>
      <c r="E36" s="15" t="s">
        <v>23</v>
      </c>
      <c r="F36" s="309"/>
      <c r="G36" s="310"/>
      <c r="I36" s="282"/>
      <c r="J36" s="282"/>
      <c r="K36" s="282"/>
      <c r="L36" s="16"/>
      <c r="M36" s="309"/>
      <c r="N36" s="310"/>
    </row>
    <row r="37" spans="2:14" ht="18.95" customHeight="1" x14ac:dyDescent="0.15">
      <c r="B37" s="295"/>
      <c r="C37" s="295"/>
      <c r="D37" s="291"/>
      <c r="E37" s="15" t="s">
        <v>24</v>
      </c>
      <c r="F37" s="309"/>
      <c r="G37" s="310"/>
      <c r="I37" s="282"/>
      <c r="J37" s="282"/>
      <c r="K37" s="282"/>
      <c r="L37" s="16"/>
      <c r="M37" s="309"/>
      <c r="N37" s="310"/>
    </row>
    <row r="38" spans="2:14" ht="18.95" customHeight="1" x14ac:dyDescent="0.15">
      <c r="B38" s="295"/>
      <c r="C38" s="295"/>
      <c r="D38" s="291"/>
      <c r="E38" s="15" t="s">
        <v>25</v>
      </c>
      <c r="F38" s="309"/>
      <c r="G38" s="310"/>
      <c r="I38" s="282"/>
      <c r="J38" s="282"/>
      <c r="K38" s="282"/>
      <c r="L38" s="16"/>
      <c r="M38" s="309"/>
      <c r="N38" s="310"/>
    </row>
    <row r="39" spans="2:14" ht="18.95" customHeight="1" x14ac:dyDescent="0.15">
      <c r="B39" s="295"/>
      <c r="C39" s="295"/>
      <c r="D39" s="291"/>
      <c r="E39" s="15" t="s">
        <v>26</v>
      </c>
      <c r="F39" s="309"/>
      <c r="G39" s="310"/>
      <c r="I39" s="282"/>
      <c r="J39" s="282"/>
      <c r="K39" s="282"/>
      <c r="L39" s="16"/>
      <c r="M39" s="309"/>
      <c r="N39" s="310"/>
    </row>
    <row r="40" spans="2:14" ht="18.95" customHeight="1" x14ac:dyDescent="0.15">
      <c r="B40" s="295"/>
      <c r="C40" s="295"/>
      <c r="D40" s="291"/>
      <c r="E40" s="15" t="s">
        <v>27</v>
      </c>
      <c r="F40" s="309"/>
      <c r="G40" s="310"/>
      <c r="I40" s="282"/>
      <c r="J40" s="282"/>
      <c r="K40" s="282"/>
      <c r="L40" s="16"/>
      <c r="M40" s="309"/>
      <c r="N40" s="310"/>
    </row>
    <row r="41" spans="2:14" ht="18.95" customHeight="1" x14ac:dyDescent="0.15">
      <c r="B41" s="296"/>
      <c r="C41" s="296"/>
      <c r="D41" s="285"/>
      <c r="E41" s="15" t="s">
        <v>28</v>
      </c>
      <c r="F41" s="309"/>
      <c r="G41" s="310"/>
      <c r="I41" s="283"/>
      <c r="J41" s="283"/>
      <c r="K41" s="283"/>
      <c r="L41" s="16"/>
      <c r="M41" s="309"/>
      <c r="N41" s="310"/>
    </row>
    <row r="42" spans="2:14" ht="18.95" customHeight="1" x14ac:dyDescent="0.15">
      <c r="B42" s="318"/>
      <c r="C42" s="319"/>
      <c r="D42" s="319"/>
      <c r="E42" s="23" t="s">
        <v>606</v>
      </c>
      <c r="F42" s="309"/>
      <c r="G42" s="310"/>
      <c r="I42" s="313"/>
      <c r="J42" s="314"/>
      <c r="K42" s="314"/>
      <c r="L42" s="24"/>
      <c r="M42" s="309"/>
      <c r="N42" s="310"/>
    </row>
    <row r="43" spans="2:14" ht="18.95" customHeight="1" x14ac:dyDescent="0.15">
      <c r="B43" s="324" t="s">
        <v>29</v>
      </c>
      <c r="C43" s="320" t="s">
        <v>30</v>
      </c>
      <c r="D43" s="315" t="s">
        <v>94</v>
      </c>
      <c r="E43" s="284" t="s">
        <v>31</v>
      </c>
      <c r="F43" s="15" t="s">
        <v>32</v>
      </c>
      <c r="G43" s="292"/>
      <c r="I43" s="281"/>
      <c r="J43" s="281"/>
      <c r="K43" s="281"/>
      <c r="L43" s="281"/>
      <c r="M43" s="16"/>
      <c r="N43" s="292"/>
    </row>
    <row r="44" spans="2:14" ht="18.95" customHeight="1" x14ac:dyDescent="0.15">
      <c r="B44" s="322"/>
      <c r="C44" s="295"/>
      <c r="D44" s="291"/>
      <c r="E44" s="291"/>
      <c r="F44" s="15" t="s">
        <v>33</v>
      </c>
      <c r="G44" s="292"/>
      <c r="I44" s="282"/>
      <c r="J44" s="282"/>
      <c r="K44" s="282"/>
      <c r="L44" s="282"/>
      <c r="M44" s="16"/>
      <c r="N44" s="292"/>
    </row>
    <row r="45" spans="2:14" ht="18.95" customHeight="1" x14ac:dyDescent="0.15">
      <c r="B45" s="322"/>
      <c r="C45" s="295"/>
      <c r="D45" s="291"/>
      <c r="E45" s="291"/>
      <c r="F45" s="15" t="s">
        <v>34</v>
      </c>
      <c r="G45" s="292"/>
      <c r="I45" s="282"/>
      <c r="J45" s="282"/>
      <c r="K45" s="282"/>
      <c r="L45" s="282"/>
      <c r="M45" s="16"/>
      <c r="N45" s="292"/>
    </row>
    <row r="46" spans="2:14" ht="18.95" customHeight="1" x14ac:dyDescent="0.15">
      <c r="B46" s="322"/>
      <c r="C46" s="295"/>
      <c r="D46" s="291"/>
      <c r="E46" s="291"/>
      <c r="F46" s="15" t="s">
        <v>35</v>
      </c>
      <c r="G46" s="292"/>
      <c r="I46" s="282"/>
      <c r="J46" s="282"/>
      <c r="K46" s="282"/>
      <c r="L46" s="282"/>
      <c r="M46" s="16"/>
      <c r="N46" s="292"/>
    </row>
    <row r="47" spans="2:14" ht="18.95" customHeight="1" x14ac:dyDescent="0.15">
      <c r="B47" s="322"/>
      <c r="C47" s="295"/>
      <c r="D47" s="291"/>
      <c r="E47" s="291"/>
      <c r="F47" s="15" t="s">
        <v>36</v>
      </c>
      <c r="G47" s="292"/>
      <c r="I47" s="282"/>
      <c r="J47" s="282"/>
      <c r="K47" s="282"/>
      <c r="L47" s="282"/>
      <c r="M47" s="16"/>
      <c r="N47" s="292"/>
    </row>
    <row r="48" spans="2:14" ht="18.95" customHeight="1" x14ac:dyDescent="0.15">
      <c r="B48" s="322"/>
      <c r="C48" s="295"/>
      <c r="D48" s="291"/>
      <c r="E48" s="291"/>
      <c r="F48" s="15" t="s">
        <v>37</v>
      </c>
      <c r="G48" s="292"/>
      <c r="I48" s="282"/>
      <c r="J48" s="282"/>
      <c r="K48" s="282"/>
      <c r="L48" s="282"/>
      <c r="M48" s="16"/>
      <c r="N48" s="292"/>
    </row>
    <row r="49" spans="2:14" ht="18.95" customHeight="1" x14ac:dyDescent="0.15">
      <c r="B49" s="322"/>
      <c r="C49" s="295"/>
      <c r="D49" s="291"/>
      <c r="E49" s="285"/>
      <c r="F49" s="15" t="s">
        <v>38</v>
      </c>
      <c r="G49" s="293"/>
      <c r="I49" s="282"/>
      <c r="J49" s="282"/>
      <c r="K49" s="282"/>
      <c r="L49" s="283"/>
      <c r="M49" s="16"/>
      <c r="N49" s="293"/>
    </row>
    <row r="50" spans="2:14" ht="49.5" customHeight="1" x14ac:dyDescent="0.15">
      <c r="B50" s="322"/>
      <c r="C50" s="295"/>
      <c r="D50" s="291"/>
      <c r="E50" s="284" t="s">
        <v>39</v>
      </c>
      <c r="F50" s="284" t="s">
        <v>40</v>
      </c>
      <c r="G50" s="18" t="s">
        <v>75</v>
      </c>
      <c r="I50" s="282"/>
      <c r="J50" s="282"/>
      <c r="K50" s="282"/>
      <c r="L50" s="281"/>
      <c r="M50" s="281"/>
      <c r="N50" s="19"/>
    </row>
    <row r="51" spans="2:14" ht="18.95" customHeight="1" x14ac:dyDescent="0.15">
      <c r="B51" s="322"/>
      <c r="C51" s="295"/>
      <c r="D51" s="291"/>
      <c r="E51" s="291"/>
      <c r="F51" s="291"/>
      <c r="G51" s="15" t="s">
        <v>76</v>
      </c>
      <c r="I51" s="282"/>
      <c r="J51" s="282"/>
      <c r="K51" s="282"/>
      <c r="L51" s="282"/>
      <c r="M51" s="282"/>
      <c r="N51" s="16"/>
    </row>
    <row r="52" spans="2:14" ht="18.95" customHeight="1" x14ac:dyDescent="0.15">
      <c r="B52" s="322"/>
      <c r="C52" s="295"/>
      <c r="D52" s="291"/>
      <c r="E52" s="291"/>
      <c r="F52" s="291"/>
      <c r="G52" s="15" t="s">
        <v>77</v>
      </c>
      <c r="I52" s="282"/>
      <c r="J52" s="282"/>
      <c r="K52" s="282"/>
      <c r="L52" s="282"/>
      <c r="M52" s="282"/>
      <c r="N52" s="16"/>
    </row>
    <row r="53" spans="2:14" ht="18.95" customHeight="1" x14ac:dyDescent="0.15">
      <c r="B53" s="322"/>
      <c r="C53" s="295"/>
      <c r="D53" s="291"/>
      <c r="E53" s="291"/>
      <c r="F53" s="285"/>
      <c r="G53" s="15" t="s">
        <v>78</v>
      </c>
      <c r="I53" s="282"/>
      <c r="J53" s="282"/>
      <c r="K53" s="282"/>
      <c r="L53" s="282"/>
      <c r="M53" s="283"/>
      <c r="N53" s="16"/>
    </row>
    <row r="54" spans="2:14" ht="48.95" customHeight="1" x14ac:dyDescent="0.15">
      <c r="B54" s="322"/>
      <c r="C54" s="295"/>
      <c r="D54" s="291"/>
      <c r="E54" s="291"/>
      <c r="F54" s="284" t="s">
        <v>41</v>
      </c>
      <c r="G54" s="18" t="s">
        <v>75</v>
      </c>
      <c r="I54" s="282"/>
      <c r="J54" s="282"/>
      <c r="K54" s="282"/>
      <c r="L54" s="282"/>
      <c r="M54" s="281"/>
      <c r="N54" s="19"/>
    </row>
    <row r="55" spans="2:14" ht="18.95" customHeight="1" x14ac:dyDescent="0.15">
      <c r="B55" s="322"/>
      <c r="C55" s="295"/>
      <c r="D55" s="285"/>
      <c r="E55" s="285"/>
      <c r="F55" s="285"/>
      <c r="G55" s="18" t="s">
        <v>607</v>
      </c>
      <c r="I55" s="282"/>
      <c r="J55" s="282"/>
      <c r="K55" s="283"/>
      <c r="L55" s="283"/>
      <c r="M55" s="283"/>
      <c r="N55" s="19"/>
    </row>
    <row r="56" spans="2:14" ht="18.95" customHeight="1" x14ac:dyDescent="0.15">
      <c r="B56" s="322"/>
      <c r="C56" s="296"/>
      <c r="D56" s="20" t="s">
        <v>42</v>
      </c>
      <c r="E56" s="286"/>
      <c r="F56" s="287"/>
      <c r="G56" s="288"/>
      <c r="I56" s="282"/>
      <c r="J56" s="283"/>
      <c r="K56" s="19"/>
      <c r="L56" s="286"/>
      <c r="M56" s="287"/>
      <c r="N56" s="288"/>
    </row>
    <row r="57" spans="2:14" ht="18.95" customHeight="1" x14ac:dyDescent="0.15">
      <c r="B57" s="322"/>
      <c r="C57" s="321" t="s">
        <v>43</v>
      </c>
      <c r="D57" s="284" t="s">
        <v>44</v>
      </c>
      <c r="E57" s="15" t="s">
        <v>45</v>
      </c>
      <c r="F57" s="289"/>
      <c r="G57" s="290"/>
      <c r="I57" s="282"/>
      <c r="J57" s="281"/>
      <c r="K57" s="281"/>
      <c r="L57" s="16"/>
      <c r="M57" s="289"/>
      <c r="N57" s="290"/>
    </row>
    <row r="58" spans="2:14" ht="18.95" customHeight="1" x14ac:dyDescent="0.15">
      <c r="B58" s="322"/>
      <c r="C58" s="322"/>
      <c r="D58" s="291"/>
      <c r="E58" s="15" t="s">
        <v>608</v>
      </c>
      <c r="F58" s="289"/>
      <c r="G58" s="290"/>
      <c r="I58" s="282"/>
      <c r="J58" s="282"/>
      <c r="K58" s="282"/>
      <c r="L58" s="16"/>
      <c r="M58" s="289"/>
      <c r="N58" s="290"/>
    </row>
    <row r="59" spans="2:14" ht="18.95" customHeight="1" x14ac:dyDescent="0.15">
      <c r="B59" s="322"/>
      <c r="C59" s="322"/>
      <c r="D59" s="291"/>
      <c r="E59" s="15" t="s">
        <v>84</v>
      </c>
      <c r="F59" s="289"/>
      <c r="G59" s="290"/>
      <c r="I59" s="282"/>
      <c r="J59" s="282"/>
      <c r="K59" s="282"/>
      <c r="L59" s="16"/>
      <c r="M59" s="289"/>
      <c r="N59" s="290"/>
    </row>
    <row r="60" spans="2:14" ht="18.95" customHeight="1" x14ac:dyDescent="0.15">
      <c r="B60" s="322"/>
      <c r="C60" s="322"/>
      <c r="D60" s="285"/>
      <c r="E60" s="15" t="s">
        <v>46</v>
      </c>
      <c r="F60" s="289"/>
      <c r="G60" s="290"/>
      <c r="I60" s="282"/>
      <c r="J60" s="282"/>
      <c r="K60" s="283"/>
      <c r="L60" s="16"/>
      <c r="M60" s="289"/>
      <c r="N60" s="290"/>
    </row>
    <row r="61" spans="2:14" ht="18.95" customHeight="1" x14ac:dyDescent="0.15">
      <c r="B61" s="322"/>
      <c r="C61" s="322"/>
      <c r="D61" s="15" t="s">
        <v>47</v>
      </c>
      <c r="E61" s="289"/>
      <c r="F61" s="303"/>
      <c r="G61" s="290"/>
      <c r="I61" s="282"/>
      <c r="J61" s="282"/>
      <c r="K61" s="16"/>
      <c r="L61" s="289"/>
      <c r="M61" s="303"/>
      <c r="N61" s="290"/>
    </row>
    <row r="62" spans="2:14" ht="18.95" customHeight="1" x14ac:dyDescent="0.15">
      <c r="B62" s="322"/>
      <c r="C62" s="322"/>
      <c r="D62" s="15" t="s">
        <v>86</v>
      </c>
      <c r="E62" s="289"/>
      <c r="F62" s="303"/>
      <c r="G62" s="290"/>
      <c r="I62" s="282"/>
      <c r="J62" s="282"/>
      <c r="K62" s="16"/>
      <c r="L62" s="289"/>
      <c r="M62" s="303"/>
      <c r="N62" s="290"/>
    </row>
    <row r="63" spans="2:14" ht="18.95" customHeight="1" x14ac:dyDescent="0.15">
      <c r="B63" s="322"/>
      <c r="C63" s="322"/>
      <c r="D63" s="15" t="s">
        <v>87</v>
      </c>
      <c r="E63" s="289"/>
      <c r="F63" s="303"/>
      <c r="G63" s="290"/>
      <c r="I63" s="282"/>
      <c r="J63" s="282"/>
      <c r="K63" s="16"/>
      <c r="L63" s="289"/>
      <c r="M63" s="303"/>
      <c r="N63" s="290"/>
    </row>
    <row r="64" spans="2:14" ht="18.95" customHeight="1" x14ac:dyDescent="0.15">
      <c r="B64" s="322"/>
      <c r="C64" s="322"/>
      <c r="D64" s="15" t="s">
        <v>609</v>
      </c>
      <c r="E64" s="289"/>
      <c r="F64" s="303"/>
      <c r="G64" s="290"/>
      <c r="I64" s="282"/>
      <c r="J64" s="282"/>
      <c r="K64" s="16"/>
      <c r="L64" s="289"/>
      <c r="M64" s="303"/>
      <c r="N64" s="290"/>
    </row>
    <row r="65" spans="2:14" ht="18.95" customHeight="1" x14ac:dyDescent="0.15">
      <c r="B65" s="322"/>
      <c r="C65" s="322"/>
      <c r="D65" s="15" t="s">
        <v>48</v>
      </c>
      <c r="E65" s="289"/>
      <c r="F65" s="303"/>
      <c r="G65" s="290"/>
      <c r="I65" s="282"/>
      <c r="J65" s="282"/>
      <c r="K65" s="16"/>
      <c r="L65" s="289"/>
      <c r="M65" s="303"/>
      <c r="N65" s="290"/>
    </row>
    <row r="66" spans="2:14" ht="18.95" customHeight="1" x14ac:dyDescent="0.15">
      <c r="B66" s="322"/>
      <c r="C66" s="323"/>
      <c r="D66" s="15" t="s">
        <v>49</v>
      </c>
      <c r="E66" s="289"/>
      <c r="F66" s="303"/>
      <c r="G66" s="290"/>
      <c r="I66" s="282"/>
      <c r="J66" s="283"/>
      <c r="K66" s="16"/>
      <c r="L66" s="289"/>
      <c r="M66" s="303"/>
      <c r="N66" s="290"/>
    </row>
    <row r="67" spans="2:14" ht="18.95" customHeight="1" x14ac:dyDescent="0.15">
      <c r="B67" s="323"/>
      <c r="C67" s="316" t="s">
        <v>93</v>
      </c>
      <c r="D67" s="317"/>
      <c r="E67" s="289"/>
      <c r="F67" s="303"/>
      <c r="G67" s="290"/>
      <c r="I67" s="283"/>
      <c r="J67" s="311"/>
      <c r="K67" s="312"/>
      <c r="L67" s="289"/>
      <c r="M67" s="303"/>
      <c r="N67" s="290"/>
    </row>
    <row r="68" spans="2:14" ht="18.95" customHeight="1" x14ac:dyDescent="0.15">
      <c r="B68" s="320" t="s">
        <v>91</v>
      </c>
      <c r="C68" s="316" t="s">
        <v>50</v>
      </c>
      <c r="D68" s="317"/>
      <c r="E68" s="289"/>
      <c r="F68" s="303"/>
      <c r="G68" s="290"/>
      <c r="I68" s="281"/>
      <c r="J68" s="311"/>
      <c r="K68" s="312"/>
      <c r="L68" s="289"/>
      <c r="M68" s="303"/>
      <c r="N68" s="290"/>
    </row>
    <row r="69" spans="2:14" ht="18.95" customHeight="1" x14ac:dyDescent="0.15">
      <c r="B69" s="295"/>
      <c r="C69" s="316" t="s">
        <v>51</v>
      </c>
      <c r="D69" s="317"/>
      <c r="E69" s="289"/>
      <c r="F69" s="303"/>
      <c r="G69" s="290"/>
      <c r="I69" s="282"/>
      <c r="J69" s="311"/>
      <c r="K69" s="312"/>
      <c r="L69" s="289"/>
      <c r="M69" s="303"/>
      <c r="N69" s="290"/>
    </row>
    <row r="70" spans="2:14" ht="18.95" customHeight="1" x14ac:dyDescent="0.15">
      <c r="B70" s="295"/>
      <c r="C70" s="316" t="s">
        <v>52</v>
      </c>
      <c r="D70" s="317"/>
      <c r="E70" s="289"/>
      <c r="F70" s="303"/>
      <c r="G70" s="290"/>
      <c r="I70" s="282"/>
      <c r="J70" s="311"/>
      <c r="K70" s="312"/>
      <c r="L70" s="289"/>
      <c r="M70" s="303"/>
      <c r="N70" s="290"/>
    </row>
    <row r="71" spans="2:14" ht="18.95" customHeight="1" x14ac:dyDescent="0.15">
      <c r="B71" s="295"/>
      <c r="C71" s="316" t="s">
        <v>53</v>
      </c>
      <c r="D71" s="317"/>
      <c r="E71" s="289"/>
      <c r="F71" s="303"/>
      <c r="G71" s="290"/>
      <c r="I71" s="282"/>
      <c r="J71" s="311"/>
      <c r="K71" s="312"/>
      <c r="L71" s="289"/>
      <c r="M71" s="303"/>
      <c r="N71" s="290"/>
    </row>
    <row r="72" spans="2:14" ht="18.95" customHeight="1" x14ac:dyDescent="0.15">
      <c r="B72" s="295"/>
      <c r="C72" s="316" t="s">
        <v>54</v>
      </c>
      <c r="D72" s="317"/>
      <c r="E72" s="289"/>
      <c r="F72" s="303"/>
      <c r="G72" s="290"/>
      <c r="I72" s="282"/>
      <c r="J72" s="311"/>
      <c r="K72" s="312"/>
      <c r="L72" s="289"/>
      <c r="M72" s="303"/>
      <c r="N72" s="290"/>
    </row>
    <row r="73" spans="2:14" ht="18.95" customHeight="1" x14ac:dyDescent="0.15">
      <c r="B73" s="296"/>
      <c r="C73" s="316" t="s">
        <v>92</v>
      </c>
      <c r="D73" s="317"/>
      <c r="E73" s="304"/>
      <c r="F73" s="305"/>
      <c r="G73" s="306"/>
      <c r="I73" s="283"/>
      <c r="J73" s="311"/>
      <c r="K73" s="312"/>
      <c r="L73" s="304"/>
      <c r="M73" s="305"/>
      <c r="N73" s="306"/>
    </row>
  </sheetData>
  <mergeCells count="75">
    <mergeCell ref="F24:G26"/>
    <mergeCell ref="C68:D68"/>
    <mergeCell ref="C69:D69"/>
    <mergeCell ref="C70:D70"/>
    <mergeCell ref="C71:D71"/>
    <mergeCell ref="B42:D42"/>
    <mergeCell ref="B68:B73"/>
    <mergeCell ref="C72:D72"/>
    <mergeCell ref="C73:D73"/>
    <mergeCell ref="C43:C56"/>
    <mergeCell ref="D43:D55"/>
    <mergeCell ref="C57:C66"/>
    <mergeCell ref="D57:D60"/>
    <mergeCell ref="B43:B67"/>
    <mergeCell ref="C67:D67"/>
    <mergeCell ref="C24:C31"/>
    <mergeCell ref="D24:D25"/>
    <mergeCell ref="D26:D31"/>
    <mergeCell ref="C32:C41"/>
    <mergeCell ref="D32:D33"/>
    <mergeCell ref="D34:D41"/>
    <mergeCell ref="G27:G30"/>
    <mergeCell ref="F31:G42"/>
    <mergeCell ref="M31:N42"/>
    <mergeCell ref="J72:K72"/>
    <mergeCell ref="J73:K73"/>
    <mergeCell ref="J68:K68"/>
    <mergeCell ref="I43:I67"/>
    <mergeCell ref="I42:K42"/>
    <mergeCell ref="J69:K69"/>
    <mergeCell ref="J67:K67"/>
    <mergeCell ref="J57:J66"/>
    <mergeCell ref="J70:K70"/>
    <mergeCell ref="J71:K71"/>
    <mergeCell ref="I24:I41"/>
    <mergeCell ref="J24:J31"/>
    <mergeCell ref="K24:K25"/>
    <mergeCell ref="L27:L28"/>
    <mergeCell ref="L29:L30"/>
    <mergeCell ref="J32:J41"/>
    <mergeCell ref="K32:K33"/>
    <mergeCell ref="K34:K41"/>
    <mergeCell ref="K26:K31"/>
    <mergeCell ref="B7:C9"/>
    <mergeCell ref="D7:G9"/>
    <mergeCell ref="E61:G73"/>
    <mergeCell ref="N43:N49"/>
    <mergeCell ref="L56:N56"/>
    <mergeCell ref="M57:N60"/>
    <mergeCell ref="L61:N73"/>
    <mergeCell ref="M54:M55"/>
    <mergeCell ref="M50:M53"/>
    <mergeCell ref="L43:L49"/>
    <mergeCell ref="L50:L55"/>
    <mergeCell ref="J43:J56"/>
    <mergeCell ref="K43:K55"/>
    <mergeCell ref="I68:I73"/>
    <mergeCell ref="F50:F53"/>
    <mergeCell ref="N19:N20"/>
    <mergeCell ref="J15:J16"/>
    <mergeCell ref="B10:C16"/>
    <mergeCell ref="D10:G16"/>
    <mergeCell ref="M19:M20"/>
    <mergeCell ref="K57:K60"/>
    <mergeCell ref="F54:F55"/>
    <mergeCell ref="E56:G56"/>
    <mergeCell ref="F57:G60"/>
    <mergeCell ref="E27:E28"/>
    <mergeCell ref="E29:E30"/>
    <mergeCell ref="E43:E49"/>
    <mergeCell ref="E50:E55"/>
    <mergeCell ref="G43:G49"/>
    <mergeCell ref="B24:B41"/>
    <mergeCell ref="M24:N26"/>
    <mergeCell ref="N27:N30"/>
  </mergeCells>
  <phoneticPr fontId="2"/>
  <conditionalFormatting sqref="B24:B42">
    <cfRule type="expression" dxfId="68" priority="70">
      <formula>ISNUMBER($I$24)</formula>
    </cfRule>
  </conditionalFormatting>
  <conditionalFormatting sqref="B43:B67">
    <cfRule type="expression" dxfId="67" priority="69">
      <formula>ISNUMBER($I$43)</formula>
    </cfRule>
  </conditionalFormatting>
  <conditionalFormatting sqref="B68:B73">
    <cfRule type="expression" dxfId="66" priority="68">
      <formula>ISNUMBER($I$68)</formula>
    </cfRule>
  </conditionalFormatting>
  <conditionalFormatting sqref="C24:C31">
    <cfRule type="expression" dxfId="65" priority="67">
      <formula>ISNUMBER($J$24)</formula>
    </cfRule>
  </conditionalFormatting>
  <conditionalFormatting sqref="C32:C41">
    <cfRule type="expression" dxfId="64" priority="66">
      <formula>ISNUMBER($J$32)</formula>
    </cfRule>
  </conditionalFormatting>
  <conditionalFormatting sqref="C43:C56">
    <cfRule type="expression" dxfId="63" priority="65">
      <formula>ISNUMBER($J$43)</formula>
    </cfRule>
  </conditionalFormatting>
  <conditionalFormatting sqref="C57:C66">
    <cfRule type="expression" dxfId="62" priority="64">
      <formula>ISNUMBER($J$57)</formula>
    </cfRule>
  </conditionalFormatting>
  <conditionalFormatting sqref="C67:D67">
    <cfRule type="expression" dxfId="61" priority="63">
      <formula>ISNUMBER($J$67)</formula>
    </cfRule>
  </conditionalFormatting>
  <conditionalFormatting sqref="C68:D68">
    <cfRule type="expression" dxfId="60" priority="62">
      <formula>ISNUMBER($J$68)</formula>
    </cfRule>
  </conditionalFormatting>
  <conditionalFormatting sqref="C69:D69">
    <cfRule type="expression" dxfId="59" priority="61">
      <formula>ISNUMBER($J$69)</formula>
    </cfRule>
  </conditionalFormatting>
  <conditionalFormatting sqref="C70:D70">
    <cfRule type="expression" dxfId="58" priority="60">
      <formula>ISNUMBER($J$70)</formula>
    </cfRule>
  </conditionalFormatting>
  <conditionalFormatting sqref="C71:D71">
    <cfRule type="expression" dxfId="57" priority="59">
      <formula>ISNUMBER($J$71)</formula>
    </cfRule>
  </conditionalFormatting>
  <conditionalFormatting sqref="C72:D72">
    <cfRule type="expression" dxfId="56" priority="58">
      <formula>ISNUMBER($J$72)</formula>
    </cfRule>
  </conditionalFormatting>
  <conditionalFormatting sqref="C73:D73">
    <cfRule type="expression" dxfId="55" priority="57">
      <formula>ISNUMBER($J$73)</formula>
    </cfRule>
  </conditionalFormatting>
  <conditionalFormatting sqref="D24:D25">
    <cfRule type="expression" dxfId="54" priority="56">
      <formula>ISNUMBER($K$24)</formula>
    </cfRule>
  </conditionalFormatting>
  <conditionalFormatting sqref="D26:D31">
    <cfRule type="expression" dxfId="53" priority="55">
      <formula>ISNUMBER($K$26)</formula>
    </cfRule>
  </conditionalFormatting>
  <conditionalFormatting sqref="D32:D33">
    <cfRule type="expression" dxfId="52" priority="54">
      <formula>ISNUMBER($K$32)</formula>
    </cfRule>
  </conditionalFormatting>
  <conditionalFormatting sqref="D34:D41">
    <cfRule type="expression" dxfId="51" priority="53">
      <formula>ISNUMBER($K$34)</formula>
    </cfRule>
  </conditionalFormatting>
  <conditionalFormatting sqref="D43:D55">
    <cfRule type="expression" dxfId="50" priority="52">
      <formula>ISNUMBER($K$43)</formula>
    </cfRule>
  </conditionalFormatting>
  <conditionalFormatting sqref="D56">
    <cfRule type="expression" dxfId="49" priority="51">
      <formula>ISNUMBER($K$56)</formula>
    </cfRule>
  </conditionalFormatting>
  <conditionalFormatting sqref="D57:D60">
    <cfRule type="expression" dxfId="48" priority="49">
      <formula>ISNUMBER($K$57)</formula>
    </cfRule>
  </conditionalFormatting>
  <conditionalFormatting sqref="D61">
    <cfRule type="expression" dxfId="47" priority="48">
      <formula>ISNUMBER($K$61)</formula>
    </cfRule>
  </conditionalFormatting>
  <conditionalFormatting sqref="D62">
    <cfRule type="expression" dxfId="46" priority="47">
      <formula>ISNUMBER($K$62)</formula>
    </cfRule>
  </conditionalFormatting>
  <conditionalFormatting sqref="D63">
    <cfRule type="expression" dxfId="45" priority="46">
      <formula>ISNUMBER($K$63)</formula>
    </cfRule>
  </conditionalFormatting>
  <conditionalFormatting sqref="D64">
    <cfRule type="expression" dxfId="44" priority="45">
      <formula>ISNUMBER($K$64)</formula>
    </cfRule>
  </conditionalFormatting>
  <conditionalFormatting sqref="D65">
    <cfRule type="expression" dxfId="43" priority="44">
      <formula>ISNUMBER($K$65)</formula>
    </cfRule>
  </conditionalFormatting>
  <conditionalFormatting sqref="D66">
    <cfRule type="expression" dxfId="42" priority="43">
      <formula>ISNUMBER($K$66)</formula>
    </cfRule>
  </conditionalFormatting>
  <conditionalFormatting sqref="E24">
    <cfRule type="expression" dxfId="41" priority="42">
      <formula>ISNUMBER($L$24)</formula>
    </cfRule>
  </conditionalFormatting>
  <conditionalFormatting sqref="E25">
    <cfRule type="expression" dxfId="40" priority="41">
      <formula>ISNUMBER($L$25)</formula>
    </cfRule>
  </conditionalFormatting>
  <conditionalFormatting sqref="E26">
    <cfRule type="expression" dxfId="39" priority="40">
      <formula>ISNUMBER($L$26)</formula>
    </cfRule>
  </conditionalFormatting>
  <conditionalFormatting sqref="E27:E28">
    <cfRule type="expression" dxfId="38" priority="39">
      <formula>ISNUMBER($L$27)</formula>
    </cfRule>
  </conditionalFormatting>
  <conditionalFormatting sqref="E29:E30">
    <cfRule type="expression" dxfId="37" priority="38">
      <formula>ISNUMBER($L$29)</formula>
    </cfRule>
  </conditionalFormatting>
  <conditionalFormatting sqref="E31">
    <cfRule type="expression" dxfId="36" priority="37">
      <formula>ISNUMBER($L$31)</formula>
    </cfRule>
  </conditionalFormatting>
  <conditionalFormatting sqref="E32">
    <cfRule type="expression" dxfId="35" priority="36">
      <formula>ISNUMBER($L$32)</formula>
    </cfRule>
  </conditionalFormatting>
  <conditionalFormatting sqref="E33">
    <cfRule type="expression" dxfId="34" priority="35">
      <formula>ISNUMBER($L$33)</formula>
    </cfRule>
  </conditionalFormatting>
  <conditionalFormatting sqref="E34">
    <cfRule type="expression" dxfId="33" priority="34">
      <formula>ISNUMBER($L$34)</formula>
    </cfRule>
  </conditionalFormatting>
  <conditionalFormatting sqref="E35">
    <cfRule type="expression" dxfId="32" priority="33">
      <formula>ISNUMBER($L$35)</formula>
    </cfRule>
  </conditionalFormatting>
  <conditionalFormatting sqref="E36">
    <cfRule type="expression" dxfId="31" priority="32">
      <formula>ISNUMBER($L$36)</formula>
    </cfRule>
  </conditionalFormatting>
  <conditionalFormatting sqref="E37">
    <cfRule type="expression" dxfId="30" priority="31">
      <formula>ISNUMBER($L$37)</formula>
    </cfRule>
  </conditionalFormatting>
  <conditionalFormatting sqref="E38">
    <cfRule type="expression" dxfId="29" priority="30">
      <formula>ISNUMBER($L$38)</formula>
    </cfRule>
  </conditionalFormatting>
  <conditionalFormatting sqref="E39">
    <cfRule type="expression" dxfId="28" priority="29">
      <formula>ISNUMBER($L$39)</formula>
    </cfRule>
  </conditionalFormatting>
  <conditionalFormatting sqref="E40">
    <cfRule type="expression" dxfId="27" priority="28">
      <formula>ISNUMBER($L$40)</formula>
    </cfRule>
  </conditionalFormatting>
  <conditionalFormatting sqref="E41">
    <cfRule type="expression" dxfId="26" priority="27">
      <formula>ISNUMBER($L$41)</formula>
    </cfRule>
  </conditionalFormatting>
  <conditionalFormatting sqref="E43:E49">
    <cfRule type="expression" dxfId="25" priority="26">
      <formula>ISNUMBER($L$43)</formula>
    </cfRule>
  </conditionalFormatting>
  <conditionalFormatting sqref="E50:E55">
    <cfRule type="expression" dxfId="24" priority="25">
      <formula>ISNUMBER($L$50)</formula>
    </cfRule>
  </conditionalFormatting>
  <conditionalFormatting sqref="E57">
    <cfRule type="expression" dxfId="23" priority="24">
      <formula>ISNUMBER($L$57)</formula>
    </cfRule>
  </conditionalFormatting>
  <conditionalFormatting sqref="E58">
    <cfRule type="expression" dxfId="22" priority="23">
      <formula>ISNUMBER($L$58)</formula>
    </cfRule>
  </conditionalFormatting>
  <conditionalFormatting sqref="E59">
    <cfRule type="expression" dxfId="21" priority="22">
      <formula>ISNUMBER($L$59)</formula>
    </cfRule>
  </conditionalFormatting>
  <conditionalFormatting sqref="E60">
    <cfRule type="expression" dxfId="20" priority="21">
      <formula>ISNUMBER($L$60)</formula>
    </cfRule>
  </conditionalFormatting>
  <conditionalFormatting sqref="F27">
    <cfRule type="expression" dxfId="19" priority="20">
      <formula>ISNUMBER($M$27)</formula>
    </cfRule>
  </conditionalFormatting>
  <conditionalFormatting sqref="F28">
    <cfRule type="expression" dxfId="18" priority="19">
      <formula>ISNUMBER($M$28)</formula>
    </cfRule>
  </conditionalFormatting>
  <conditionalFormatting sqref="F29">
    <cfRule type="expression" dxfId="17" priority="18">
      <formula>ISNUMBER($M$29)</formula>
    </cfRule>
  </conditionalFormatting>
  <conditionalFormatting sqref="F30">
    <cfRule type="expression" dxfId="16" priority="17">
      <formula>ISNUMBER($M$30)</formula>
    </cfRule>
  </conditionalFormatting>
  <conditionalFormatting sqref="F43">
    <cfRule type="expression" dxfId="15" priority="16">
      <formula>ISNUMBER($M$43)</formula>
    </cfRule>
  </conditionalFormatting>
  <conditionalFormatting sqref="F44">
    <cfRule type="expression" dxfId="14" priority="15">
      <formula>ISNUMBER($M$44)</formula>
    </cfRule>
  </conditionalFormatting>
  <conditionalFormatting sqref="F45">
    <cfRule type="expression" dxfId="13" priority="14">
      <formula>ISNUMBER($M$45)</formula>
    </cfRule>
  </conditionalFormatting>
  <conditionalFormatting sqref="F46">
    <cfRule type="expression" dxfId="12" priority="13">
      <formula>ISNUMBER($M$46)</formula>
    </cfRule>
  </conditionalFormatting>
  <conditionalFormatting sqref="F47">
    <cfRule type="expression" dxfId="11" priority="12">
      <formula>ISNUMBER($M$47)</formula>
    </cfRule>
  </conditionalFormatting>
  <conditionalFormatting sqref="F48">
    <cfRule type="expression" dxfId="10" priority="11">
      <formula>ISNUMBER($M$48)</formula>
    </cfRule>
  </conditionalFormatting>
  <conditionalFormatting sqref="F49">
    <cfRule type="expression" dxfId="9" priority="10">
      <formula>ISNUMBER($M$49)</formula>
    </cfRule>
  </conditionalFormatting>
  <conditionalFormatting sqref="F50:F53">
    <cfRule type="expression" dxfId="8" priority="9">
      <formula>ISNUMBER($M$50)</formula>
    </cfRule>
  </conditionalFormatting>
  <conditionalFormatting sqref="F54:F55">
    <cfRule type="expression" dxfId="7" priority="8">
      <formula>ISNUMBER($M$54)</formula>
    </cfRule>
  </conditionalFormatting>
  <conditionalFormatting sqref="G50">
    <cfRule type="expression" dxfId="6" priority="7">
      <formula>ISNUMBER($N$50)</formula>
    </cfRule>
  </conditionalFormatting>
  <conditionalFormatting sqref="G51">
    <cfRule type="expression" dxfId="5" priority="6">
      <formula>ISNUMBER($N$51)</formula>
    </cfRule>
  </conditionalFormatting>
  <conditionalFormatting sqref="G52">
    <cfRule type="expression" dxfId="4" priority="5">
      <formula>ISNUMBER($N$52)</formula>
    </cfRule>
  </conditionalFormatting>
  <conditionalFormatting sqref="G53">
    <cfRule type="expression" dxfId="3" priority="4">
      <formula>ISNUMBER($N$53)</formula>
    </cfRule>
  </conditionalFormatting>
  <conditionalFormatting sqref="G54">
    <cfRule type="expression" dxfId="2" priority="3">
      <formula>ISNUMBER($N$54)</formula>
    </cfRule>
  </conditionalFormatting>
  <conditionalFormatting sqref="G55">
    <cfRule type="expression" dxfId="1" priority="2">
      <formula>ISNUMBER($N$55)</formula>
    </cfRule>
  </conditionalFormatting>
  <conditionalFormatting sqref="E42">
    <cfRule type="expression" dxfId="0" priority="1">
      <formula>ISNUMBER($L$42)</formula>
    </cfRule>
  </conditionalFormatting>
  <dataValidations count="1">
    <dataValidation type="list" allowBlank="1" showInputMessage="1" showErrorMessage="1" sqref="J15:J16" xr:uid="{00000000-0002-0000-0000-000000000000}">
      <formula1>"億円,千万円,百万円,十万円,万円,千円,円"</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B5:H56"/>
  <sheetViews>
    <sheetView showGridLines="0" workbookViewId="0">
      <pane xSplit="1" ySplit="6" topLeftCell="B7" activePane="bottomRight" state="frozen"/>
      <selection pane="topRight"/>
      <selection pane="bottomLeft"/>
      <selection pane="bottomRight"/>
    </sheetView>
  </sheetViews>
  <sheetFormatPr defaultColWidth="8.75" defaultRowHeight="18.75" x14ac:dyDescent="0.15"/>
  <cols>
    <col min="1" max="1" width="1.625" style="1" customWidth="1"/>
    <col min="2" max="3" width="7.625" style="1" customWidth="1"/>
    <col min="4" max="6" width="15.625" style="1" customWidth="1"/>
    <col min="7" max="7" width="27.625" style="1" customWidth="1"/>
    <col min="8" max="8" width="90.625" style="1" customWidth="1"/>
    <col min="9" max="16384" width="8.75" style="1"/>
  </cols>
  <sheetData>
    <row r="5" spans="2:8" ht="19.5" x14ac:dyDescent="0.15">
      <c r="B5" s="2" t="s">
        <v>612</v>
      </c>
    </row>
    <row r="6" spans="2:8" ht="17.100000000000001" customHeight="1" x14ac:dyDescent="0.15">
      <c r="B6" s="9" t="s">
        <v>55</v>
      </c>
      <c r="C6" s="10" t="s">
        <v>56</v>
      </c>
      <c r="D6" s="11" t="s">
        <v>57</v>
      </c>
      <c r="E6" s="12" t="s">
        <v>0</v>
      </c>
      <c r="F6" s="13" t="s">
        <v>1</v>
      </c>
      <c r="G6" s="14" t="s">
        <v>74</v>
      </c>
      <c r="H6" s="25" t="s">
        <v>58</v>
      </c>
    </row>
    <row r="7" spans="2:8" ht="38.1" customHeight="1" x14ac:dyDescent="0.15">
      <c r="B7" s="294" t="s">
        <v>2</v>
      </c>
      <c r="C7" s="294" t="s">
        <v>3</v>
      </c>
      <c r="D7" s="315" t="s">
        <v>4</v>
      </c>
      <c r="E7" s="15" t="s">
        <v>5</v>
      </c>
      <c r="F7" s="286"/>
      <c r="G7" s="288"/>
      <c r="H7" s="18" t="s">
        <v>566</v>
      </c>
    </row>
    <row r="8" spans="2:8" ht="18.95" customHeight="1" x14ac:dyDescent="0.15">
      <c r="B8" s="295"/>
      <c r="C8" s="295"/>
      <c r="D8" s="285"/>
      <c r="E8" s="15" t="s">
        <v>6</v>
      </c>
      <c r="F8" s="289"/>
      <c r="G8" s="290"/>
      <c r="H8" s="18" t="s">
        <v>99</v>
      </c>
    </row>
    <row r="9" spans="2:8" ht="18.95" customHeight="1" x14ac:dyDescent="0.15">
      <c r="B9" s="295"/>
      <c r="C9" s="295"/>
      <c r="D9" s="315" t="s">
        <v>7</v>
      </c>
      <c r="E9" s="15" t="s">
        <v>8</v>
      </c>
      <c r="F9" s="289"/>
      <c r="G9" s="290"/>
      <c r="H9" s="18" t="s">
        <v>59</v>
      </c>
    </row>
    <row r="10" spans="2:8" ht="18.95" customHeight="1" x14ac:dyDescent="0.15">
      <c r="B10" s="295"/>
      <c r="C10" s="295"/>
      <c r="D10" s="291"/>
      <c r="E10" s="284" t="s">
        <v>9</v>
      </c>
      <c r="F10" s="15" t="s">
        <v>10</v>
      </c>
      <c r="G10" s="292"/>
      <c r="H10" s="18" t="s">
        <v>564</v>
      </c>
    </row>
    <row r="11" spans="2:8" ht="18.95" customHeight="1" x14ac:dyDescent="0.15">
      <c r="B11" s="295"/>
      <c r="C11" s="295"/>
      <c r="D11" s="291"/>
      <c r="E11" s="285"/>
      <c r="F11" s="15" t="s">
        <v>11</v>
      </c>
      <c r="G11" s="292"/>
      <c r="H11" s="18" t="s">
        <v>60</v>
      </c>
    </row>
    <row r="12" spans="2:8" ht="18.95" customHeight="1" x14ac:dyDescent="0.15">
      <c r="B12" s="295"/>
      <c r="C12" s="295"/>
      <c r="D12" s="291"/>
      <c r="E12" s="284" t="s">
        <v>12</v>
      </c>
      <c r="F12" s="15" t="s">
        <v>13</v>
      </c>
      <c r="G12" s="292"/>
      <c r="H12" s="18" t="s">
        <v>565</v>
      </c>
    </row>
    <row r="13" spans="2:8" ht="18.95" customHeight="1" x14ac:dyDescent="0.15">
      <c r="B13" s="295"/>
      <c r="C13" s="295"/>
      <c r="D13" s="291"/>
      <c r="E13" s="285"/>
      <c r="F13" s="15" t="s">
        <v>14</v>
      </c>
      <c r="G13" s="292"/>
      <c r="H13" s="18" t="s">
        <v>60</v>
      </c>
    </row>
    <row r="14" spans="2:8" ht="18.95" customHeight="1" x14ac:dyDescent="0.15">
      <c r="B14" s="295"/>
      <c r="C14" s="296"/>
      <c r="D14" s="285"/>
      <c r="E14" s="15" t="s">
        <v>15</v>
      </c>
      <c r="F14" s="330"/>
      <c r="G14" s="310"/>
      <c r="H14" s="18" t="s">
        <v>61</v>
      </c>
    </row>
    <row r="15" spans="2:8" ht="18.95" customHeight="1" x14ac:dyDescent="0.15">
      <c r="B15" s="295"/>
      <c r="C15" s="294" t="s">
        <v>16</v>
      </c>
      <c r="D15" s="315" t="s">
        <v>17</v>
      </c>
      <c r="E15" s="15" t="s">
        <v>18</v>
      </c>
      <c r="F15" s="330"/>
      <c r="G15" s="310"/>
      <c r="H15" s="18" t="s">
        <v>62</v>
      </c>
    </row>
    <row r="16" spans="2:8" ht="18.95" customHeight="1" x14ac:dyDescent="0.15">
      <c r="B16" s="295"/>
      <c r="C16" s="295"/>
      <c r="D16" s="285"/>
      <c r="E16" s="15" t="s">
        <v>19</v>
      </c>
      <c r="F16" s="330"/>
      <c r="G16" s="310"/>
      <c r="H16" s="18" t="s">
        <v>63</v>
      </c>
    </row>
    <row r="17" spans="2:8" ht="18.95" customHeight="1" x14ac:dyDescent="0.15">
      <c r="B17" s="295"/>
      <c r="C17" s="295"/>
      <c r="D17" s="315" t="s">
        <v>20</v>
      </c>
      <c r="E17" s="15" t="s">
        <v>21</v>
      </c>
      <c r="F17" s="330"/>
      <c r="G17" s="310"/>
      <c r="H17" s="18" t="s">
        <v>95</v>
      </c>
    </row>
    <row r="18" spans="2:8" ht="38.1" customHeight="1" x14ac:dyDescent="0.15">
      <c r="B18" s="295"/>
      <c r="C18" s="295"/>
      <c r="D18" s="291"/>
      <c r="E18" s="15" t="s">
        <v>22</v>
      </c>
      <c r="F18" s="330"/>
      <c r="G18" s="310"/>
      <c r="H18" s="18" t="s">
        <v>718</v>
      </c>
    </row>
    <row r="19" spans="2:8" ht="18.95" customHeight="1" x14ac:dyDescent="0.15">
      <c r="B19" s="295"/>
      <c r="C19" s="295"/>
      <c r="D19" s="291"/>
      <c r="E19" s="15" t="s">
        <v>23</v>
      </c>
      <c r="F19" s="330"/>
      <c r="G19" s="310"/>
      <c r="H19" s="18" t="s">
        <v>64</v>
      </c>
    </row>
    <row r="20" spans="2:8" ht="18.95" customHeight="1" x14ac:dyDescent="0.15">
      <c r="B20" s="295"/>
      <c r="C20" s="295"/>
      <c r="D20" s="291"/>
      <c r="E20" s="15" t="s">
        <v>24</v>
      </c>
      <c r="F20" s="330"/>
      <c r="G20" s="310"/>
      <c r="H20" s="18" t="s">
        <v>65</v>
      </c>
    </row>
    <row r="21" spans="2:8" ht="38.1" customHeight="1" x14ac:dyDescent="0.15">
      <c r="B21" s="295"/>
      <c r="C21" s="295"/>
      <c r="D21" s="291"/>
      <c r="E21" s="15" t="s">
        <v>25</v>
      </c>
      <c r="F21" s="330"/>
      <c r="G21" s="310"/>
      <c r="H21" s="18" t="s">
        <v>719</v>
      </c>
    </row>
    <row r="22" spans="2:8" ht="18.95" customHeight="1" x14ac:dyDescent="0.15">
      <c r="B22" s="295"/>
      <c r="C22" s="295"/>
      <c r="D22" s="291"/>
      <c r="E22" s="15" t="s">
        <v>26</v>
      </c>
      <c r="F22" s="330"/>
      <c r="G22" s="310"/>
      <c r="H22" s="18" t="s">
        <v>66</v>
      </c>
    </row>
    <row r="23" spans="2:8" ht="38.1" customHeight="1" x14ac:dyDescent="0.15">
      <c r="B23" s="295"/>
      <c r="C23" s="295"/>
      <c r="D23" s="291"/>
      <c r="E23" s="15" t="s">
        <v>27</v>
      </c>
      <c r="F23" s="330"/>
      <c r="G23" s="310"/>
      <c r="H23" s="18" t="s">
        <v>720</v>
      </c>
    </row>
    <row r="24" spans="2:8" ht="18.95" customHeight="1" x14ac:dyDescent="0.15">
      <c r="B24" s="296"/>
      <c r="C24" s="296"/>
      <c r="D24" s="285"/>
      <c r="E24" s="15" t="s">
        <v>28</v>
      </c>
      <c r="F24" s="330"/>
      <c r="G24" s="310"/>
      <c r="H24" s="18" t="s">
        <v>96</v>
      </c>
    </row>
    <row r="25" spans="2:8" ht="18.95" customHeight="1" x14ac:dyDescent="0.15">
      <c r="B25" s="327"/>
      <c r="C25" s="328"/>
      <c r="D25" s="329"/>
      <c r="E25" s="17" t="s">
        <v>598</v>
      </c>
      <c r="F25" s="330"/>
      <c r="G25" s="310"/>
      <c r="H25" s="18" t="s">
        <v>599</v>
      </c>
    </row>
    <row r="26" spans="2:8" ht="18.95" customHeight="1" x14ac:dyDescent="0.15">
      <c r="B26" s="324" t="s">
        <v>29</v>
      </c>
      <c r="C26" s="320" t="s">
        <v>30</v>
      </c>
      <c r="D26" s="315" t="s">
        <v>94</v>
      </c>
      <c r="E26" s="284" t="s">
        <v>31</v>
      </c>
      <c r="F26" s="15" t="s">
        <v>32</v>
      </c>
      <c r="G26" s="292"/>
      <c r="H26" s="18" t="s">
        <v>67</v>
      </c>
    </row>
    <row r="27" spans="2:8" ht="18.95" customHeight="1" x14ac:dyDescent="0.15">
      <c r="B27" s="322"/>
      <c r="C27" s="295"/>
      <c r="D27" s="291"/>
      <c r="E27" s="291"/>
      <c r="F27" s="15" t="s">
        <v>33</v>
      </c>
      <c r="G27" s="292"/>
      <c r="H27" s="18" t="s">
        <v>68</v>
      </c>
    </row>
    <row r="28" spans="2:8" ht="18.95" customHeight="1" x14ac:dyDescent="0.15">
      <c r="B28" s="322"/>
      <c r="C28" s="295"/>
      <c r="D28" s="291"/>
      <c r="E28" s="291"/>
      <c r="F28" s="15" t="s">
        <v>34</v>
      </c>
      <c r="G28" s="292"/>
      <c r="H28" s="18" t="s">
        <v>69</v>
      </c>
    </row>
    <row r="29" spans="2:8" ht="18.95" customHeight="1" x14ac:dyDescent="0.15">
      <c r="B29" s="322"/>
      <c r="C29" s="295"/>
      <c r="D29" s="291"/>
      <c r="E29" s="291"/>
      <c r="F29" s="15" t="s">
        <v>35</v>
      </c>
      <c r="G29" s="292"/>
      <c r="H29" s="18" t="s">
        <v>70</v>
      </c>
    </row>
    <row r="30" spans="2:8" ht="18.95" customHeight="1" x14ac:dyDescent="0.15">
      <c r="B30" s="322"/>
      <c r="C30" s="295"/>
      <c r="D30" s="291"/>
      <c r="E30" s="291"/>
      <c r="F30" s="15" t="s">
        <v>36</v>
      </c>
      <c r="G30" s="292"/>
      <c r="H30" s="18" t="s">
        <v>71</v>
      </c>
    </row>
    <row r="31" spans="2:8" ht="18.95" customHeight="1" x14ac:dyDescent="0.15">
      <c r="B31" s="322"/>
      <c r="C31" s="295"/>
      <c r="D31" s="291"/>
      <c r="E31" s="291"/>
      <c r="F31" s="15" t="s">
        <v>37</v>
      </c>
      <c r="G31" s="292"/>
      <c r="H31" s="18" t="s">
        <v>72</v>
      </c>
    </row>
    <row r="32" spans="2:8" ht="18.95" customHeight="1" x14ac:dyDescent="0.15">
      <c r="B32" s="322"/>
      <c r="C32" s="295"/>
      <c r="D32" s="291"/>
      <c r="E32" s="285"/>
      <c r="F32" s="15" t="s">
        <v>38</v>
      </c>
      <c r="G32" s="293"/>
      <c r="H32" s="18" t="s">
        <v>73</v>
      </c>
    </row>
    <row r="33" spans="2:8" ht="49.5" customHeight="1" x14ac:dyDescent="0.15">
      <c r="B33" s="322"/>
      <c r="C33" s="295"/>
      <c r="D33" s="291"/>
      <c r="E33" s="284" t="s">
        <v>39</v>
      </c>
      <c r="F33" s="284" t="s">
        <v>40</v>
      </c>
      <c r="G33" s="18" t="s">
        <v>75</v>
      </c>
      <c r="H33" s="315" t="s">
        <v>600</v>
      </c>
    </row>
    <row r="34" spans="2:8" ht="18.95" customHeight="1" x14ac:dyDescent="0.15">
      <c r="B34" s="322"/>
      <c r="C34" s="295"/>
      <c r="D34" s="291"/>
      <c r="E34" s="291"/>
      <c r="F34" s="291"/>
      <c r="G34" s="15" t="s">
        <v>76</v>
      </c>
      <c r="H34" s="325"/>
    </row>
    <row r="35" spans="2:8" ht="18.95" customHeight="1" x14ac:dyDescent="0.15">
      <c r="B35" s="322"/>
      <c r="C35" s="295"/>
      <c r="D35" s="291"/>
      <c r="E35" s="291"/>
      <c r="F35" s="291"/>
      <c r="G35" s="15" t="s">
        <v>77</v>
      </c>
      <c r="H35" s="325"/>
    </row>
    <row r="36" spans="2:8" ht="18.95" customHeight="1" x14ac:dyDescent="0.15">
      <c r="B36" s="322"/>
      <c r="C36" s="295"/>
      <c r="D36" s="291"/>
      <c r="E36" s="291"/>
      <c r="F36" s="285"/>
      <c r="G36" s="15" t="s">
        <v>78</v>
      </c>
      <c r="H36" s="326"/>
    </row>
    <row r="37" spans="2:8" ht="49.5" customHeight="1" x14ac:dyDescent="0.15">
      <c r="B37" s="322"/>
      <c r="C37" s="295"/>
      <c r="D37" s="291"/>
      <c r="E37" s="291"/>
      <c r="F37" s="284" t="s">
        <v>41</v>
      </c>
      <c r="G37" s="18" t="s">
        <v>75</v>
      </c>
      <c r="H37" s="18" t="s">
        <v>601</v>
      </c>
    </row>
    <row r="38" spans="2:8" ht="18.95" customHeight="1" x14ac:dyDescent="0.15">
      <c r="B38" s="322"/>
      <c r="C38" s="295"/>
      <c r="D38" s="285"/>
      <c r="E38" s="285"/>
      <c r="F38" s="285"/>
      <c r="G38" s="18" t="s">
        <v>607</v>
      </c>
      <c r="H38" s="18" t="s">
        <v>79</v>
      </c>
    </row>
    <row r="39" spans="2:8" ht="18.95" customHeight="1" x14ac:dyDescent="0.15">
      <c r="B39" s="322"/>
      <c r="C39" s="296"/>
      <c r="D39" s="20" t="s">
        <v>42</v>
      </c>
      <c r="E39" s="286"/>
      <c r="F39" s="287"/>
      <c r="G39" s="288"/>
      <c r="H39" s="18" t="s">
        <v>80</v>
      </c>
    </row>
    <row r="40" spans="2:8" ht="18.95" customHeight="1" x14ac:dyDescent="0.15">
      <c r="B40" s="322"/>
      <c r="C40" s="321" t="s">
        <v>43</v>
      </c>
      <c r="D40" s="284" t="s">
        <v>44</v>
      </c>
      <c r="E40" s="15" t="s">
        <v>45</v>
      </c>
      <c r="F40" s="289"/>
      <c r="G40" s="290"/>
      <c r="H40" s="18" t="s">
        <v>81</v>
      </c>
    </row>
    <row r="41" spans="2:8" ht="18.95" customHeight="1" x14ac:dyDescent="0.15">
      <c r="B41" s="322"/>
      <c r="C41" s="322"/>
      <c r="D41" s="291"/>
      <c r="E41" s="15" t="s">
        <v>608</v>
      </c>
      <c r="F41" s="289"/>
      <c r="G41" s="290"/>
      <c r="H41" s="18" t="s">
        <v>82</v>
      </c>
    </row>
    <row r="42" spans="2:8" ht="18.95" customHeight="1" x14ac:dyDescent="0.15">
      <c r="B42" s="322"/>
      <c r="C42" s="322"/>
      <c r="D42" s="291"/>
      <c r="E42" s="15" t="s">
        <v>84</v>
      </c>
      <c r="F42" s="289"/>
      <c r="G42" s="290"/>
      <c r="H42" s="18" t="s">
        <v>83</v>
      </c>
    </row>
    <row r="43" spans="2:8" ht="18.95" customHeight="1" x14ac:dyDescent="0.15">
      <c r="B43" s="322"/>
      <c r="C43" s="322"/>
      <c r="D43" s="285"/>
      <c r="E43" s="15" t="s">
        <v>46</v>
      </c>
      <c r="F43" s="289"/>
      <c r="G43" s="290"/>
      <c r="H43" s="18" t="s">
        <v>602</v>
      </c>
    </row>
    <row r="44" spans="2:8" ht="18.95" customHeight="1" x14ac:dyDescent="0.15">
      <c r="B44" s="322"/>
      <c r="C44" s="322"/>
      <c r="D44" s="15" t="s">
        <v>47</v>
      </c>
      <c r="E44" s="289"/>
      <c r="F44" s="303"/>
      <c r="G44" s="290"/>
      <c r="H44" s="18" t="s">
        <v>85</v>
      </c>
    </row>
    <row r="45" spans="2:8" ht="18.95" customHeight="1" x14ac:dyDescent="0.15">
      <c r="B45" s="322"/>
      <c r="C45" s="322"/>
      <c r="D45" s="15" t="s">
        <v>86</v>
      </c>
      <c r="E45" s="289"/>
      <c r="F45" s="303"/>
      <c r="G45" s="290"/>
      <c r="H45" s="18" t="s">
        <v>88</v>
      </c>
    </row>
    <row r="46" spans="2:8" ht="38.1" customHeight="1" x14ac:dyDescent="0.15">
      <c r="B46" s="322"/>
      <c r="C46" s="322"/>
      <c r="D46" s="15" t="s">
        <v>87</v>
      </c>
      <c r="E46" s="289"/>
      <c r="F46" s="303"/>
      <c r="G46" s="290"/>
      <c r="H46" s="18" t="s">
        <v>567</v>
      </c>
    </row>
    <row r="47" spans="2:8" ht="18.95" customHeight="1" x14ac:dyDescent="0.15">
      <c r="B47" s="322"/>
      <c r="C47" s="322"/>
      <c r="D47" s="15" t="s">
        <v>610</v>
      </c>
      <c r="E47" s="289"/>
      <c r="F47" s="303"/>
      <c r="G47" s="290"/>
      <c r="H47" s="18" t="s">
        <v>89</v>
      </c>
    </row>
    <row r="48" spans="2:8" ht="18.95" customHeight="1" x14ac:dyDescent="0.15">
      <c r="B48" s="322"/>
      <c r="C48" s="322"/>
      <c r="D48" s="15" t="s">
        <v>48</v>
      </c>
      <c r="E48" s="289"/>
      <c r="F48" s="303"/>
      <c r="G48" s="290"/>
      <c r="H48" s="18" t="s">
        <v>90</v>
      </c>
    </row>
    <row r="49" spans="2:8" ht="18.95" customHeight="1" x14ac:dyDescent="0.15">
      <c r="B49" s="322"/>
      <c r="C49" s="323"/>
      <c r="D49" s="15" t="s">
        <v>49</v>
      </c>
      <c r="E49" s="289"/>
      <c r="F49" s="303"/>
      <c r="G49" s="290"/>
      <c r="H49" s="18" t="s">
        <v>568</v>
      </c>
    </row>
    <row r="50" spans="2:8" ht="38.1" customHeight="1" x14ac:dyDescent="0.15">
      <c r="B50" s="323"/>
      <c r="C50" s="316" t="s">
        <v>93</v>
      </c>
      <c r="D50" s="317"/>
      <c r="E50" s="289"/>
      <c r="F50" s="303"/>
      <c r="G50" s="290"/>
      <c r="H50" s="18" t="s">
        <v>603</v>
      </c>
    </row>
    <row r="51" spans="2:8" ht="57" customHeight="1" x14ac:dyDescent="0.15">
      <c r="B51" s="320" t="s">
        <v>91</v>
      </c>
      <c r="C51" s="316" t="s">
        <v>50</v>
      </c>
      <c r="D51" s="317"/>
      <c r="E51" s="289"/>
      <c r="F51" s="303"/>
      <c r="G51" s="290"/>
      <c r="H51" s="18" t="s">
        <v>721</v>
      </c>
    </row>
    <row r="52" spans="2:8" ht="38.1" customHeight="1" x14ac:dyDescent="0.15">
      <c r="B52" s="295"/>
      <c r="C52" s="316" t="s">
        <v>51</v>
      </c>
      <c r="D52" s="317"/>
      <c r="E52" s="289"/>
      <c r="F52" s="303"/>
      <c r="G52" s="290"/>
      <c r="H52" s="18" t="s">
        <v>722</v>
      </c>
    </row>
    <row r="53" spans="2:8" ht="38.1" customHeight="1" x14ac:dyDescent="0.15">
      <c r="B53" s="295"/>
      <c r="C53" s="316" t="s">
        <v>52</v>
      </c>
      <c r="D53" s="317"/>
      <c r="E53" s="289"/>
      <c r="F53" s="303"/>
      <c r="G53" s="290"/>
      <c r="H53" s="18" t="s">
        <v>611</v>
      </c>
    </row>
    <row r="54" spans="2:8" ht="18.95" customHeight="1" x14ac:dyDescent="0.15">
      <c r="B54" s="295"/>
      <c r="C54" s="316" t="s">
        <v>53</v>
      </c>
      <c r="D54" s="317"/>
      <c r="E54" s="289"/>
      <c r="F54" s="303"/>
      <c r="G54" s="290"/>
      <c r="H54" s="18" t="s">
        <v>98</v>
      </c>
    </row>
    <row r="55" spans="2:8" ht="38.1" customHeight="1" x14ac:dyDescent="0.15">
      <c r="B55" s="295"/>
      <c r="C55" s="316" t="s">
        <v>54</v>
      </c>
      <c r="D55" s="317"/>
      <c r="E55" s="289"/>
      <c r="F55" s="303"/>
      <c r="G55" s="290"/>
      <c r="H55" s="18" t="s">
        <v>97</v>
      </c>
    </row>
    <row r="56" spans="2:8" ht="57" customHeight="1" x14ac:dyDescent="0.15">
      <c r="B56" s="296"/>
      <c r="C56" s="316" t="s">
        <v>92</v>
      </c>
      <c r="D56" s="317"/>
      <c r="E56" s="304"/>
      <c r="F56" s="305"/>
      <c r="G56" s="306"/>
      <c r="H56" s="18" t="s">
        <v>604</v>
      </c>
    </row>
  </sheetData>
  <mergeCells count="35">
    <mergeCell ref="F7:G9"/>
    <mergeCell ref="D7:D8"/>
    <mergeCell ref="F14:G25"/>
    <mergeCell ref="D40:D43"/>
    <mergeCell ref="C7:C14"/>
    <mergeCell ref="B7:B24"/>
    <mergeCell ref="B26:B50"/>
    <mergeCell ref="H33:H36"/>
    <mergeCell ref="E39:G39"/>
    <mergeCell ref="C15:C24"/>
    <mergeCell ref="D15:D16"/>
    <mergeCell ref="D17:D24"/>
    <mergeCell ref="C26:C39"/>
    <mergeCell ref="D26:D38"/>
    <mergeCell ref="B25:D25"/>
    <mergeCell ref="E12:E13"/>
    <mergeCell ref="G10:G13"/>
    <mergeCell ref="E10:E11"/>
    <mergeCell ref="D9:D14"/>
    <mergeCell ref="E44:G56"/>
    <mergeCell ref="B51:B56"/>
    <mergeCell ref="C56:D56"/>
    <mergeCell ref="E26:E32"/>
    <mergeCell ref="G26:G32"/>
    <mergeCell ref="E33:E38"/>
    <mergeCell ref="F33:F36"/>
    <mergeCell ref="F37:F38"/>
    <mergeCell ref="F40:G43"/>
    <mergeCell ref="C50:D50"/>
    <mergeCell ref="C51:D51"/>
    <mergeCell ref="C52:D52"/>
    <mergeCell ref="C53:D53"/>
    <mergeCell ref="C54:D54"/>
    <mergeCell ref="C55:D55"/>
    <mergeCell ref="C40:C49"/>
  </mergeCells>
  <phoneticPr fontId="2"/>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B5:L58"/>
  <sheetViews>
    <sheetView showGridLines="0" zoomScaleNormal="100" workbookViewId="0"/>
  </sheetViews>
  <sheetFormatPr defaultColWidth="9" defaultRowHeight="18.75" x14ac:dyDescent="0.15"/>
  <cols>
    <col min="1" max="1" width="1.625" style="1" customWidth="1"/>
    <col min="2" max="2" width="5" style="1" customWidth="1"/>
    <col min="3" max="3" width="8.75" style="1" customWidth="1"/>
    <col min="4" max="4" width="24.625" style="1" customWidth="1"/>
    <col min="5" max="5" width="15.625" style="1" customWidth="1"/>
    <col min="6" max="7" width="17.625" style="1" customWidth="1"/>
    <col min="8" max="9" width="16.625" style="1" customWidth="1"/>
    <col min="10" max="10" width="5.625" style="1" customWidth="1"/>
    <col min="11" max="16384" width="9" style="1"/>
  </cols>
  <sheetData>
    <row r="5" spans="2:12" ht="15" customHeight="1" x14ac:dyDescent="0.15">
      <c r="B5" s="2" t="s">
        <v>104</v>
      </c>
      <c r="D5" s="4"/>
      <c r="E5" s="4"/>
      <c r="F5" s="4"/>
      <c r="G5" s="4"/>
      <c r="H5" s="4"/>
      <c r="I5" s="26">
        <f ca="1">TODAY()</f>
        <v>44362</v>
      </c>
      <c r="J5" s="4"/>
    </row>
    <row r="6" spans="2:12" ht="13.5" customHeight="1" x14ac:dyDescent="0.15">
      <c r="C6" s="4"/>
      <c r="D6" s="4"/>
      <c r="E6" s="4"/>
      <c r="F6" s="4"/>
      <c r="G6" s="4"/>
      <c r="H6" s="4"/>
      <c r="J6" s="27"/>
      <c r="L6" s="4"/>
    </row>
    <row r="7" spans="2:12" ht="13.5" customHeight="1" x14ac:dyDescent="0.15">
      <c r="B7" s="332" t="str">
        <f>IF(入力表!D7="","",入力表!D7)</f>
        <v/>
      </c>
      <c r="C7" s="333"/>
      <c r="D7" s="333"/>
      <c r="E7" s="333"/>
      <c r="F7" s="333"/>
      <c r="G7" s="334"/>
      <c r="H7" s="4"/>
      <c r="I7" s="4"/>
      <c r="J7" s="27"/>
      <c r="L7" s="3"/>
    </row>
    <row r="8" spans="2:12" ht="13.5" customHeight="1" x14ac:dyDescent="0.15">
      <c r="B8" s="335"/>
      <c r="C8" s="336"/>
      <c r="D8" s="336"/>
      <c r="E8" s="336"/>
      <c r="F8" s="336"/>
      <c r="G8" s="337"/>
      <c r="H8" s="4"/>
      <c r="I8" s="4"/>
      <c r="J8" s="27"/>
      <c r="L8" s="3"/>
    </row>
    <row r="9" spans="2:12" ht="9" customHeight="1" x14ac:dyDescent="0.15">
      <c r="B9" s="4"/>
      <c r="C9" s="4"/>
      <c r="D9" s="4"/>
      <c r="F9" s="4"/>
      <c r="G9" s="4"/>
      <c r="H9" s="4"/>
      <c r="I9" s="4"/>
    </row>
    <row r="10" spans="2:12" ht="9" customHeight="1" x14ac:dyDescent="0.15"/>
    <row r="11" spans="2:12" ht="19.5" x14ac:dyDescent="0.15">
      <c r="B11" s="2" t="s">
        <v>105</v>
      </c>
    </row>
    <row r="13" spans="2:12" x14ac:dyDescent="0.15">
      <c r="B13" s="338" t="str">
        <f>IF(入力表!D10="","",入力表!D10)</f>
        <v/>
      </c>
      <c r="C13" s="339"/>
      <c r="D13" s="339"/>
      <c r="E13" s="339"/>
      <c r="F13" s="339"/>
      <c r="G13" s="340"/>
      <c r="H13" s="4"/>
      <c r="I13" s="4"/>
      <c r="J13" s="4"/>
      <c r="K13" s="4"/>
    </row>
    <row r="14" spans="2:12" x14ac:dyDescent="0.15">
      <c r="B14" s="341"/>
      <c r="C14" s="274"/>
      <c r="D14" s="274"/>
      <c r="E14" s="274"/>
      <c r="F14" s="274"/>
      <c r="G14" s="342"/>
      <c r="H14" s="4"/>
      <c r="I14" s="4"/>
      <c r="J14" s="4"/>
      <c r="K14" s="4"/>
    </row>
    <row r="15" spans="2:12" x14ac:dyDescent="0.15">
      <c r="B15" s="341"/>
      <c r="C15" s="274"/>
      <c r="D15" s="274"/>
      <c r="E15" s="274"/>
      <c r="F15" s="274"/>
      <c r="G15" s="342"/>
      <c r="H15" s="4"/>
      <c r="I15" s="4"/>
      <c r="J15" s="4"/>
      <c r="K15" s="4"/>
    </row>
    <row r="16" spans="2:12" x14ac:dyDescent="0.15">
      <c r="B16" s="341"/>
      <c r="C16" s="274"/>
      <c r="D16" s="274"/>
      <c r="E16" s="274"/>
      <c r="F16" s="274"/>
      <c r="G16" s="342"/>
      <c r="H16" s="4"/>
      <c r="I16" s="4"/>
      <c r="J16" s="4"/>
      <c r="K16" s="4"/>
    </row>
    <row r="17" spans="2:11" x14ac:dyDescent="0.15">
      <c r="B17" s="343"/>
      <c r="C17" s="344"/>
      <c r="D17" s="344"/>
      <c r="E17" s="344"/>
      <c r="F17" s="344"/>
      <c r="G17" s="345"/>
      <c r="H17" s="4"/>
      <c r="I17" s="4"/>
      <c r="J17" s="4"/>
      <c r="K17" s="4"/>
    </row>
    <row r="18" spans="2:11" ht="9" customHeight="1" x14ac:dyDescent="0.15"/>
    <row r="19" spans="2:11" ht="9" customHeight="1" x14ac:dyDescent="0.15"/>
    <row r="20" spans="2:11" ht="19.5" x14ac:dyDescent="0.15">
      <c r="B20" s="2" t="s">
        <v>106</v>
      </c>
    </row>
    <row r="21" spans="2:11" x14ac:dyDescent="0.15">
      <c r="E21" s="8" t="str">
        <f>"（単位："&amp;入力表!J15&amp;"）"</f>
        <v>（単位：千円）</v>
      </c>
    </row>
    <row r="22" spans="2:11" x14ac:dyDescent="0.15">
      <c r="B22" s="348" t="s">
        <v>569</v>
      </c>
      <c r="C22" s="348"/>
      <c r="D22" s="348"/>
      <c r="E22" s="19">
        <f>詳細表!F117</f>
        <v>0</v>
      </c>
      <c r="F22" s="4"/>
    </row>
    <row r="23" spans="2:11" x14ac:dyDescent="0.15">
      <c r="B23" s="348" t="s">
        <v>114</v>
      </c>
      <c r="C23" s="348"/>
      <c r="D23" s="348"/>
      <c r="E23" s="19">
        <f>詳細表!G117</f>
        <v>0</v>
      </c>
      <c r="F23" s="4"/>
    </row>
    <row r="24" spans="2:11" x14ac:dyDescent="0.15">
      <c r="B24" s="316" t="s">
        <v>317</v>
      </c>
      <c r="C24" s="349"/>
      <c r="D24" s="317"/>
      <c r="E24" s="28">
        <f>各種係数!N8</f>
        <v>0.60899999999999999</v>
      </c>
      <c r="F24" s="4"/>
    </row>
    <row r="25" spans="2:11" ht="4.5" customHeight="1" x14ac:dyDescent="0.15">
      <c r="B25" s="4"/>
      <c r="C25" s="4"/>
      <c r="D25" s="4"/>
      <c r="E25" s="4"/>
      <c r="F25" s="4"/>
    </row>
    <row r="26" spans="2:11" x14ac:dyDescent="0.15">
      <c r="B26" s="1" t="s">
        <v>613</v>
      </c>
      <c r="C26" s="4"/>
      <c r="D26" s="4"/>
      <c r="E26" s="5"/>
      <c r="F26" s="5"/>
    </row>
    <row r="27" spans="2:11" ht="9" customHeight="1" x14ac:dyDescent="0.15"/>
    <row r="28" spans="2:11" ht="9" customHeight="1" x14ac:dyDescent="0.15"/>
    <row r="29" spans="2:11" ht="19.5" x14ac:dyDescent="0.15">
      <c r="B29" s="2" t="s">
        <v>107</v>
      </c>
    </row>
    <row r="30" spans="2:11" x14ac:dyDescent="0.15">
      <c r="H30" s="331" t="str">
        <f>"（単位："&amp;入力表!J15&amp;"、人、倍）"</f>
        <v>（単位：千円、人、倍）</v>
      </c>
      <c r="I30" s="331"/>
    </row>
    <row r="31" spans="2:11" ht="18" customHeight="1" x14ac:dyDescent="0.15">
      <c r="B31" s="29"/>
      <c r="C31" s="354"/>
      <c r="D31" s="355"/>
      <c r="E31" s="30" t="s">
        <v>109</v>
      </c>
      <c r="F31" s="31"/>
      <c r="G31" s="32"/>
      <c r="H31" s="30" t="s">
        <v>108</v>
      </c>
      <c r="I31" s="32"/>
    </row>
    <row r="32" spans="2:11" ht="18" customHeight="1" x14ac:dyDescent="0.45">
      <c r="B32" s="33"/>
      <c r="C32" s="356"/>
      <c r="D32" s="357"/>
      <c r="E32" s="34"/>
      <c r="F32" s="35" t="s">
        <v>308</v>
      </c>
      <c r="G32" s="36"/>
      <c r="H32" s="37"/>
      <c r="I32" s="22" t="s">
        <v>571</v>
      </c>
    </row>
    <row r="33" spans="2:9" ht="18" customHeight="1" x14ac:dyDescent="0.45">
      <c r="B33" s="38"/>
      <c r="C33" s="358"/>
      <c r="D33" s="359"/>
      <c r="E33" s="39"/>
      <c r="F33" s="40"/>
      <c r="G33" s="41" t="s">
        <v>570</v>
      </c>
      <c r="H33" s="42"/>
      <c r="I33" s="21"/>
    </row>
    <row r="34" spans="2:9" x14ac:dyDescent="0.15">
      <c r="B34" s="33"/>
      <c r="C34" s="349" t="s">
        <v>572</v>
      </c>
      <c r="D34" s="317"/>
      <c r="E34" s="43">
        <f>'結果表（107部門）'!S118</f>
        <v>0</v>
      </c>
      <c r="F34" s="43">
        <f>'結果表（107部門）'!T118</f>
        <v>0</v>
      </c>
      <c r="G34" s="43">
        <f>'結果表（107部門）'!U118</f>
        <v>0</v>
      </c>
      <c r="H34" s="43">
        <f>'結果表（107部門）'!V118</f>
        <v>0</v>
      </c>
      <c r="I34" s="43">
        <f>'結果表（107部門）'!W118</f>
        <v>0</v>
      </c>
    </row>
    <row r="35" spans="2:9" x14ac:dyDescent="0.15">
      <c r="B35" s="291"/>
      <c r="C35" s="350" t="s">
        <v>110</v>
      </c>
      <c r="D35" s="351"/>
      <c r="E35" s="44">
        <f>'結果表（107部門）'!D118</f>
        <v>0</v>
      </c>
      <c r="F35" s="44">
        <f>'結果表（107部門）'!E118</f>
        <v>0</v>
      </c>
      <c r="G35" s="44">
        <f>'結果表（107部門）'!F118</f>
        <v>0</v>
      </c>
      <c r="H35" s="44">
        <f>'結果表（107部門）'!G118</f>
        <v>0</v>
      </c>
      <c r="I35" s="44">
        <f>'結果表（107部門）'!H118</f>
        <v>0</v>
      </c>
    </row>
    <row r="36" spans="2:9" x14ac:dyDescent="0.15">
      <c r="B36" s="291"/>
      <c r="C36" s="352" t="s">
        <v>573</v>
      </c>
      <c r="D36" s="353"/>
      <c r="E36" s="45">
        <f>'結果表（107部門）'!I118</f>
        <v>0</v>
      </c>
      <c r="F36" s="45">
        <f>'結果表（107部門）'!J118</f>
        <v>0</v>
      </c>
      <c r="G36" s="45">
        <f>'結果表（107部門）'!K118</f>
        <v>0</v>
      </c>
      <c r="H36" s="45">
        <f>'結果表（107部門）'!L118</f>
        <v>0</v>
      </c>
      <c r="I36" s="45">
        <f>'結果表（107部門）'!M118</f>
        <v>0</v>
      </c>
    </row>
    <row r="37" spans="2:9" x14ac:dyDescent="0.15">
      <c r="B37" s="285"/>
      <c r="C37" s="346" t="s">
        <v>574</v>
      </c>
      <c r="D37" s="347"/>
      <c r="E37" s="46">
        <f>'結果表（107部門）'!N118</f>
        <v>0</v>
      </c>
      <c r="F37" s="47">
        <f>'結果表（107部門）'!O118</f>
        <v>0</v>
      </c>
      <c r="G37" s="47">
        <f>'結果表（107部門）'!P118</f>
        <v>0</v>
      </c>
      <c r="H37" s="47">
        <f>'結果表（107部門）'!Q118</f>
        <v>0</v>
      </c>
      <c r="I37" s="47">
        <f>'結果表（107部門）'!R118</f>
        <v>0</v>
      </c>
    </row>
    <row r="38" spans="2:9" x14ac:dyDescent="0.15">
      <c r="B38" s="348" t="s">
        <v>575</v>
      </c>
      <c r="C38" s="348"/>
      <c r="D38" s="316"/>
      <c r="E38" s="48" t="str">
        <f>IF(OR(E34=0,E35=0),"",E34/E35)</f>
        <v/>
      </c>
      <c r="F38" s="49" t="s">
        <v>112</v>
      </c>
    </row>
    <row r="39" spans="2:9" ht="9" customHeight="1" x14ac:dyDescent="0.15"/>
    <row r="40" spans="2:9" ht="9" customHeight="1" x14ac:dyDescent="0.15"/>
    <row r="41" spans="2:9" x14ac:dyDescent="0.15">
      <c r="I41" s="8" t="str">
        <f>入力表!N22</f>
        <v>（単位：千円）</v>
      </c>
    </row>
    <row r="58" spans="9:9" x14ac:dyDescent="0.15">
      <c r="I58" s="8" t="s">
        <v>111</v>
      </c>
    </row>
  </sheetData>
  <mergeCells count="13">
    <mergeCell ref="H30:I30"/>
    <mergeCell ref="B7:G8"/>
    <mergeCell ref="B13:G17"/>
    <mergeCell ref="C37:D37"/>
    <mergeCell ref="B38:D38"/>
    <mergeCell ref="B35:B37"/>
    <mergeCell ref="B24:D24"/>
    <mergeCell ref="C35:D35"/>
    <mergeCell ref="C36:D36"/>
    <mergeCell ref="C34:D34"/>
    <mergeCell ref="C31:D33"/>
    <mergeCell ref="B22:D22"/>
    <mergeCell ref="B23:D23"/>
  </mergeCells>
  <phoneticPr fontId="2"/>
  <pageMargins left="0.70866141732283472" right="0.70866141732283472" top="0.74803149606299213" bottom="0.74803149606299213" header="0.31496062992125984" footer="0.31496062992125984"/>
  <pageSetup paperSize="9" scale="7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pageSetUpPr fitToPage="1"/>
  </sheetPr>
  <dimension ref="A1:R67"/>
  <sheetViews>
    <sheetView showGridLines="0" zoomScaleNormal="100" workbookViewId="0"/>
  </sheetViews>
  <sheetFormatPr defaultColWidth="7.625" defaultRowHeight="18.75" x14ac:dyDescent="0.15"/>
  <cols>
    <col min="1" max="1" width="1.625" style="80" customWidth="1"/>
    <col min="2" max="3" width="3.25" style="80" customWidth="1"/>
    <col min="4" max="5" width="6.875" style="80" customWidth="1"/>
    <col min="6" max="7" width="7.625" style="80" customWidth="1"/>
    <col min="8" max="8" width="6.875" style="80" customWidth="1"/>
    <col min="9" max="9" width="8.625" style="80" customWidth="1"/>
    <col min="10" max="11" width="7.625" style="80" customWidth="1"/>
    <col min="12" max="12" width="6.5" style="80" customWidth="1"/>
    <col min="13" max="13" width="8.625" style="80" customWidth="1"/>
    <col min="14" max="14" width="4.125" style="80" customWidth="1"/>
    <col min="15" max="15" width="3.625" style="80" customWidth="1"/>
    <col min="16" max="16" width="11.875" style="80" bestFit="1" customWidth="1"/>
    <col min="17" max="17" width="13.5" style="80" customWidth="1"/>
    <col min="18" max="18" width="8.625" style="80" customWidth="1"/>
    <col min="19" max="19" width="7.125" style="80" customWidth="1"/>
    <col min="20" max="16384" width="7.625" style="80"/>
  </cols>
  <sheetData>
    <row r="1" spans="1:18" ht="13.5" customHeight="1" x14ac:dyDescent="0.15"/>
    <row r="2" spans="1:18" ht="13.5" customHeight="1" x14ac:dyDescent="0.15">
      <c r="Q2" s="81"/>
    </row>
    <row r="3" spans="1:18" ht="12.95" customHeight="1" x14ac:dyDescent="0.15">
      <c r="E3" s="82"/>
      <c r="F3" s="82"/>
      <c r="G3" s="82"/>
      <c r="H3" s="82"/>
      <c r="I3" s="82"/>
      <c r="J3" s="82"/>
      <c r="K3" s="82"/>
      <c r="L3" s="82"/>
      <c r="M3" s="82"/>
      <c r="N3" s="82"/>
      <c r="O3" s="82"/>
      <c r="P3" s="82"/>
      <c r="Q3" s="82"/>
    </row>
    <row r="4" spans="1:18" ht="12.95" customHeight="1" x14ac:dyDescent="0.15">
      <c r="E4" s="82"/>
      <c r="F4" s="82"/>
      <c r="G4" s="82"/>
      <c r="H4" s="82"/>
      <c r="I4" s="82"/>
      <c r="J4" s="82"/>
      <c r="K4" s="82"/>
      <c r="L4" s="82"/>
      <c r="M4" s="82"/>
      <c r="N4" s="82"/>
      <c r="O4" s="82"/>
      <c r="P4" s="82"/>
      <c r="Q4" s="82"/>
    </row>
    <row r="5" spans="1:18" ht="13.5" customHeight="1" x14ac:dyDescent="0.15">
      <c r="Q5" s="81"/>
      <c r="R5" s="81" t="str">
        <f>"（単位："&amp;入力表!J15&amp;"、人）"</f>
        <v>（単位：千円、人）</v>
      </c>
    </row>
    <row r="6" spans="1:18" ht="15.95" customHeight="1" x14ac:dyDescent="0.15">
      <c r="D6" s="83" t="s">
        <v>360</v>
      </c>
      <c r="E6" s="84"/>
      <c r="F6" s="84"/>
      <c r="G6" s="85"/>
      <c r="H6" s="85"/>
      <c r="I6" s="85"/>
      <c r="J6" s="85"/>
      <c r="K6" s="85"/>
      <c r="L6" s="85"/>
      <c r="M6" s="86"/>
      <c r="N6" s="87"/>
      <c r="O6" s="87"/>
    </row>
    <row r="7" spans="1:18" ht="15.95" customHeight="1" x14ac:dyDescent="0.15">
      <c r="D7" s="88"/>
      <c r="E7" s="89"/>
      <c r="F7" s="89"/>
      <c r="G7" s="89">
        <f>詳細表!F117</f>
        <v>0</v>
      </c>
      <c r="H7" s="90"/>
      <c r="I7" s="90"/>
      <c r="J7" s="90"/>
      <c r="K7" s="90"/>
      <c r="L7" s="90"/>
      <c r="M7" s="91"/>
      <c r="N7" s="87"/>
      <c r="O7" s="87"/>
    </row>
    <row r="8" spans="1:18" ht="9" customHeight="1" x14ac:dyDescent="0.15">
      <c r="D8" s="92"/>
      <c r="E8" s="92"/>
      <c r="F8" s="92"/>
      <c r="G8" s="92"/>
    </row>
    <row r="9" spans="1:18" ht="13.5" customHeight="1" x14ac:dyDescent="0.15">
      <c r="D9" s="92"/>
      <c r="E9" s="92" t="s">
        <v>353</v>
      </c>
      <c r="G9" s="92"/>
    </row>
    <row r="10" spans="1:18" ht="9" customHeight="1" thickBot="1" x14ac:dyDescent="0.2">
      <c r="D10" s="92"/>
      <c r="E10" s="92"/>
      <c r="F10" s="92"/>
      <c r="G10" s="92"/>
    </row>
    <row r="11" spans="1:18" ht="20.100000000000001" customHeight="1" x14ac:dyDescent="0.15">
      <c r="A11" s="87"/>
      <c r="B11" s="360" t="s">
        <v>115</v>
      </c>
      <c r="C11" s="93"/>
      <c r="D11" s="94"/>
      <c r="E11" s="94"/>
      <c r="F11" s="94"/>
      <c r="G11" s="94"/>
      <c r="H11" s="95"/>
      <c r="I11" s="95"/>
      <c r="J11" s="95"/>
      <c r="K11" s="95"/>
      <c r="L11" s="95"/>
      <c r="M11" s="95"/>
      <c r="N11" s="96"/>
    </row>
    <row r="12" spans="1:18" ht="20.100000000000001" customHeight="1" x14ac:dyDescent="0.15">
      <c r="B12" s="361"/>
      <c r="C12" s="97"/>
      <c r="D12" s="98" t="s">
        <v>121</v>
      </c>
      <c r="E12" s="99"/>
      <c r="F12" s="99"/>
      <c r="G12" s="100"/>
      <c r="H12" s="100"/>
      <c r="I12" s="100"/>
      <c r="J12" s="100"/>
      <c r="K12" s="100"/>
      <c r="L12" s="100"/>
      <c r="M12" s="101"/>
      <c r="N12" s="102"/>
      <c r="O12" s="87" t="s">
        <v>122</v>
      </c>
      <c r="Q12" s="103" t="s">
        <v>116</v>
      </c>
      <c r="R12" s="104">
        <f>詳細表!AA117</f>
        <v>0</v>
      </c>
    </row>
    <row r="13" spans="1:18" ht="20.100000000000001" customHeight="1" x14ac:dyDescent="0.15">
      <c r="B13" s="361"/>
      <c r="C13" s="97"/>
      <c r="D13" s="105"/>
      <c r="E13" s="106"/>
      <c r="F13" s="106"/>
      <c r="G13" s="106">
        <f>詳細表!G117</f>
        <v>0</v>
      </c>
      <c r="H13" s="107"/>
      <c r="I13" s="107"/>
      <c r="J13" s="107"/>
      <c r="K13" s="107"/>
      <c r="L13" s="107"/>
      <c r="M13" s="108"/>
      <c r="N13" s="102"/>
      <c r="O13" s="87" t="s">
        <v>123</v>
      </c>
      <c r="Q13" s="103" t="s">
        <v>117</v>
      </c>
      <c r="R13" s="104">
        <f>詳細表!AE117</f>
        <v>0</v>
      </c>
    </row>
    <row r="14" spans="1:18" ht="20.100000000000001" customHeight="1" x14ac:dyDescent="0.15">
      <c r="B14" s="361"/>
      <c r="C14" s="97"/>
      <c r="D14" s="109"/>
      <c r="E14" s="109"/>
      <c r="F14" s="109"/>
      <c r="G14" s="110"/>
      <c r="H14" s="109"/>
      <c r="I14" s="110"/>
      <c r="J14" s="110"/>
      <c r="K14" s="110"/>
      <c r="L14" s="110"/>
      <c r="M14" s="110"/>
      <c r="N14" s="102"/>
      <c r="O14" s="87"/>
      <c r="Q14" s="87"/>
      <c r="R14" s="87"/>
    </row>
    <row r="15" spans="1:18" ht="20.100000000000001" customHeight="1" x14ac:dyDescent="0.15">
      <c r="B15" s="361"/>
      <c r="C15" s="97"/>
      <c r="D15" s="109"/>
      <c r="E15" s="109"/>
      <c r="F15" s="109"/>
      <c r="G15" s="109"/>
      <c r="H15" s="110"/>
      <c r="I15" s="110"/>
      <c r="J15" s="110"/>
      <c r="K15" s="110"/>
      <c r="L15" s="110"/>
      <c r="M15" s="110"/>
      <c r="N15" s="102"/>
    </row>
    <row r="16" spans="1:18" ht="20.100000000000001" customHeight="1" x14ac:dyDescent="0.15">
      <c r="B16" s="361"/>
      <c r="C16" s="97"/>
      <c r="D16" s="109"/>
      <c r="E16" s="109" t="s">
        <v>595</v>
      </c>
      <c r="F16" s="110"/>
      <c r="G16" s="109"/>
      <c r="H16" s="110"/>
      <c r="I16" s="110" t="s">
        <v>596</v>
      </c>
      <c r="J16" s="110"/>
      <c r="K16" s="111"/>
      <c r="L16" s="110"/>
      <c r="M16" s="110"/>
      <c r="N16" s="102"/>
    </row>
    <row r="17" spans="2:18" ht="20.100000000000001" customHeight="1" x14ac:dyDescent="0.15">
      <c r="B17" s="361"/>
      <c r="C17" s="97"/>
      <c r="D17" s="109"/>
      <c r="E17" s="109"/>
      <c r="F17" s="109"/>
      <c r="G17" s="109"/>
      <c r="H17" s="110"/>
      <c r="I17" s="110" t="s">
        <v>597</v>
      </c>
      <c r="J17" s="110"/>
      <c r="K17" s="111"/>
      <c r="L17" s="110"/>
      <c r="M17" s="110"/>
      <c r="N17" s="102"/>
    </row>
    <row r="18" spans="2:18" ht="20.100000000000001" customHeight="1" thickBot="1" x14ac:dyDescent="0.2">
      <c r="B18" s="361"/>
      <c r="C18" s="97"/>
      <c r="D18" s="98" t="s">
        <v>576</v>
      </c>
      <c r="E18" s="100"/>
      <c r="F18" s="99"/>
      <c r="G18" s="112"/>
      <c r="H18" s="113" t="s">
        <v>446</v>
      </c>
      <c r="I18" s="114"/>
      <c r="J18" s="171"/>
      <c r="K18" s="100"/>
      <c r="L18" s="100"/>
      <c r="M18" s="101">
        <f>詳細表!H117</f>
        <v>0</v>
      </c>
      <c r="N18" s="102"/>
      <c r="O18" s="87"/>
    </row>
    <row r="19" spans="2:18" ht="20.100000000000001" customHeight="1" thickBot="1" x14ac:dyDescent="0.2">
      <c r="B19" s="361"/>
      <c r="C19" s="97"/>
      <c r="D19" s="105"/>
      <c r="E19" s="106"/>
      <c r="F19" s="106">
        <f>詳細表!J117</f>
        <v>0</v>
      </c>
      <c r="G19" s="115"/>
      <c r="H19" s="116"/>
      <c r="I19" s="117" t="s">
        <v>447</v>
      </c>
      <c r="J19" s="119"/>
      <c r="K19" s="118"/>
      <c r="L19" s="118"/>
      <c r="M19" s="120">
        <f>詳細表!I117</f>
        <v>0</v>
      </c>
      <c r="N19" s="102"/>
      <c r="O19" s="87"/>
    </row>
    <row r="20" spans="2:18" ht="20.100000000000001" customHeight="1" thickBot="1" x14ac:dyDescent="0.2">
      <c r="B20" s="362"/>
      <c r="C20" s="121"/>
      <c r="D20" s="122"/>
      <c r="E20" s="122"/>
      <c r="F20" s="122"/>
      <c r="G20" s="122"/>
      <c r="H20" s="123"/>
      <c r="I20" s="123"/>
      <c r="J20" s="123"/>
      <c r="K20" s="123"/>
      <c r="L20" s="123"/>
      <c r="M20" s="123"/>
      <c r="N20" s="124"/>
      <c r="O20" s="87"/>
    </row>
    <row r="21" spans="2:18" ht="13.5" customHeight="1" x14ac:dyDescent="0.15">
      <c r="E21" s="92"/>
      <c r="F21" s="92"/>
    </row>
    <row r="22" spans="2:18" ht="13.5" customHeight="1" x14ac:dyDescent="0.15">
      <c r="E22" s="92" t="s">
        <v>124</v>
      </c>
      <c r="G22" s="80" t="s">
        <v>128</v>
      </c>
    </row>
    <row r="23" spans="2:18" ht="13.5" customHeight="1" x14ac:dyDescent="0.15">
      <c r="E23" s="92"/>
      <c r="F23" s="92"/>
    </row>
    <row r="24" spans="2:18" ht="13.5" customHeight="1" x14ac:dyDescent="0.15">
      <c r="D24" s="125" t="s">
        <v>125</v>
      </c>
      <c r="E24" s="86"/>
      <c r="F24" s="125" t="s">
        <v>120</v>
      </c>
      <c r="G24" s="86"/>
    </row>
    <row r="25" spans="2:18" ht="13.5" customHeight="1" x14ac:dyDescent="0.15">
      <c r="D25" s="126"/>
      <c r="E25" s="91">
        <f>詳細表!K117</f>
        <v>0</v>
      </c>
      <c r="F25" s="126"/>
      <c r="G25" s="91">
        <f>詳細表!L117</f>
        <v>0</v>
      </c>
    </row>
    <row r="26" spans="2:18" ht="9" customHeight="1" x14ac:dyDescent="0.15"/>
    <row r="27" spans="2:18" ht="13.5" customHeight="1" x14ac:dyDescent="0.15">
      <c r="E27" s="80" t="s">
        <v>130</v>
      </c>
    </row>
    <row r="28" spans="2:18" ht="9" customHeight="1" thickBot="1" x14ac:dyDescent="0.2"/>
    <row r="29" spans="2:18" ht="20.100000000000001" customHeight="1" x14ac:dyDescent="0.15">
      <c r="B29" s="363" t="s">
        <v>577</v>
      </c>
      <c r="C29" s="127"/>
      <c r="D29" s="128"/>
      <c r="E29" s="128"/>
      <c r="F29" s="128"/>
      <c r="G29" s="128"/>
      <c r="H29" s="128"/>
      <c r="I29" s="128"/>
      <c r="J29" s="128"/>
      <c r="K29" s="128"/>
      <c r="L29" s="129"/>
    </row>
    <row r="30" spans="2:18" ht="20.100000000000001" customHeight="1" x14ac:dyDescent="0.15">
      <c r="B30" s="364"/>
      <c r="C30" s="130"/>
      <c r="D30" s="131" t="s">
        <v>578</v>
      </c>
      <c r="E30" s="132"/>
      <c r="F30" s="132"/>
      <c r="G30" s="132"/>
      <c r="H30" s="132"/>
      <c r="I30" s="132"/>
      <c r="J30" s="132"/>
      <c r="K30" s="133"/>
      <c r="L30" s="134"/>
      <c r="O30" s="87" t="s">
        <v>126</v>
      </c>
      <c r="Q30" s="103" t="s">
        <v>116</v>
      </c>
      <c r="R30" s="104">
        <f>詳細表!AB117</f>
        <v>0</v>
      </c>
    </row>
    <row r="31" spans="2:18" ht="20.100000000000001" customHeight="1" x14ac:dyDescent="0.15">
      <c r="B31" s="364"/>
      <c r="C31" s="130"/>
      <c r="D31" s="135" t="s">
        <v>579</v>
      </c>
      <c r="E31" s="136"/>
      <c r="F31" s="136"/>
      <c r="G31" s="136"/>
      <c r="H31" s="136"/>
      <c r="I31" s="136"/>
      <c r="J31" s="136"/>
      <c r="K31" s="137">
        <f>詳細表!M117</f>
        <v>0</v>
      </c>
      <c r="L31" s="134"/>
      <c r="O31" s="87" t="s">
        <v>127</v>
      </c>
      <c r="Q31" s="103" t="s">
        <v>117</v>
      </c>
      <c r="R31" s="104">
        <f>詳細表!AF117</f>
        <v>0</v>
      </c>
    </row>
    <row r="32" spans="2:18" ht="20.100000000000001" customHeight="1" x14ac:dyDescent="0.15">
      <c r="B32" s="364"/>
      <c r="C32" s="130"/>
      <c r="D32" s="138"/>
      <c r="E32" s="138"/>
      <c r="F32" s="138"/>
      <c r="G32" s="138"/>
      <c r="H32" s="138"/>
      <c r="I32" s="138"/>
      <c r="J32" s="138"/>
      <c r="K32" s="138"/>
      <c r="L32" s="134"/>
    </row>
    <row r="33" spans="2:12" ht="20.100000000000001" customHeight="1" x14ac:dyDescent="0.15">
      <c r="B33" s="364"/>
      <c r="C33" s="130"/>
      <c r="D33" s="138"/>
      <c r="E33" s="138" t="s">
        <v>131</v>
      </c>
      <c r="F33" s="138"/>
      <c r="G33" s="138"/>
      <c r="H33" s="138"/>
      <c r="I33" s="138"/>
      <c r="J33" s="138"/>
      <c r="K33" s="138"/>
      <c r="L33" s="134"/>
    </row>
    <row r="34" spans="2:12" ht="20.100000000000001" customHeight="1" x14ac:dyDescent="0.15">
      <c r="B34" s="364"/>
      <c r="C34" s="130"/>
      <c r="D34" s="138"/>
      <c r="E34" s="138" t="s">
        <v>132</v>
      </c>
      <c r="F34" s="138"/>
      <c r="G34" s="138"/>
      <c r="H34" s="138"/>
      <c r="I34" s="138"/>
      <c r="J34" s="138"/>
      <c r="K34" s="138"/>
      <c r="L34" s="134"/>
    </row>
    <row r="35" spans="2:12" ht="20.100000000000001" customHeight="1" x14ac:dyDescent="0.15">
      <c r="B35" s="364"/>
      <c r="C35" s="130"/>
      <c r="D35" s="138"/>
      <c r="E35" s="138"/>
      <c r="F35" s="138"/>
      <c r="G35" s="138"/>
      <c r="H35" s="138"/>
      <c r="I35" s="138"/>
      <c r="J35" s="138"/>
      <c r="K35" s="138"/>
      <c r="L35" s="134"/>
    </row>
    <row r="36" spans="2:12" ht="20.100000000000001" customHeight="1" thickBot="1" x14ac:dyDescent="0.2">
      <c r="B36" s="364"/>
      <c r="C36" s="130"/>
      <c r="D36" s="131" t="s">
        <v>118</v>
      </c>
      <c r="E36" s="132"/>
      <c r="F36" s="132"/>
      <c r="G36" s="132"/>
      <c r="H36" s="132"/>
      <c r="I36" s="132"/>
      <c r="J36" s="133">
        <f>詳細表!N117</f>
        <v>0</v>
      </c>
      <c r="K36" s="138"/>
      <c r="L36" s="134"/>
    </row>
    <row r="37" spans="2:12" ht="20.100000000000001" customHeight="1" thickBot="1" x14ac:dyDescent="0.2">
      <c r="B37" s="364"/>
      <c r="C37" s="130"/>
      <c r="D37" s="135"/>
      <c r="E37" s="139" t="s">
        <v>119</v>
      </c>
      <c r="F37" s="140"/>
      <c r="G37" s="140"/>
      <c r="H37" s="140"/>
      <c r="I37" s="140"/>
      <c r="J37" s="141">
        <f>詳細表!O117</f>
        <v>0</v>
      </c>
      <c r="K37" s="138"/>
      <c r="L37" s="134"/>
    </row>
    <row r="38" spans="2:12" ht="20.100000000000001" customHeight="1" thickBot="1" x14ac:dyDescent="0.2">
      <c r="B38" s="365"/>
      <c r="C38" s="142"/>
      <c r="D38" s="143"/>
      <c r="E38" s="143"/>
      <c r="F38" s="143"/>
      <c r="G38" s="143"/>
      <c r="H38" s="143"/>
      <c r="I38" s="143"/>
      <c r="J38" s="143"/>
      <c r="K38" s="143"/>
      <c r="L38" s="144"/>
    </row>
    <row r="39" spans="2:12" ht="13.5" customHeight="1" x14ac:dyDescent="0.15">
      <c r="B39" s="145"/>
    </row>
    <row r="40" spans="2:12" ht="13.5" customHeight="1" thickBot="1" x14ac:dyDescent="0.2"/>
    <row r="41" spans="2:12" ht="13.5" customHeight="1" x14ac:dyDescent="0.15">
      <c r="D41" s="146" t="s">
        <v>119</v>
      </c>
      <c r="E41" s="147"/>
      <c r="F41" s="147"/>
      <c r="G41" s="147"/>
      <c r="H41" s="147"/>
      <c r="I41" s="147"/>
      <c r="J41" s="147"/>
      <c r="K41" s="148"/>
    </row>
    <row r="42" spans="2:12" ht="13.5" customHeight="1" thickBot="1" x14ac:dyDescent="0.2">
      <c r="D42" s="149" t="s">
        <v>580</v>
      </c>
      <c r="E42" s="150"/>
      <c r="F42" s="150"/>
      <c r="G42" s="150"/>
      <c r="H42" s="150"/>
      <c r="I42" s="150"/>
      <c r="J42" s="150"/>
      <c r="K42" s="151">
        <f>M19+J37</f>
        <v>0</v>
      </c>
    </row>
    <row r="43" spans="2:12" ht="13.5" customHeight="1" x14ac:dyDescent="0.15"/>
    <row r="44" spans="2:12" ht="13.5" customHeight="1" x14ac:dyDescent="0.15">
      <c r="F44" s="80" t="s">
        <v>129</v>
      </c>
      <c r="K44" s="152"/>
    </row>
    <row r="45" spans="2:12" ht="13.5" customHeight="1" x14ac:dyDescent="0.15"/>
    <row r="46" spans="2:12" ht="13.5" customHeight="1" x14ac:dyDescent="0.15">
      <c r="D46" s="125" t="s">
        <v>354</v>
      </c>
      <c r="E46" s="85"/>
      <c r="F46" s="85"/>
      <c r="G46" s="85"/>
      <c r="H46" s="85"/>
      <c r="I46" s="86"/>
      <c r="J46" s="125" t="s">
        <v>134</v>
      </c>
      <c r="K46" s="86"/>
    </row>
    <row r="47" spans="2:12" ht="13.5" customHeight="1" x14ac:dyDescent="0.15">
      <c r="D47" s="126"/>
      <c r="E47" s="90"/>
      <c r="F47" s="90"/>
      <c r="G47" s="90"/>
      <c r="H47" s="90"/>
      <c r="I47" s="91">
        <f>詳細表!Q117</f>
        <v>0</v>
      </c>
      <c r="J47" s="126"/>
      <c r="K47" s="91">
        <f>K42-I47</f>
        <v>0</v>
      </c>
    </row>
    <row r="48" spans="2:12" ht="8.1" customHeight="1" x14ac:dyDescent="0.15">
      <c r="D48" s="87"/>
      <c r="E48" s="87"/>
      <c r="F48" s="87"/>
      <c r="G48" s="87"/>
      <c r="H48" s="87"/>
      <c r="I48" s="87"/>
      <c r="J48" s="87"/>
      <c r="K48" s="87"/>
    </row>
    <row r="49" spans="2:18" ht="13.5" customHeight="1" x14ac:dyDescent="0.15">
      <c r="D49" s="87"/>
      <c r="E49" s="92" t="s">
        <v>557</v>
      </c>
      <c r="F49" s="87"/>
      <c r="G49" s="87"/>
      <c r="H49" s="87"/>
      <c r="I49" s="87"/>
    </row>
    <row r="50" spans="2:18" ht="13.5" customHeight="1" x14ac:dyDescent="0.15">
      <c r="F50" s="92"/>
    </row>
    <row r="51" spans="2:18" ht="13.5" customHeight="1" x14ac:dyDescent="0.15">
      <c r="E51" s="92" t="s">
        <v>133</v>
      </c>
      <c r="H51" s="80" t="s">
        <v>581</v>
      </c>
    </row>
    <row r="52" spans="2:18" ht="13.5" customHeight="1" x14ac:dyDescent="0.15">
      <c r="F52" s="92"/>
    </row>
    <row r="53" spans="2:18" ht="13.5" customHeight="1" x14ac:dyDescent="0.15">
      <c r="D53" s="125" t="s">
        <v>125</v>
      </c>
      <c r="E53" s="85"/>
      <c r="F53" s="86"/>
      <c r="G53" s="86" t="s">
        <v>120</v>
      </c>
      <c r="H53" s="85"/>
      <c r="I53" s="86"/>
    </row>
    <row r="54" spans="2:18" ht="13.5" customHeight="1" x14ac:dyDescent="0.15">
      <c r="D54" s="126"/>
      <c r="E54" s="90"/>
      <c r="F54" s="91">
        <f>詳細表!S117</f>
        <v>0</v>
      </c>
      <c r="G54" s="90"/>
      <c r="H54" s="90"/>
      <c r="I54" s="91">
        <f>詳細表!T117</f>
        <v>0</v>
      </c>
    </row>
    <row r="55" spans="2:18" ht="9" customHeight="1" x14ac:dyDescent="0.15">
      <c r="F55" s="87"/>
      <c r="G55" s="87"/>
    </row>
    <row r="56" spans="2:18" ht="13.5" customHeight="1" x14ac:dyDescent="0.15">
      <c r="E56" s="80" t="s">
        <v>130</v>
      </c>
    </row>
    <row r="57" spans="2:18" ht="9" customHeight="1" thickBot="1" x14ac:dyDescent="0.2"/>
    <row r="58" spans="2:18" ht="20.100000000000001" customHeight="1" x14ac:dyDescent="0.15">
      <c r="B58" s="366" t="s">
        <v>582</v>
      </c>
      <c r="C58" s="153"/>
      <c r="D58" s="154"/>
      <c r="E58" s="154"/>
      <c r="F58" s="154"/>
      <c r="G58" s="154"/>
      <c r="H58" s="154"/>
      <c r="I58" s="154"/>
      <c r="J58" s="154"/>
      <c r="K58" s="154"/>
      <c r="L58" s="155"/>
    </row>
    <row r="59" spans="2:18" ht="20.100000000000001" customHeight="1" x14ac:dyDescent="0.15">
      <c r="B59" s="367"/>
      <c r="C59" s="156"/>
      <c r="D59" s="157" t="s">
        <v>583</v>
      </c>
      <c r="E59" s="158"/>
      <c r="F59" s="158"/>
      <c r="G59" s="158"/>
      <c r="H59" s="158"/>
      <c r="I59" s="158"/>
      <c r="J59" s="158"/>
      <c r="K59" s="159"/>
      <c r="L59" s="160"/>
      <c r="O59" s="87" t="s">
        <v>122</v>
      </c>
      <c r="Q59" s="103" t="s">
        <v>116</v>
      </c>
      <c r="R59" s="104">
        <f>詳細表!AC117</f>
        <v>0</v>
      </c>
    </row>
    <row r="60" spans="2:18" ht="20.100000000000001" customHeight="1" x14ac:dyDescent="0.15">
      <c r="B60" s="367"/>
      <c r="C60" s="156"/>
      <c r="D60" s="161" t="s">
        <v>579</v>
      </c>
      <c r="E60" s="162"/>
      <c r="F60" s="162"/>
      <c r="G60" s="162"/>
      <c r="H60" s="162"/>
      <c r="I60" s="162"/>
      <c r="J60" s="162"/>
      <c r="K60" s="163">
        <f>詳細表!U117</f>
        <v>0</v>
      </c>
      <c r="L60" s="160"/>
      <c r="O60" s="87" t="s">
        <v>123</v>
      </c>
      <c r="Q60" s="103" t="s">
        <v>117</v>
      </c>
      <c r="R60" s="104">
        <f>詳細表!AG117</f>
        <v>0</v>
      </c>
    </row>
    <row r="61" spans="2:18" ht="20.100000000000001" customHeight="1" x14ac:dyDescent="0.15">
      <c r="B61" s="367"/>
      <c r="C61" s="156"/>
      <c r="D61" s="164"/>
      <c r="E61" s="164"/>
      <c r="F61" s="164"/>
      <c r="G61" s="164"/>
      <c r="H61" s="164"/>
      <c r="I61" s="164"/>
      <c r="J61" s="164"/>
      <c r="K61" s="164"/>
      <c r="L61" s="160"/>
    </row>
    <row r="62" spans="2:18" ht="20.100000000000001" customHeight="1" x14ac:dyDescent="0.15">
      <c r="B62" s="367"/>
      <c r="C62" s="156"/>
      <c r="D62" s="164"/>
      <c r="E62" s="164" t="s">
        <v>131</v>
      </c>
      <c r="F62" s="164"/>
      <c r="G62" s="164"/>
      <c r="H62" s="164"/>
      <c r="I62" s="164"/>
      <c r="J62" s="164"/>
      <c r="K62" s="164"/>
      <c r="L62" s="160"/>
    </row>
    <row r="63" spans="2:18" ht="20.100000000000001" customHeight="1" x14ac:dyDescent="0.15">
      <c r="B63" s="367"/>
      <c r="C63" s="156"/>
      <c r="D63" s="164"/>
      <c r="E63" s="164" t="s">
        <v>132</v>
      </c>
      <c r="F63" s="164"/>
      <c r="G63" s="164"/>
      <c r="H63" s="164"/>
      <c r="I63" s="164"/>
      <c r="J63" s="164"/>
      <c r="K63" s="164"/>
      <c r="L63" s="160"/>
    </row>
    <row r="64" spans="2:18" ht="20.100000000000001" customHeight="1" x14ac:dyDescent="0.15">
      <c r="B64" s="367"/>
      <c r="C64" s="156"/>
      <c r="D64" s="164"/>
      <c r="E64" s="164"/>
      <c r="F64" s="164"/>
      <c r="G64" s="164"/>
      <c r="H64" s="164"/>
      <c r="I64" s="164"/>
      <c r="J64" s="164"/>
      <c r="K64" s="164"/>
      <c r="L64" s="160"/>
    </row>
    <row r="65" spans="2:12" ht="20.100000000000001" customHeight="1" x14ac:dyDescent="0.15">
      <c r="B65" s="367"/>
      <c r="C65" s="156"/>
      <c r="D65" s="157" t="s">
        <v>118</v>
      </c>
      <c r="E65" s="158"/>
      <c r="F65" s="158"/>
      <c r="G65" s="158"/>
      <c r="H65" s="158"/>
      <c r="I65" s="158"/>
      <c r="J65" s="159">
        <f>詳細表!V117</f>
        <v>0</v>
      </c>
      <c r="K65" s="164"/>
      <c r="L65" s="160"/>
    </row>
    <row r="66" spans="2:12" ht="20.100000000000001" customHeight="1" x14ac:dyDescent="0.15">
      <c r="B66" s="367"/>
      <c r="C66" s="156"/>
      <c r="D66" s="161"/>
      <c r="E66" s="165" t="s">
        <v>119</v>
      </c>
      <c r="F66" s="166"/>
      <c r="G66" s="166"/>
      <c r="H66" s="166"/>
      <c r="I66" s="166"/>
      <c r="J66" s="167">
        <f>詳細表!W117</f>
        <v>0</v>
      </c>
      <c r="K66" s="164"/>
      <c r="L66" s="160"/>
    </row>
    <row r="67" spans="2:12" ht="20.100000000000001" customHeight="1" thickBot="1" x14ac:dyDescent="0.2">
      <c r="B67" s="368"/>
      <c r="C67" s="168"/>
      <c r="D67" s="169"/>
      <c r="E67" s="169"/>
      <c r="F67" s="169"/>
      <c r="G67" s="169"/>
      <c r="H67" s="169"/>
      <c r="I67" s="169"/>
      <c r="J67" s="169"/>
      <c r="K67" s="169"/>
      <c r="L67" s="170"/>
    </row>
  </sheetData>
  <mergeCells count="3">
    <mergeCell ref="B11:B20"/>
    <mergeCell ref="B29:B38"/>
    <mergeCell ref="B58:B67"/>
  </mergeCells>
  <phoneticPr fontId="2"/>
  <printOptions horizontalCentered="1"/>
  <pageMargins left="0.70866141732283472" right="0.70866141732283472" top="0.74803149606299213" bottom="0.74803149606299213" header="0.31496062992125984" footer="0.31496062992125984"/>
  <pageSetup paperSize="9" scale="82"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B4:CA249"/>
  <sheetViews>
    <sheetView showGridLines="0" workbookViewId="0">
      <pane xSplit="3" ySplit="6" topLeftCell="D7" activePane="bottomRight" state="frozen"/>
      <selection pane="topRight" activeCell="D1" sqref="D1"/>
      <selection pane="bottomLeft" activeCell="A7" sqref="A7"/>
      <selection pane="bottomRight"/>
    </sheetView>
  </sheetViews>
  <sheetFormatPr defaultColWidth="9" defaultRowHeight="18.75" x14ac:dyDescent="0.15"/>
  <cols>
    <col min="1" max="1" width="1.625" style="1" customWidth="1"/>
    <col min="2" max="2" width="4.625" style="1" customWidth="1"/>
    <col min="3" max="3" width="60.625" style="1" customWidth="1"/>
    <col min="4" max="79" width="12.625" style="1" customWidth="1"/>
    <col min="80" max="16384" width="9" style="1"/>
  </cols>
  <sheetData>
    <row r="4" spans="2:79" ht="19.5" thickBot="1" x14ac:dyDescent="0.2"/>
    <row r="5" spans="2:79" x14ac:dyDescent="0.15">
      <c r="B5" s="369" t="s">
        <v>135</v>
      </c>
      <c r="C5" s="371" t="s">
        <v>688</v>
      </c>
      <c r="D5" s="79">
        <v>1</v>
      </c>
      <c r="E5" s="79">
        <v>2</v>
      </c>
      <c r="F5" s="79">
        <v>3</v>
      </c>
      <c r="G5" s="79">
        <v>4</v>
      </c>
      <c r="H5" s="79">
        <v>5</v>
      </c>
      <c r="I5" s="79">
        <v>6</v>
      </c>
      <c r="J5" s="79">
        <v>7</v>
      </c>
      <c r="K5" s="79">
        <v>8</v>
      </c>
      <c r="L5" s="79">
        <v>9</v>
      </c>
      <c r="M5" s="79">
        <v>10</v>
      </c>
      <c r="N5" s="79">
        <v>11</v>
      </c>
      <c r="O5" s="79">
        <v>12</v>
      </c>
      <c r="P5" s="79">
        <v>13</v>
      </c>
      <c r="Q5" s="79">
        <v>14</v>
      </c>
      <c r="R5" s="79">
        <v>15</v>
      </c>
      <c r="S5" s="79">
        <v>16</v>
      </c>
      <c r="T5" s="79">
        <v>17</v>
      </c>
      <c r="U5" s="79">
        <v>18</v>
      </c>
      <c r="V5" s="79">
        <v>19</v>
      </c>
      <c r="W5" s="79">
        <v>20</v>
      </c>
      <c r="X5" s="79">
        <v>21</v>
      </c>
      <c r="Y5" s="79">
        <v>22</v>
      </c>
      <c r="Z5" s="79">
        <v>23</v>
      </c>
      <c r="AA5" s="79">
        <v>24</v>
      </c>
      <c r="AB5" s="79">
        <v>25</v>
      </c>
      <c r="AC5" s="79">
        <v>26</v>
      </c>
      <c r="AD5" s="79">
        <v>27</v>
      </c>
      <c r="AE5" s="79">
        <v>28</v>
      </c>
      <c r="AF5" s="79">
        <v>29</v>
      </c>
      <c r="AG5" s="79">
        <v>30</v>
      </c>
      <c r="AH5" s="79">
        <v>31</v>
      </c>
      <c r="AI5" s="79">
        <v>32</v>
      </c>
      <c r="AJ5" s="79">
        <v>33</v>
      </c>
      <c r="AK5" s="79">
        <v>34</v>
      </c>
      <c r="AL5" s="79">
        <v>35</v>
      </c>
      <c r="AM5" s="79">
        <v>36</v>
      </c>
      <c r="AN5" s="79">
        <v>37</v>
      </c>
      <c r="AO5" s="79">
        <v>38</v>
      </c>
      <c r="AP5" s="79">
        <v>39</v>
      </c>
      <c r="AQ5" s="79">
        <v>40</v>
      </c>
      <c r="AR5" s="79">
        <v>41</v>
      </c>
      <c r="AS5" s="79">
        <v>42</v>
      </c>
      <c r="AT5" s="79">
        <v>43</v>
      </c>
      <c r="AU5" s="79">
        <v>44</v>
      </c>
      <c r="AV5" s="79">
        <v>45</v>
      </c>
      <c r="AW5" s="79">
        <v>46</v>
      </c>
      <c r="AX5" s="79">
        <v>47</v>
      </c>
      <c r="AY5" s="79">
        <v>48</v>
      </c>
      <c r="AZ5" s="79">
        <v>49</v>
      </c>
      <c r="BA5" s="79">
        <v>50</v>
      </c>
      <c r="BB5" s="79">
        <v>51</v>
      </c>
      <c r="BC5" s="79">
        <v>52</v>
      </c>
      <c r="BD5" s="79">
        <v>53</v>
      </c>
      <c r="BE5" s="79">
        <v>54</v>
      </c>
      <c r="BF5" s="79">
        <v>55</v>
      </c>
      <c r="BG5" s="79">
        <v>56</v>
      </c>
      <c r="BH5" s="79">
        <v>57</v>
      </c>
      <c r="BI5" s="79">
        <v>58</v>
      </c>
      <c r="BJ5" s="79">
        <v>59</v>
      </c>
      <c r="BK5" s="79">
        <v>60</v>
      </c>
      <c r="BL5" s="79">
        <v>61</v>
      </c>
      <c r="BM5" s="79">
        <v>62</v>
      </c>
      <c r="BN5" s="79">
        <v>63</v>
      </c>
      <c r="BO5" s="79">
        <v>64</v>
      </c>
      <c r="BP5" s="79">
        <v>65</v>
      </c>
      <c r="BQ5" s="79">
        <v>66</v>
      </c>
      <c r="BR5" s="79">
        <v>67</v>
      </c>
      <c r="BS5" s="79">
        <v>68</v>
      </c>
      <c r="BT5" s="79">
        <v>69</v>
      </c>
      <c r="BU5" s="79">
        <v>70</v>
      </c>
      <c r="BV5" s="79">
        <v>71</v>
      </c>
      <c r="BW5" s="172"/>
      <c r="BX5" s="190"/>
      <c r="BY5" s="173"/>
      <c r="BZ5" s="174"/>
      <c r="CA5" s="175"/>
    </row>
    <row r="6" spans="2:79" ht="113.25" thickBot="1" x14ac:dyDescent="0.2">
      <c r="B6" s="370"/>
      <c r="C6" s="370"/>
      <c r="D6" s="51" t="s">
        <v>555</v>
      </c>
      <c r="E6" s="51" t="s">
        <v>375</v>
      </c>
      <c r="F6" s="51" t="s">
        <v>376</v>
      </c>
      <c r="G6" s="51" t="s">
        <v>433</v>
      </c>
      <c r="H6" s="51" t="s">
        <v>377</v>
      </c>
      <c r="I6" s="51" t="s">
        <v>378</v>
      </c>
      <c r="J6" s="51" t="s">
        <v>434</v>
      </c>
      <c r="K6" s="51" t="s">
        <v>379</v>
      </c>
      <c r="L6" s="51" t="s">
        <v>380</v>
      </c>
      <c r="M6" s="51" t="s">
        <v>381</v>
      </c>
      <c r="N6" s="51" t="s">
        <v>382</v>
      </c>
      <c r="O6" s="51" t="s">
        <v>383</v>
      </c>
      <c r="P6" s="51" t="s">
        <v>384</v>
      </c>
      <c r="Q6" s="51" t="s">
        <v>385</v>
      </c>
      <c r="R6" s="51" t="s">
        <v>386</v>
      </c>
      <c r="S6" s="51" t="s">
        <v>387</v>
      </c>
      <c r="T6" s="51" t="s">
        <v>388</v>
      </c>
      <c r="U6" s="51" t="s">
        <v>389</v>
      </c>
      <c r="V6" s="51" t="s">
        <v>390</v>
      </c>
      <c r="W6" s="51" t="s">
        <v>391</v>
      </c>
      <c r="X6" s="51" t="s">
        <v>392</v>
      </c>
      <c r="Y6" s="51" t="s">
        <v>393</v>
      </c>
      <c r="Z6" s="51" t="s">
        <v>394</v>
      </c>
      <c r="AA6" s="51" t="s">
        <v>395</v>
      </c>
      <c r="AB6" s="51" t="s">
        <v>396</v>
      </c>
      <c r="AC6" s="51" t="s">
        <v>397</v>
      </c>
      <c r="AD6" s="51" t="s">
        <v>398</v>
      </c>
      <c r="AE6" s="51" t="s">
        <v>399</v>
      </c>
      <c r="AF6" s="51" t="s">
        <v>682</v>
      </c>
      <c r="AG6" s="51" t="s">
        <v>400</v>
      </c>
      <c r="AH6" s="51" t="s">
        <v>401</v>
      </c>
      <c r="AI6" s="51" t="s">
        <v>435</v>
      </c>
      <c r="AJ6" s="51" t="s">
        <v>402</v>
      </c>
      <c r="AK6" s="51" t="s">
        <v>403</v>
      </c>
      <c r="AL6" s="51" t="s">
        <v>404</v>
      </c>
      <c r="AM6" s="51" t="s">
        <v>405</v>
      </c>
      <c r="AN6" s="51" t="s">
        <v>406</v>
      </c>
      <c r="AO6" s="51" t="s">
        <v>407</v>
      </c>
      <c r="AP6" s="51" t="s">
        <v>408</v>
      </c>
      <c r="AQ6" s="51" t="s">
        <v>409</v>
      </c>
      <c r="AR6" s="51" t="s">
        <v>410</v>
      </c>
      <c r="AS6" s="51" t="s">
        <v>411</v>
      </c>
      <c r="AT6" s="51" t="s">
        <v>412</v>
      </c>
      <c r="AU6" s="51" t="s">
        <v>413</v>
      </c>
      <c r="AV6" s="51" t="s">
        <v>414</v>
      </c>
      <c r="AW6" s="51" t="s">
        <v>415</v>
      </c>
      <c r="AX6" s="51" t="s">
        <v>416</v>
      </c>
      <c r="AY6" s="51" t="s">
        <v>417</v>
      </c>
      <c r="AZ6" s="51" t="s">
        <v>418</v>
      </c>
      <c r="BA6" s="51" t="s">
        <v>683</v>
      </c>
      <c r="BB6" s="51" t="s">
        <v>419</v>
      </c>
      <c r="BC6" s="51" t="s">
        <v>436</v>
      </c>
      <c r="BD6" s="51" t="s">
        <v>420</v>
      </c>
      <c r="BE6" s="51" t="s">
        <v>421</v>
      </c>
      <c r="BF6" s="51" t="s">
        <v>684</v>
      </c>
      <c r="BG6" s="51" t="s">
        <v>422</v>
      </c>
      <c r="BH6" s="51" t="s">
        <v>423</v>
      </c>
      <c r="BI6" s="51" t="s">
        <v>424</v>
      </c>
      <c r="BJ6" s="51" t="s">
        <v>425</v>
      </c>
      <c r="BK6" s="51" t="s">
        <v>426</v>
      </c>
      <c r="BL6" s="51" t="s">
        <v>685</v>
      </c>
      <c r="BM6" s="51" t="s">
        <v>427</v>
      </c>
      <c r="BN6" s="51" t="s">
        <v>428</v>
      </c>
      <c r="BO6" s="51" t="s">
        <v>437</v>
      </c>
      <c r="BP6" s="51" t="s">
        <v>438</v>
      </c>
      <c r="BQ6" s="51" t="s">
        <v>429</v>
      </c>
      <c r="BR6" s="51" t="s">
        <v>430</v>
      </c>
      <c r="BS6" s="51" t="s">
        <v>439</v>
      </c>
      <c r="BT6" s="51" t="s">
        <v>440</v>
      </c>
      <c r="BU6" s="51" t="s">
        <v>431</v>
      </c>
      <c r="BV6" s="51" t="s">
        <v>432</v>
      </c>
      <c r="BW6" s="176" t="s">
        <v>441</v>
      </c>
      <c r="BX6" s="191" t="s">
        <v>686</v>
      </c>
      <c r="BY6" s="177" t="s">
        <v>442</v>
      </c>
      <c r="BZ6" s="178" t="s">
        <v>443</v>
      </c>
      <c r="CA6" s="179" t="s">
        <v>444</v>
      </c>
    </row>
    <row r="7" spans="2:79" x14ac:dyDescent="0.15">
      <c r="B7" s="180" t="s">
        <v>363</v>
      </c>
      <c r="C7" s="55" t="s">
        <v>242</v>
      </c>
      <c r="D7" s="55">
        <v>1.068270964467643E-3</v>
      </c>
      <c r="E7" s="55">
        <v>7.0508167412390219E-4</v>
      </c>
      <c r="F7" s="55">
        <v>5.6017062050534418E-4</v>
      </c>
      <c r="G7" s="55">
        <v>2.1402396235249826E-4</v>
      </c>
      <c r="H7" s="55">
        <v>2.1242507033031346E-4</v>
      </c>
      <c r="I7" s="55">
        <v>2.6850089631916859E-4</v>
      </c>
      <c r="J7" s="55">
        <v>9.7683486530710266E-4</v>
      </c>
      <c r="K7" s="55">
        <v>1.1417322834645668E-3</v>
      </c>
      <c r="L7" s="55">
        <v>1.1366087334590443E-3</v>
      </c>
      <c r="M7" s="55">
        <v>1.145457760284135E-3</v>
      </c>
      <c r="N7" s="55">
        <v>6.6326192213305032E-4</v>
      </c>
      <c r="O7" s="55">
        <v>7.7325493208201153E-4</v>
      </c>
      <c r="P7" s="55">
        <v>8.0049509612667999E-4</v>
      </c>
      <c r="Q7" s="55">
        <v>7.562878209378597E-4</v>
      </c>
      <c r="R7" s="55">
        <v>3.8076434917501059E-4</v>
      </c>
      <c r="S7" s="55">
        <v>8.8613656138138033E-4</v>
      </c>
      <c r="T7" s="55">
        <v>5.589293513299919E-4</v>
      </c>
      <c r="U7" s="55">
        <v>2.6081059934275727E-4</v>
      </c>
      <c r="V7" s="55">
        <v>5.830166546082901E-4</v>
      </c>
      <c r="W7" s="55">
        <v>9.0669331243656899E-4</v>
      </c>
      <c r="X7" s="55">
        <v>8.766878389644769E-4</v>
      </c>
      <c r="Y7" s="55">
        <v>2.4190271433871543E-4</v>
      </c>
      <c r="Z7" s="55">
        <v>2.067517363915361E-3</v>
      </c>
      <c r="AA7" s="55">
        <v>1.247308723944238E-3</v>
      </c>
      <c r="AB7" s="55">
        <v>1.3119030778365208E-3</v>
      </c>
      <c r="AC7" s="55">
        <v>7.219450226650301E-4</v>
      </c>
      <c r="AD7" s="55">
        <v>7.8080757650774866E-4</v>
      </c>
      <c r="AE7" s="55">
        <v>8.3019607617049E-4</v>
      </c>
      <c r="AF7" s="55">
        <v>7.8828717488832376E-6</v>
      </c>
      <c r="AG7" s="55">
        <v>1.9795779131773234E-3</v>
      </c>
      <c r="AH7" s="55">
        <v>2.3103466916387385E-3</v>
      </c>
      <c r="AI7" s="55">
        <v>3.0256269940587628E-3</v>
      </c>
      <c r="AJ7" s="55">
        <v>2.9590622792026234E-3</v>
      </c>
      <c r="AK7" s="55">
        <v>3.610859807460036E-3</v>
      </c>
      <c r="AL7" s="55">
        <v>6.4595622251118843E-3</v>
      </c>
      <c r="AM7" s="55">
        <v>3.7951007057080121E-4</v>
      </c>
      <c r="AN7" s="55">
        <v>2.8342930564543937E-5</v>
      </c>
      <c r="AO7" s="55">
        <v>8.7750428599930441E-4</v>
      </c>
      <c r="AP7" s="55">
        <v>4.2332461581294301E-3</v>
      </c>
      <c r="AQ7" s="55">
        <v>1.0458063166701528E-4</v>
      </c>
      <c r="AR7" s="55">
        <v>0</v>
      </c>
      <c r="AS7" s="55">
        <v>2.7791733920437192E-4</v>
      </c>
      <c r="AT7" s="55">
        <v>1.1808969324142477E-4</v>
      </c>
      <c r="AU7" s="55">
        <v>3.3503007453302394E-5</v>
      </c>
      <c r="AV7" s="55">
        <v>7.0898520584203805E-4</v>
      </c>
      <c r="AW7" s="55">
        <v>2.8135330941830202E-5</v>
      </c>
      <c r="AX7" s="55">
        <v>1.0957266660025899E-3</v>
      </c>
      <c r="AY7" s="55">
        <v>1.9280205655526992E-3</v>
      </c>
      <c r="AZ7" s="55">
        <v>1.959340711537548E-3</v>
      </c>
      <c r="BA7" s="55">
        <v>1.8058899796258565E-3</v>
      </c>
      <c r="BB7" s="55">
        <v>5.276724456734723E-3</v>
      </c>
      <c r="BC7" s="55">
        <v>1.7184597485088652E-3</v>
      </c>
      <c r="BD7" s="55">
        <v>2.8728757156555257E-3</v>
      </c>
      <c r="BE7" s="55">
        <v>2.9199124653299584E-3</v>
      </c>
      <c r="BF7" s="55">
        <v>2.2389790255643426E-3</v>
      </c>
      <c r="BG7" s="55">
        <v>4.4478241531199336E-4</v>
      </c>
      <c r="BH7" s="55">
        <v>3.7233082706766918E-3</v>
      </c>
      <c r="BI7" s="55">
        <v>2.5170776728218539E-5</v>
      </c>
      <c r="BJ7" s="55">
        <v>1.2284237868102844E-4</v>
      </c>
      <c r="BK7" s="55">
        <v>6.0053876906710597E-4</v>
      </c>
      <c r="BL7" s="55">
        <v>7.6050150613287109E-4</v>
      </c>
      <c r="BM7" s="55">
        <v>6.2729856105009345E-3</v>
      </c>
      <c r="BN7" s="55">
        <v>2.4142106885247944E-3</v>
      </c>
      <c r="BO7" s="55">
        <v>6.8494428221776873E-4</v>
      </c>
      <c r="BP7" s="55">
        <v>1.4813626765483217E-3</v>
      </c>
      <c r="BQ7" s="55">
        <v>2.9247221513956177E-4</v>
      </c>
      <c r="BR7" s="55">
        <v>2.76579335015553E-4</v>
      </c>
      <c r="BS7" s="55">
        <v>4.0667174038076094E-5</v>
      </c>
      <c r="BT7" s="55">
        <v>7.4445936120423741E-5</v>
      </c>
      <c r="BU7" s="55">
        <v>1.743252273963339E-3</v>
      </c>
      <c r="BV7" s="55">
        <v>3.0692858903632173E-3</v>
      </c>
    </row>
    <row r="8" spans="2:79" x14ac:dyDescent="0.15">
      <c r="B8" s="52" t="s">
        <v>137</v>
      </c>
      <c r="C8" s="54" t="s">
        <v>287</v>
      </c>
      <c r="D8" s="54">
        <v>0</v>
      </c>
      <c r="E8" s="54">
        <v>0</v>
      </c>
      <c r="F8" s="54">
        <v>0</v>
      </c>
      <c r="G8" s="54">
        <v>0</v>
      </c>
      <c r="H8" s="54">
        <v>0</v>
      </c>
      <c r="I8" s="54">
        <v>0</v>
      </c>
      <c r="J8" s="54">
        <v>0</v>
      </c>
      <c r="K8" s="54">
        <v>0</v>
      </c>
      <c r="L8" s="54">
        <v>0</v>
      </c>
      <c r="M8" s="54">
        <v>0</v>
      </c>
      <c r="N8" s="54">
        <v>0</v>
      </c>
      <c r="O8" s="54">
        <v>0</v>
      </c>
      <c r="P8" s="54">
        <v>0</v>
      </c>
      <c r="Q8" s="54">
        <v>0</v>
      </c>
      <c r="R8" s="54">
        <v>0</v>
      </c>
      <c r="S8" s="54">
        <v>0</v>
      </c>
      <c r="T8" s="54">
        <v>0</v>
      </c>
      <c r="U8" s="54">
        <v>0</v>
      </c>
      <c r="V8" s="54">
        <v>0</v>
      </c>
      <c r="W8" s="54">
        <v>0</v>
      </c>
      <c r="X8" s="54">
        <v>0</v>
      </c>
      <c r="Y8" s="54">
        <v>0</v>
      </c>
      <c r="Z8" s="54">
        <v>0</v>
      </c>
      <c r="AA8" s="54">
        <v>0</v>
      </c>
      <c r="AB8" s="54">
        <v>0</v>
      </c>
      <c r="AC8" s="54">
        <v>0</v>
      </c>
      <c r="AD8" s="54">
        <v>0</v>
      </c>
      <c r="AE8" s="54">
        <v>0</v>
      </c>
      <c r="AF8" s="54">
        <v>0</v>
      </c>
      <c r="AG8" s="54">
        <v>0</v>
      </c>
      <c r="AH8" s="54">
        <v>0</v>
      </c>
      <c r="AI8" s="54">
        <v>0</v>
      </c>
      <c r="AJ8" s="54">
        <v>0</v>
      </c>
      <c r="AK8" s="54">
        <v>0</v>
      </c>
      <c r="AL8" s="54">
        <v>0</v>
      </c>
      <c r="AM8" s="54">
        <v>0</v>
      </c>
      <c r="AN8" s="54">
        <v>0</v>
      </c>
      <c r="AO8" s="54">
        <v>0</v>
      </c>
      <c r="AP8" s="54">
        <v>0</v>
      </c>
      <c r="AQ8" s="54">
        <v>0</v>
      </c>
      <c r="AR8" s="54">
        <v>0</v>
      </c>
      <c r="AS8" s="54">
        <v>0</v>
      </c>
      <c r="AT8" s="54">
        <v>0</v>
      </c>
      <c r="AU8" s="54">
        <v>0</v>
      </c>
      <c r="AV8" s="54">
        <v>0</v>
      </c>
      <c r="AW8" s="54">
        <v>0</v>
      </c>
      <c r="AX8" s="54">
        <v>0</v>
      </c>
      <c r="AY8" s="54">
        <v>0</v>
      </c>
      <c r="AZ8" s="54">
        <v>0</v>
      </c>
      <c r="BA8" s="54">
        <v>0</v>
      </c>
      <c r="BB8" s="54">
        <v>0</v>
      </c>
      <c r="BC8" s="54">
        <v>0</v>
      </c>
      <c r="BD8" s="54">
        <v>0</v>
      </c>
      <c r="BE8" s="54">
        <v>0</v>
      </c>
      <c r="BF8" s="54">
        <v>0</v>
      </c>
      <c r="BG8" s="54">
        <v>0</v>
      </c>
      <c r="BH8" s="54">
        <v>0</v>
      </c>
      <c r="BI8" s="54">
        <v>0</v>
      </c>
      <c r="BJ8" s="54">
        <v>0</v>
      </c>
      <c r="BK8" s="54">
        <v>0</v>
      </c>
      <c r="BL8" s="54">
        <v>0</v>
      </c>
      <c r="BM8" s="54">
        <v>0</v>
      </c>
      <c r="BN8" s="54">
        <v>0</v>
      </c>
      <c r="BO8" s="54">
        <v>0</v>
      </c>
      <c r="BP8" s="54">
        <v>0</v>
      </c>
      <c r="BQ8" s="54">
        <v>0</v>
      </c>
      <c r="BR8" s="54">
        <v>0</v>
      </c>
      <c r="BS8" s="54">
        <v>0</v>
      </c>
      <c r="BT8" s="54">
        <v>0</v>
      </c>
      <c r="BU8" s="54">
        <v>0</v>
      </c>
      <c r="BV8" s="54">
        <v>0</v>
      </c>
    </row>
    <row r="9" spans="2:79" x14ac:dyDescent="0.15">
      <c r="B9" s="52" t="s">
        <v>138</v>
      </c>
      <c r="C9" s="54" t="s">
        <v>243</v>
      </c>
      <c r="D9" s="54">
        <v>0</v>
      </c>
      <c r="E9" s="54">
        <v>0</v>
      </c>
      <c r="F9" s="54">
        <v>0</v>
      </c>
      <c r="G9" s="54">
        <v>0</v>
      </c>
      <c r="H9" s="54">
        <v>0</v>
      </c>
      <c r="I9" s="54">
        <v>0</v>
      </c>
      <c r="J9" s="54">
        <v>0</v>
      </c>
      <c r="K9" s="54">
        <v>0</v>
      </c>
      <c r="L9" s="54">
        <v>0</v>
      </c>
      <c r="M9" s="54">
        <v>0</v>
      </c>
      <c r="N9" s="54">
        <v>0</v>
      </c>
      <c r="O9" s="54">
        <v>0</v>
      </c>
      <c r="P9" s="54">
        <v>0</v>
      </c>
      <c r="Q9" s="54">
        <v>0</v>
      </c>
      <c r="R9" s="54">
        <v>0</v>
      </c>
      <c r="S9" s="54">
        <v>0</v>
      </c>
      <c r="T9" s="54">
        <v>0</v>
      </c>
      <c r="U9" s="54">
        <v>0</v>
      </c>
      <c r="V9" s="54">
        <v>0</v>
      </c>
      <c r="W9" s="54">
        <v>0</v>
      </c>
      <c r="X9" s="54">
        <v>0</v>
      </c>
      <c r="Y9" s="54">
        <v>0</v>
      </c>
      <c r="Z9" s="54">
        <v>0</v>
      </c>
      <c r="AA9" s="54">
        <v>0</v>
      </c>
      <c r="AB9" s="54">
        <v>0</v>
      </c>
      <c r="AC9" s="54">
        <v>0</v>
      </c>
      <c r="AD9" s="54">
        <v>0</v>
      </c>
      <c r="AE9" s="54">
        <v>0</v>
      </c>
      <c r="AF9" s="54">
        <v>0</v>
      </c>
      <c r="AG9" s="54">
        <v>0</v>
      </c>
      <c r="AH9" s="54">
        <v>0</v>
      </c>
      <c r="AI9" s="54">
        <v>0</v>
      </c>
      <c r="AJ9" s="54">
        <v>0</v>
      </c>
      <c r="AK9" s="54">
        <v>0</v>
      </c>
      <c r="AL9" s="54">
        <v>0</v>
      </c>
      <c r="AM9" s="54">
        <v>0</v>
      </c>
      <c r="AN9" s="54">
        <v>0</v>
      </c>
      <c r="AO9" s="54">
        <v>0</v>
      </c>
      <c r="AP9" s="54">
        <v>0</v>
      </c>
      <c r="AQ9" s="54">
        <v>0</v>
      </c>
      <c r="AR9" s="54">
        <v>0</v>
      </c>
      <c r="AS9" s="54">
        <v>0</v>
      </c>
      <c r="AT9" s="54">
        <v>0</v>
      </c>
      <c r="AU9" s="54">
        <v>0</v>
      </c>
      <c r="AV9" s="54">
        <v>0</v>
      </c>
      <c r="AW9" s="54">
        <v>0</v>
      </c>
      <c r="AX9" s="54">
        <v>0</v>
      </c>
      <c r="AY9" s="54">
        <v>0</v>
      </c>
      <c r="AZ9" s="54">
        <v>0</v>
      </c>
      <c r="BA9" s="54">
        <v>0</v>
      </c>
      <c r="BB9" s="54">
        <v>0</v>
      </c>
      <c r="BC9" s="54">
        <v>0</v>
      </c>
      <c r="BD9" s="54">
        <v>0</v>
      </c>
      <c r="BE9" s="54">
        <v>0</v>
      </c>
      <c r="BF9" s="54">
        <v>0</v>
      </c>
      <c r="BG9" s="54">
        <v>0</v>
      </c>
      <c r="BH9" s="54">
        <v>0</v>
      </c>
      <c r="BI9" s="54">
        <v>0</v>
      </c>
      <c r="BJ9" s="54">
        <v>0</v>
      </c>
      <c r="BK9" s="54">
        <v>0</v>
      </c>
      <c r="BL9" s="54">
        <v>0</v>
      </c>
      <c r="BM9" s="54">
        <v>0</v>
      </c>
      <c r="BN9" s="54">
        <v>0</v>
      </c>
      <c r="BO9" s="54">
        <v>0</v>
      </c>
      <c r="BP9" s="54">
        <v>0</v>
      </c>
      <c r="BQ9" s="54">
        <v>0</v>
      </c>
      <c r="BR9" s="54">
        <v>0</v>
      </c>
      <c r="BS9" s="54">
        <v>0</v>
      </c>
      <c r="BT9" s="54">
        <v>0</v>
      </c>
      <c r="BU9" s="54">
        <v>0</v>
      </c>
      <c r="BV9" s="54">
        <v>0</v>
      </c>
    </row>
    <row r="10" spans="2:79" x14ac:dyDescent="0.15">
      <c r="B10" s="52" t="s">
        <v>139</v>
      </c>
      <c r="C10" s="54" t="s">
        <v>244</v>
      </c>
      <c r="D10" s="54">
        <v>3.9098878315487307E-5</v>
      </c>
      <c r="E10" s="54">
        <v>1.1784380271909034E-5</v>
      </c>
      <c r="F10" s="54">
        <v>1.1991796135529927E-5</v>
      </c>
      <c r="G10" s="54">
        <v>1.8351344483670286E-5</v>
      </c>
      <c r="H10" s="54">
        <v>1.8310507971734601E-5</v>
      </c>
      <c r="I10" s="54">
        <v>1.9742712964644749E-5</v>
      </c>
      <c r="J10" s="54">
        <v>4.3366697682890237E-6</v>
      </c>
      <c r="K10" s="54">
        <v>9.8425196850393696E-6</v>
      </c>
      <c r="L10" s="54">
        <v>3.8949967306371193E-6</v>
      </c>
      <c r="M10" s="54">
        <v>3.7198238589006335E-6</v>
      </c>
      <c r="N10" s="54">
        <v>1.3265238442661008E-5</v>
      </c>
      <c r="O10" s="54">
        <v>4.5181840772738567E-6</v>
      </c>
      <c r="P10" s="54">
        <v>4.2042809670518907E-6</v>
      </c>
      <c r="Q10" s="54">
        <v>4.7137052551528653E-6</v>
      </c>
      <c r="R10" s="54">
        <v>1.4102383302778169E-5</v>
      </c>
      <c r="S10" s="54">
        <v>1.1525230573762859E-5</v>
      </c>
      <c r="T10" s="54">
        <v>1.9497535511511345E-5</v>
      </c>
      <c r="U10" s="54">
        <v>3.4774746579034308E-5</v>
      </c>
      <c r="V10" s="54">
        <v>1.8263172313030775E-5</v>
      </c>
      <c r="W10" s="54">
        <v>1.1024371537326563E-5</v>
      </c>
      <c r="X10" s="54">
        <v>8.5949788133772244E-6</v>
      </c>
      <c r="Y10" s="54">
        <v>8.1540240788331048E-6</v>
      </c>
      <c r="Z10" s="54">
        <v>9.6914876433532547E-6</v>
      </c>
      <c r="AA10" s="54">
        <v>1.0825244470104283E-5</v>
      </c>
      <c r="AB10" s="54">
        <v>1.2526127414097905E-5</v>
      </c>
      <c r="AC10" s="54">
        <v>1.0108915136499839E-5</v>
      </c>
      <c r="AD10" s="54">
        <v>1.1299675492152657E-5</v>
      </c>
      <c r="AE10" s="54">
        <v>1.1530501057923472E-5</v>
      </c>
      <c r="AF10" s="54">
        <v>4.2620950642266995E-5</v>
      </c>
      <c r="AG10" s="54">
        <v>7.7049292800366852E-5</v>
      </c>
      <c r="AH10" s="54">
        <v>1.0803338893146894E-4</v>
      </c>
      <c r="AI10" s="54">
        <v>3.4241613261903634E-5</v>
      </c>
      <c r="AJ10" s="54">
        <v>3.5254134159281115E-5</v>
      </c>
      <c r="AK10" s="54">
        <v>4.2607212427184784E-5</v>
      </c>
      <c r="AL10" s="54">
        <v>9.018977544092031E-5</v>
      </c>
      <c r="AM10" s="54">
        <v>0</v>
      </c>
      <c r="AN10" s="54">
        <v>2.3619108803786617E-6</v>
      </c>
      <c r="AO10" s="54">
        <v>2.9426703085154404E-6</v>
      </c>
      <c r="AP10" s="54">
        <v>6.8462202018265717E-6</v>
      </c>
      <c r="AQ10" s="54">
        <v>0</v>
      </c>
      <c r="AR10" s="54">
        <v>0</v>
      </c>
      <c r="AS10" s="54">
        <v>5.0075196253039979E-6</v>
      </c>
      <c r="AT10" s="54">
        <v>2.7462719358470874E-6</v>
      </c>
      <c r="AU10" s="54">
        <v>3.3503007453302391E-6</v>
      </c>
      <c r="AV10" s="54">
        <v>0</v>
      </c>
      <c r="AW10" s="54">
        <v>0</v>
      </c>
      <c r="AX10" s="54">
        <v>0</v>
      </c>
      <c r="AY10" s="54">
        <v>2.8353243611069107E-5</v>
      </c>
      <c r="AZ10" s="54">
        <v>2.3749584382273311E-5</v>
      </c>
      <c r="BA10" s="54">
        <v>4.6304871272457863E-5</v>
      </c>
      <c r="BB10" s="54">
        <v>0</v>
      </c>
      <c r="BC10" s="54">
        <v>2.1314852953655476E-5</v>
      </c>
      <c r="BD10" s="54">
        <v>8.7000346137091409E-6</v>
      </c>
      <c r="BE10" s="54">
        <v>2.0901306122619604E-6</v>
      </c>
      <c r="BF10" s="54">
        <v>0</v>
      </c>
      <c r="BG10" s="54">
        <v>0</v>
      </c>
      <c r="BH10" s="54">
        <v>3.6090225563909776E-5</v>
      </c>
      <c r="BI10" s="54">
        <v>2.097564727351545E-6</v>
      </c>
      <c r="BJ10" s="54">
        <v>7.758466021959691E-5</v>
      </c>
      <c r="BK10" s="54">
        <v>0</v>
      </c>
      <c r="BL10" s="54">
        <v>0</v>
      </c>
      <c r="BM10" s="54">
        <v>1.2165412173522448E-4</v>
      </c>
      <c r="BN10" s="54">
        <v>3.113102112862404E-6</v>
      </c>
      <c r="BO10" s="54">
        <v>1.0372605544629145E-3</v>
      </c>
      <c r="BP10" s="54">
        <v>3.0379988467903972E-5</v>
      </c>
      <c r="BQ10" s="54">
        <v>1.3844838586488129E-5</v>
      </c>
      <c r="BR10" s="54">
        <v>8.5288781722857752E-6</v>
      </c>
      <c r="BS10" s="54">
        <v>2.9047981455768637E-5</v>
      </c>
      <c r="BT10" s="54">
        <v>7.4445936120423745E-6</v>
      </c>
      <c r="BU10" s="54">
        <v>5.9012199576069114E-5</v>
      </c>
      <c r="BV10" s="54">
        <v>4.3521501491801467E-5</v>
      </c>
    </row>
    <row r="11" spans="2:79" x14ac:dyDescent="0.15">
      <c r="B11" s="52" t="s">
        <v>140</v>
      </c>
      <c r="C11" s="54" t="s">
        <v>245</v>
      </c>
      <c r="D11" s="54">
        <v>0</v>
      </c>
      <c r="E11" s="54">
        <v>0</v>
      </c>
      <c r="F11" s="54">
        <v>0</v>
      </c>
      <c r="G11" s="54">
        <v>0</v>
      </c>
      <c r="H11" s="54">
        <v>0</v>
      </c>
      <c r="I11" s="54">
        <v>0</v>
      </c>
      <c r="J11" s="54">
        <v>0</v>
      </c>
      <c r="K11" s="54">
        <v>0</v>
      </c>
      <c r="L11" s="54">
        <v>0</v>
      </c>
      <c r="M11" s="54">
        <v>0</v>
      </c>
      <c r="N11" s="54">
        <v>0</v>
      </c>
      <c r="O11" s="54">
        <v>0</v>
      </c>
      <c r="P11" s="54">
        <v>0</v>
      </c>
      <c r="Q11" s="54">
        <v>0</v>
      </c>
      <c r="R11" s="54">
        <v>0</v>
      </c>
      <c r="S11" s="54">
        <v>0</v>
      </c>
      <c r="T11" s="54">
        <v>0</v>
      </c>
      <c r="U11" s="54">
        <v>0</v>
      </c>
      <c r="V11" s="54">
        <v>0</v>
      </c>
      <c r="W11" s="54">
        <v>0</v>
      </c>
      <c r="X11" s="54">
        <v>0</v>
      </c>
      <c r="Y11" s="54">
        <v>0</v>
      </c>
      <c r="Z11" s="54">
        <v>0</v>
      </c>
      <c r="AA11" s="54">
        <v>0</v>
      </c>
      <c r="AB11" s="54">
        <v>0</v>
      </c>
      <c r="AC11" s="54">
        <v>0</v>
      </c>
      <c r="AD11" s="54">
        <v>0</v>
      </c>
      <c r="AE11" s="54">
        <v>0</v>
      </c>
      <c r="AF11" s="54">
        <v>0</v>
      </c>
      <c r="AG11" s="54">
        <v>0</v>
      </c>
      <c r="AH11" s="54">
        <v>0</v>
      </c>
      <c r="AI11" s="54">
        <v>0</v>
      </c>
      <c r="AJ11" s="54">
        <v>0</v>
      </c>
      <c r="AK11" s="54">
        <v>0</v>
      </c>
      <c r="AL11" s="54">
        <v>0</v>
      </c>
      <c r="AM11" s="54">
        <v>0</v>
      </c>
      <c r="AN11" s="54">
        <v>0</v>
      </c>
      <c r="AO11" s="54">
        <v>0</v>
      </c>
      <c r="AP11" s="54">
        <v>0</v>
      </c>
      <c r="AQ11" s="54">
        <v>0</v>
      </c>
      <c r="AR11" s="54">
        <v>0</v>
      </c>
      <c r="AS11" s="54">
        <v>0</v>
      </c>
      <c r="AT11" s="54">
        <v>0</v>
      </c>
      <c r="AU11" s="54">
        <v>0</v>
      </c>
      <c r="AV11" s="54">
        <v>0</v>
      </c>
      <c r="AW11" s="54">
        <v>0</v>
      </c>
      <c r="AX11" s="54">
        <v>0</v>
      </c>
      <c r="AY11" s="54">
        <v>0</v>
      </c>
      <c r="AZ11" s="54">
        <v>0</v>
      </c>
      <c r="BA11" s="54">
        <v>0</v>
      </c>
      <c r="BB11" s="54">
        <v>0</v>
      </c>
      <c r="BC11" s="54">
        <v>0</v>
      </c>
      <c r="BD11" s="54">
        <v>0</v>
      </c>
      <c r="BE11" s="54">
        <v>0</v>
      </c>
      <c r="BF11" s="54">
        <v>0</v>
      </c>
      <c r="BG11" s="54">
        <v>0</v>
      </c>
      <c r="BH11" s="54">
        <v>0</v>
      </c>
      <c r="BI11" s="54">
        <v>0</v>
      </c>
      <c r="BJ11" s="54">
        <v>0</v>
      </c>
      <c r="BK11" s="54">
        <v>0</v>
      </c>
      <c r="BL11" s="54">
        <v>0</v>
      </c>
      <c r="BM11" s="54">
        <v>0</v>
      </c>
      <c r="BN11" s="54">
        <v>0</v>
      </c>
      <c r="BO11" s="54">
        <v>0</v>
      </c>
      <c r="BP11" s="54">
        <v>0</v>
      </c>
      <c r="BQ11" s="54">
        <v>0</v>
      </c>
      <c r="BR11" s="54">
        <v>0</v>
      </c>
      <c r="BS11" s="54">
        <v>0</v>
      </c>
      <c r="BT11" s="54">
        <v>0</v>
      </c>
      <c r="BU11" s="54">
        <v>0</v>
      </c>
      <c r="BV11" s="54">
        <v>0</v>
      </c>
    </row>
    <row r="12" spans="2:79" x14ac:dyDescent="0.15">
      <c r="B12" s="60" t="s">
        <v>141</v>
      </c>
      <c r="C12" s="62" t="s">
        <v>288</v>
      </c>
      <c r="D12" s="62">
        <v>3.6928663046409231E-6</v>
      </c>
      <c r="E12" s="62">
        <v>6.8315247953095844E-7</v>
      </c>
      <c r="F12" s="62">
        <v>7.3795668526338009E-7</v>
      </c>
      <c r="G12" s="62">
        <v>7.8809454837847861E-7</v>
      </c>
      <c r="H12" s="62">
        <v>8.1122503672241909E-7</v>
      </c>
      <c r="I12" s="62">
        <v>0</v>
      </c>
      <c r="J12" s="62">
        <v>6.7760465129515998E-7</v>
      </c>
      <c r="K12" s="62">
        <v>0</v>
      </c>
      <c r="L12" s="62">
        <v>7.3031188699445982E-7</v>
      </c>
      <c r="M12" s="62">
        <v>7.4396477178012666E-7</v>
      </c>
      <c r="N12" s="62">
        <v>0</v>
      </c>
      <c r="O12" s="62">
        <v>6.454548681819795E-7</v>
      </c>
      <c r="P12" s="62">
        <v>8.4085619341037823E-7</v>
      </c>
      <c r="Q12" s="62">
        <v>5.2374502835031835E-7</v>
      </c>
      <c r="R12" s="62">
        <v>0</v>
      </c>
      <c r="S12" s="62">
        <v>6.1467896393401915E-7</v>
      </c>
      <c r="T12" s="62">
        <v>1.299835700767423E-6</v>
      </c>
      <c r="U12" s="62">
        <v>0</v>
      </c>
      <c r="V12" s="62">
        <v>1.4048594086946748E-6</v>
      </c>
      <c r="W12" s="62">
        <v>5.7163407971322918E-7</v>
      </c>
      <c r="X12" s="62">
        <v>0</v>
      </c>
      <c r="Y12" s="62">
        <v>0</v>
      </c>
      <c r="Z12" s="62">
        <v>0</v>
      </c>
      <c r="AA12" s="62">
        <v>0</v>
      </c>
      <c r="AB12" s="62">
        <v>8.350751609398604E-7</v>
      </c>
      <c r="AC12" s="62">
        <v>4.2120479735415996E-7</v>
      </c>
      <c r="AD12" s="62">
        <v>7.533116994768439E-7</v>
      </c>
      <c r="AE12" s="62">
        <v>0</v>
      </c>
      <c r="AF12" s="62">
        <v>2.6721599148756735E-7</v>
      </c>
      <c r="AG12" s="62">
        <v>9.2753607256492583E-6</v>
      </c>
      <c r="AH12" s="62">
        <v>1.0860499416391057E-5</v>
      </c>
      <c r="AI12" s="62">
        <v>1.2206501023919352E-5</v>
      </c>
      <c r="AJ12" s="62">
        <v>1.1914591637164451E-5</v>
      </c>
      <c r="AK12" s="62">
        <v>1.1564814801664441E-5</v>
      </c>
      <c r="AL12" s="62">
        <v>1.0320223060403816E-5</v>
      </c>
      <c r="AM12" s="62">
        <v>1.8071908122419104E-5</v>
      </c>
      <c r="AN12" s="62">
        <v>1.6533376162650632E-5</v>
      </c>
      <c r="AO12" s="62">
        <v>1.1182147172358673E-5</v>
      </c>
      <c r="AP12" s="62">
        <v>1.3692440403653143E-5</v>
      </c>
      <c r="AQ12" s="62">
        <v>0</v>
      </c>
      <c r="AR12" s="62">
        <v>0</v>
      </c>
      <c r="AS12" s="62">
        <v>1.3353385667477328E-5</v>
      </c>
      <c r="AT12" s="62">
        <v>1.3731359679235437E-5</v>
      </c>
      <c r="AU12" s="62">
        <v>1.1167669151100796E-5</v>
      </c>
      <c r="AV12" s="62">
        <v>2.8359408233681523E-5</v>
      </c>
      <c r="AW12" s="62">
        <v>2.8135330941830202E-5</v>
      </c>
      <c r="AX12" s="62">
        <v>0</v>
      </c>
      <c r="AY12" s="62">
        <v>9.4510812036897022E-6</v>
      </c>
      <c r="AZ12" s="62">
        <v>1.1874792191136656E-5</v>
      </c>
      <c r="BA12" s="62">
        <v>0</v>
      </c>
      <c r="BB12" s="62">
        <v>2.2078345007258257E-5</v>
      </c>
      <c r="BC12" s="62">
        <v>1.1260677032119875E-5</v>
      </c>
      <c r="BD12" s="62">
        <v>1.3050051920563713E-5</v>
      </c>
      <c r="BE12" s="62">
        <v>1.1495718367440782E-5</v>
      </c>
      <c r="BF12" s="62">
        <v>1.1994530494094693E-5</v>
      </c>
      <c r="BG12" s="62">
        <v>1.4347819848773978E-5</v>
      </c>
      <c r="BH12" s="62">
        <v>1.8045112781954888E-5</v>
      </c>
      <c r="BI12" s="62">
        <v>6.9918824245051498E-6</v>
      </c>
      <c r="BJ12" s="62">
        <v>1.1314429615357883E-5</v>
      </c>
      <c r="BK12" s="62">
        <v>1.7158250544774456E-5</v>
      </c>
      <c r="BL12" s="62">
        <v>8.4972235322108502E-6</v>
      </c>
      <c r="BM12" s="62">
        <v>1.8716018728496074E-5</v>
      </c>
      <c r="BN12" s="62">
        <v>1.2452408451449616E-5</v>
      </c>
      <c r="BO12" s="62">
        <v>0</v>
      </c>
      <c r="BP12" s="62">
        <v>6.8877706647879454E-6</v>
      </c>
      <c r="BQ12" s="62">
        <v>0</v>
      </c>
      <c r="BR12" s="62">
        <v>0</v>
      </c>
      <c r="BS12" s="62">
        <v>0</v>
      </c>
      <c r="BT12" s="62">
        <v>1.1580478952065915E-5</v>
      </c>
      <c r="BU12" s="62">
        <v>7.1771594079002981E-6</v>
      </c>
      <c r="BV12" s="62">
        <v>1.1220387103355067E-5</v>
      </c>
    </row>
    <row r="13" spans="2:79" x14ac:dyDescent="0.15">
      <c r="B13" s="52" t="s">
        <v>142</v>
      </c>
      <c r="C13" s="54" t="s">
        <v>615</v>
      </c>
      <c r="D13" s="54">
        <v>6.6191215672160558E-3</v>
      </c>
      <c r="E13" s="54">
        <v>2.1771044793932348E-3</v>
      </c>
      <c r="F13" s="54">
        <v>1.8897840781786392E-3</v>
      </c>
      <c r="G13" s="54">
        <v>1.949745912688356E-3</v>
      </c>
      <c r="H13" s="54">
        <v>1.9654823746874609E-3</v>
      </c>
      <c r="I13" s="54">
        <v>1.4135782482685641E-3</v>
      </c>
      <c r="J13" s="54">
        <v>1.8176067166341371E-3</v>
      </c>
      <c r="K13" s="54">
        <v>1.3681102362204725E-3</v>
      </c>
      <c r="L13" s="54">
        <v>1.8398990806347093E-3</v>
      </c>
      <c r="M13" s="54">
        <v>1.8385849393259531E-3</v>
      </c>
      <c r="N13" s="54">
        <v>1.910194335743185E-3</v>
      </c>
      <c r="O13" s="54">
        <v>1.8082418132118157E-3</v>
      </c>
      <c r="P13" s="54">
        <v>1.3781633009996097E-3</v>
      </c>
      <c r="Q13" s="54">
        <v>2.0761252923806621E-3</v>
      </c>
      <c r="R13" s="54">
        <v>1.5794669299111549E-3</v>
      </c>
      <c r="S13" s="54">
        <v>2.5360885703212713E-3</v>
      </c>
      <c r="T13" s="54">
        <v>3.2352910592101159E-3</v>
      </c>
      <c r="U13" s="54">
        <v>8.8849477509432648E-3</v>
      </c>
      <c r="V13" s="54">
        <v>2.7788119103980668E-3</v>
      </c>
      <c r="W13" s="54">
        <v>2.492161263526904E-3</v>
      </c>
      <c r="X13" s="54">
        <v>2.7503932202807119E-3</v>
      </c>
      <c r="Y13" s="54">
        <v>1.1374863589972181E-3</v>
      </c>
      <c r="Z13" s="54">
        <v>4.8845097722500404E-3</v>
      </c>
      <c r="AA13" s="54">
        <v>2.4128267118921323E-3</v>
      </c>
      <c r="AB13" s="54">
        <v>2.6730755901684931E-3</v>
      </c>
      <c r="AC13" s="54">
        <v>3.3397328382211342E-3</v>
      </c>
      <c r="AD13" s="54">
        <v>2.0544693323982224E-3</v>
      </c>
      <c r="AE13" s="54">
        <v>3.4764460689639268E-3</v>
      </c>
      <c r="AF13" s="54">
        <v>1.2719481194808208E-4</v>
      </c>
      <c r="AG13" s="54">
        <v>1.5385762252579753E-2</v>
      </c>
      <c r="AH13" s="54">
        <v>1.5660023579532417E-2</v>
      </c>
      <c r="AI13" s="54">
        <v>1.3522900822654759E-2</v>
      </c>
      <c r="AJ13" s="54">
        <v>1.3375026787429486E-2</v>
      </c>
      <c r="AK13" s="54">
        <v>1.4806614992909957E-2</v>
      </c>
      <c r="AL13" s="54">
        <v>2.3258641840697036E-2</v>
      </c>
      <c r="AM13" s="54">
        <v>4.3625586207519718E-2</v>
      </c>
      <c r="AN13" s="54">
        <v>3.6255332013812457E-3</v>
      </c>
      <c r="AO13" s="54">
        <v>3.76779506302317E-3</v>
      </c>
      <c r="AP13" s="54">
        <v>1.8475666251329306E-2</v>
      </c>
      <c r="AQ13" s="54">
        <v>1.9033674963396779E-2</v>
      </c>
      <c r="AR13" s="54">
        <v>5.2200240121104561E-3</v>
      </c>
      <c r="AS13" s="54">
        <v>7.486241839829477E-3</v>
      </c>
      <c r="AT13" s="54">
        <v>6.6505552046430307E-3</v>
      </c>
      <c r="AU13" s="54">
        <v>7.1082214146756572E-3</v>
      </c>
      <c r="AV13" s="54">
        <v>5.1330528902963557E-3</v>
      </c>
      <c r="AW13" s="54">
        <v>4.3750439614545968E-3</v>
      </c>
      <c r="AX13" s="54">
        <v>2.2910648470963243E-3</v>
      </c>
      <c r="AY13" s="54">
        <v>1.6114093452290944E-2</v>
      </c>
      <c r="AZ13" s="54">
        <v>1.6458461976915403E-2</v>
      </c>
      <c r="BA13" s="54">
        <v>1.4771253935914058E-2</v>
      </c>
      <c r="BB13" s="54">
        <v>1.8523731461089675E-2</v>
      </c>
      <c r="BC13" s="54">
        <v>1.5400383426052943E-2</v>
      </c>
      <c r="BD13" s="54">
        <v>1.1528788725252285E-2</v>
      </c>
      <c r="BE13" s="54">
        <v>1.4014325755216444E-2</v>
      </c>
      <c r="BF13" s="54">
        <v>6.1052160214941989E-3</v>
      </c>
      <c r="BG13" s="54">
        <v>4.0704764910971775E-2</v>
      </c>
      <c r="BH13" s="54">
        <v>2.3398496240601505E-3</v>
      </c>
      <c r="BI13" s="54">
        <v>4.7195206365409758E-3</v>
      </c>
      <c r="BJ13" s="54">
        <v>2.8628739621031261E-2</v>
      </c>
      <c r="BK13" s="54">
        <v>0.11708790171754088</v>
      </c>
      <c r="BL13" s="54">
        <v>1.7814429135280047E-2</v>
      </c>
      <c r="BM13" s="54">
        <v>1.0193991534120862E-2</v>
      </c>
      <c r="BN13" s="54">
        <v>1.9400852367358501E-2</v>
      </c>
      <c r="BO13" s="54">
        <v>3.0967564106018183E-2</v>
      </c>
      <c r="BP13" s="54">
        <v>1.4972660470296981E-2</v>
      </c>
      <c r="BQ13" s="54">
        <v>9.4987130068797318E-3</v>
      </c>
      <c r="BR13" s="54">
        <v>3.5955313552021892E-3</v>
      </c>
      <c r="BS13" s="54">
        <v>1.2316344137245903E-3</v>
      </c>
      <c r="BT13" s="54">
        <v>1.538301193368356E-2</v>
      </c>
      <c r="BU13" s="54">
        <v>2.5083374668455109E-2</v>
      </c>
      <c r="BV13" s="54">
        <v>1.7698630602755797E-2</v>
      </c>
    </row>
    <row r="14" spans="2:79" x14ac:dyDescent="0.15">
      <c r="B14" s="52" t="s">
        <v>143</v>
      </c>
      <c r="C14" s="54" t="s">
        <v>246</v>
      </c>
      <c r="D14" s="54">
        <v>0</v>
      </c>
      <c r="E14" s="54">
        <v>0</v>
      </c>
      <c r="F14" s="54">
        <v>0</v>
      </c>
      <c r="G14" s="54">
        <v>0</v>
      </c>
      <c r="H14" s="54">
        <v>0</v>
      </c>
      <c r="I14" s="54">
        <v>0</v>
      </c>
      <c r="J14" s="54">
        <v>0</v>
      </c>
      <c r="K14" s="54">
        <v>0</v>
      </c>
      <c r="L14" s="54">
        <v>0</v>
      </c>
      <c r="M14" s="54">
        <v>0</v>
      </c>
      <c r="N14" s="54">
        <v>0</v>
      </c>
      <c r="O14" s="54">
        <v>0</v>
      </c>
      <c r="P14" s="54">
        <v>0</v>
      </c>
      <c r="Q14" s="54">
        <v>0</v>
      </c>
      <c r="R14" s="54">
        <v>0</v>
      </c>
      <c r="S14" s="54">
        <v>0</v>
      </c>
      <c r="T14" s="54">
        <v>0</v>
      </c>
      <c r="U14" s="54">
        <v>0</v>
      </c>
      <c r="V14" s="54">
        <v>0</v>
      </c>
      <c r="W14" s="54">
        <v>0</v>
      </c>
      <c r="X14" s="54">
        <v>0</v>
      </c>
      <c r="Y14" s="54">
        <v>0</v>
      </c>
      <c r="Z14" s="54">
        <v>0</v>
      </c>
      <c r="AA14" s="54">
        <v>0</v>
      </c>
      <c r="AB14" s="54">
        <v>0</v>
      </c>
      <c r="AC14" s="54">
        <v>0</v>
      </c>
      <c r="AD14" s="54">
        <v>0</v>
      </c>
      <c r="AE14" s="54">
        <v>0</v>
      </c>
      <c r="AF14" s="54">
        <v>0</v>
      </c>
      <c r="AG14" s="54">
        <v>0</v>
      </c>
      <c r="AH14" s="54">
        <v>0</v>
      </c>
      <c r="AI14" s="54">
        <v>0</v>
      </c>
      <c r="AJ14" s="54">
        <v>0</v>
      </c>
      <c r="AK14" s="54">
        <v>0</v>
      </c>
      <c r="AL14" s="54">
        <v>0</v>
      </c>
      <c r="AM14" s="54">
        <v>0</v>
      </c>
      <c r="AN14" s="54">
        <v>0</v>
      </c>
      <c r="AO14" s="54">
        <v>0</v>
      </c>
      <c r="AP14" s="54">
        <v>0</v>
      </c>
      <c r="AQ14" s="54">
        <v>0</v>
      </c>
      <c r="AR14" s="54">
        <v>0</v>
      </c>
      <c r="AS14" s="54">
        <v>0</v>
      </c>
      <c r="AT14" s="54">
        <v>0</v>
      </c>
      <c r="AU14" s="54">
        <v>0</v>
      </c>
      <c r="AV14" s="54">
        <v>0</v>
      </c>
      <c r="AW14" s="54">
        <v>0</v>
      </c>
      <c r="AX14" s="54">
        <v>0</v>
      </c>
      <c r="AY14" s="54">
        <v>0</v>
      </c>
      <c r="AZ14" s="54">
        <v>0</v>
      </c>
      <c r="BA14" s="54">
        <v>0</v>
      </c>
      <c r="BB14" s="54">
        <v>0</v>
      </c>
      <c r="BC14" s="54">
        <v>0</v>
      </c>
      <c r="BD14" s="54">
        <v>0</v>
      </c>
      <c r="BE14" s="54">
        <v>0</v>
      </c>
      <c r="BF14" s="54">
        <v>0</v>
      </c>
      <c r="BG14" s="54">
        <v>0</v>
      </c>
      <c r="BH14" s="54">
        <v>0</v>
      </c>
      <c r="BI14" s="54">
        <v>0</v>
      </c>
      <c r="BJ14" s="54">
        <v>0</v>
      </c>
      <c r="BK14" s="54">
        <v>0</v>
      </c>
      <c r="BL14" s="54">
        <v>0</v>
      </c>
      <c r="BM14" s="54">
        <v>0</v>
      </c>
      <c r="BN14" s="54">
        <v>0</v>
      </c>
      <c r="BO14" s="54">
        <v>0</v>
      </c>
      <c r="BP14" s="54">
        <v>0</v>
      </c>
      <c r="BQ14" s="54">
        <v>0</v>
      </c>
      <c r="BR14" s="54">
        <v>0</v>
      </c>
      <c r="BS14" s="54">
        <v>0</v>
      </c>
      <c r="BT14" s="54">
        <v>0</v>
      </c>
      <c r="BU14" s="54">
        <v>0</v>
      </c>
      <c r="BV14" s="54">
        <v>0</v>
      </c>
    </row>
    <row r="15" spans="2:79" x14ac:dyDescent="0.15">
      <c r="B15" s="52" t="s">
        <v>144</v>
      </c>
      <c r="C15" s="54" t="s">
        <v>616</v>
      </c>
      <c r="D15" s="54">
        <v>0</v>
      </c>
      <c r="E15" s="54">
        <v>0</v>
      </c>
      <c r="F15" s="54">
        <v>0</v>
      </c>
      <c r="G15" s="54">
        <v>0</v>
      </c>
      <c r="H15" s="54">
        <v>0</v>
      </c>
      <c r="I15" s="54">
        <v>0</v>
      </c>
      <c r="J15" s="54">
        <v>0</v>
      </c>
      <c r="K15" s="54">
        <v>0</v>
      </c>
      <c r="L15" s="54">
        <v>0</v>
      </c>
      <c r="M15" s="54">
        <v>0</v>
      </c>
      <c r="N15" s="54">
        <v>0</v>
      </c>
      <c r="O15" s="54">
        <v>0</v>
      </c>
      <c r="P15" s="54">
        <v>0</v>
      </c>
      <c r="Q15" s="54">
        <v>0</v>
      </c>
      <c r="R15" s="54">
        <v>0</v>
      </c>
      <c r="S15" s="54">
        <v>0</v>
      </c>
      <c r="T15" s="54">
        <v>0</v>
      </c>
      <c r="U15" s="54">
        <v>0</v>
      </c>
      <c r="V15" s="54">
        <v>0</v>
      </c>
      <c r="W15" s="54">
        <v>0</v>
      </c>
      <c r="X15" s="54">
        <v>0</v>
      </c>
      <c r="Y15" s="54">
        <v>0</v>
      </c>
      <c r="Z15" s="54">
        <v>0</v>
      </c>
      <c r="AA15" s="54">
        <v>0</v>
      </c>
      <c r="AB15" s="54">
        <v>0</v>
      </c>
      <c r="AC15" s="54">
        <v>0</v>
      </c>
      <c r="AD15" s="54">
        <v>0</v>
      </c>
      <c r="AE15" s="54">
        <v>0</v>
      </c>
      <c r="AF15" s="54">
        <v>0</v>
      </c>
      <c r="AG15" s="54">
        <v>0</v>
      </c>
      <c r="AH15" s="54">
        <v>0</v>
      </c>
      <c r="AI15" s="54">
        <v>0</v>
      </c>
      <c r="AJ15" s="54">
        <v>0</v>
      </c>
      <c r="AK15" s="54">
        <v>0</v>
      </c>
      <c r="AL15" s="54">
        <v>0</v>
      </c>
      <c r="AM15" s="54">
        <v>0</v>
      </c>
      <c r="AN15" s="54">
        <v>0</v>
      </c>
      <c r="AO15" s="54">
        <v>0</v>
      </c>
      <c r="AP15" s="54">
        <v>0</v>
      </c>
      <c r="AQ15" s="54">
        <v>0</v>
      </c>
      <c r="AR15" s="54">
        <v>0</v>
      </c>
      <c r="AS15" s="54">
        <v>0</v>
      </c>
      <c r="AT15" s="54">
        <v>0</v>
      </c>
      <c r="AU15" s="54">
        <v>0</v>
      </c>
      <c r="AV15" s="54">
        <v>0</v>
      </c>
      <c r="AW15" s="54">
        <v>0</v>
      </c>
      <c r="AX15" s="54">
        <v>0</v>
      </c>
      <c r="AY15" s="54">
        <v>0</v>
      </c>
      <c r="AZ15" s="54">
        <v>0</v>
      </c>
      <c r="BA15" s="54">
        <v>0</v>
      </c>
      <c r="BB15" s="54">
        <v>0</v>
      </c>
      <c r="BC15" s="54">
        <v>0</v>
      </c>
      <c r="BD15" s="54">
        <v>0</v>
      </c>
      <c r="BE15" s="54">
        <v>0</v>
      </c>
      <c r="BF15" s="54">
        <v>0</v>
      </c>
      <c r="BG15" s="54">
        <v>0</v>
      </c>
      <c r="BH15" s="54">
        <v>0</v>
      </c>
      <c r="BI15" s="54">
        <v>0</v>
      </c>
      <c r="BJ15" s="54">
        <v>0</v>
      </c>
      <c r="BK15" s="54">
        <v>0</v>
      </c>
      <c r="BL15" s="54">
        <v>0</v>
      </c>
      <c r="BM15" s="54">
        <v>0</v>
      </c>
      <c r="BN15" s="54">
        <v>0</v>
      </c>
      <c r="BO15" s="54">
        <v>0</v>
      </c>
      <c r="BP15" s="54">
        <v>0</v>
      </c>
      <c r="BQ15" s="54">
        <v>0</v>
      </c>
      <c r="BR15" s="54">
        <v>0</v>
      </c>
      <c r="BS15" s="54">
        <v>0</v>
      </c>
      <c r="BT15" s="54">
        <v>0</v>
      </c>
      <c r="BU15" s="54">
        <v>0</v>
      </c>
      <c r="BV15" s="54">
        <v>0</v>
      </c>
    </row>
    <row r="16" spans="2:79" x14ac:dyDescent="0.15">
      <c r="B16" s="64" t="s">
        <v>145</v>
      </c>
      <c r="C16" s="58" t="s">
        <v>364</v>
      </c>
      <c r="D16" s="58">
        <v>2.6480126629960743E-5</v>
      </c>
      <c r="E16" s="58">
        <v>0</v>
      </c>
      <c r="F16" s="58">
        <v>0</v>
      </c>
      <c r="G16" s="58">
        <v>0</v>
      </c>
      <c r="H16" s="58">
        <v>0</v>
      </c>
      <c r="I16" s="58">
        <v>0</v>
      </c>
      <c r="J16" s="58">
        <v>0</v>
      </c>
      <c r="K16" s="58">
        <v>0</v>
      </c>
      <c r="L16" s="58">
        <v>0</v>
      </c>
      <c r="M16" s="58">
        <v>0</v>
      </c>
      <c r="N16" s="58">
        <v>0</v>
      </c>
      <c r="O16" s="58">
        <v>0</v>
      </c>
      <c r="P16" s="58">
        <v>0</v>
      </c>
      <c r="Q16" s="58">
        <v>0</v>
      </c>
      <c r="R16" s="58">
        <v>0</v>
      </c>
      <c r="S16" s="58">
        <v>0</v>
      </c>
      <c r="T16" s="58">
        <v>0</v>
      </c>
      <c r="U16" s="58">
        <v>0</v>
      </c>
      <c r="V16" s="58">
        <v>0</v>
      </c>
      <c r="W16" s="58">
        <v>0</v>
      </c>
      <c r="X16" s="58">
        <v>0</v>
      </c>
      <c r="Y16" s="58">
        <v>0</v>
      </c>
      <c r="Z16" s="58">
        <v>0</v>
      </c>
      <c r="AA16" s="58">
        <v>0</v>
      </c>
      <c r="AB16" s="58">
        <v>0</v>
      </c>
      <c r="AC16" s="58">
        <v>0</v>
      </c>
      <c r="AD16" s="58">
        <v>0</v>
      </c>
      <c r="AE16" s="58">
        <v>0</v>
      </c>
      <c r="AF16" s="58">
        <v>0</v>
      </c>
      <c r="AG16" s="58">
        <v>7.4251961787869458E-5</v>
      </c>
      <c r="AH16" s="58">
        <v>1.2354838809774189E-4</v>
      </c>
      <c r="AI16" s="58">
        <v>0</v>
      </c>
      <c r="AJ16" s="58">
        <v>0</v>
      </c>
      <c r="AK16" s="58">
        <v>0</v>
      </c>
      <c r="AL16" s="58">
        <v>0</v>
      </c>
      <c r="AM16" s="58">
        <v>0</v>
      </c>
      <c r="AN16" s="58">
        <v>0</v>
      </c>
      <c r="AO16" s="58">
        <v>0</v>
      </c>
      <c r="AP16" s="58">
        <v>0</v>
      </c>
      <c r="AQ16" s="58">
        <v>0</v>
      </c>
      <c r="AR16" s="58">
        <v>0</v>
      </c>
      <c r="AS16" s="58">
        <v>0</v>
      </c>
      <c r="AT16" s="58">
        <v>0</v>
      </c>
      <c r="AU16" s="58">
        <v>0</v>
      </c>
      <c r="AV16" s="58">
        <v>0</v>
      </c>
      <c r="AW16" s="58">
        <v>0</v>
      </c>
      <c r="AX16" s="58">
        <v>0</v>
      </c>
      <c r="AY16" s="58">
        <v>0</v>
      </c>
      <c r="AZ16" s="58">
        <v>0</v>
      </c>
      <c r="BA16" s="58">
        <v>0</v>
      </c>
      <c r="BB16" s="58">
        <v>0</v>
      </c>
      <c r="BC16" s="58">
        <v>0</v>
      </c>
      <c r="BD16" s="58">
        <v>0</v>
      </c>
      <c r="BE16" s="58">
        <v>0</v>
      </c>
      <c r="BF16" s="58">
        <v>0</v>
      </c>
      <c r="BG16" s="58">
        <v>0</v>
      </c>
      <c r="BH16" s="58">
        <v>0</v>
      </c>
      <c r="BI16" s="58">
        <v>0</v>
      </c>
      <c r="BJ16" s="58">
        <v>0</v>
      </c>
      <c r="BK16" s="58">
        <v>0</v>
      </c>
      <c r="BL16" s="58">
        <v>0</v>
      </c>
      <c r="BM16" s="58">
        <v>0</v>
      </c>
      <c r="BN16" s="58">
        <v>0</v>
      </c>
      <c r="BO16" s="58">
        <v>1.5678074114908989E-3</v>
      </c>
      <c r="BP16" s="58">
        <v>0</v>
      </c>
      <c r="BQ16" s="58">
        <v>0</v>
      </c>
      <c r="BR16" s="58">
        <v>0</v>
      </c>
      <c r="BS16" s="58">
        <v>0</v>
      </c>
      <c r="BT16" s="58">
        <v>0</v>
      </c>
      <c r="BU16" s="58">
        <v>0</v>
      </c>
      <c r="BV16" s="58">
        <v>0</v>
      </c>
    </row>
    <row r="17" spans="2:74" x14ac:dyDescent="0.15">
      <c r="B17" s="52" t="s">
        <v>146</v>
      </c>
      <c r="C17" s="54" t="s">
        <v>289</v>
      </c>
      <c r="D17" s="54">
        <v>0</v>
      </c>
      <c r="E17" s="54">
        <v>0</v>
      </c>
      <c r="F17" s="54">
        <v>0</v>
      </c>
      <c r="G17" s="54">
        <v>0</v>
      </c>
      <c r="H17" s="54">
        <v>0</v>
      </c>
      <c r="I17" s="54">
        <v>0</v>
      </c>
      <c r="J17" s="54">
        <v>0</v>
      </c>
      <c r="K17" s="54">
        <v>0</v>
      </c>
      <c r="L17" s="54">
        <v>0</v>
      </c>
      <c r="M17" s="54">
        <v>0</v>
      </c>
      <c r="N17" s="54">
        <v>0</v>
      </c>
      <c r="O17" s="54">
        <v>0</v>
      </c>
      <c r="P17" s="54">
        <v>0</v>
      </c>
      <c r="Q17" s="54">
        <v>0</v>
      </c>
      <c r="R17" s="54">
        <v>0</v>
      </c>
      <c r="S17" s="54">
        <v>0</v>
      </c>
      <c r="T17" s="54">
        <v>0</v>
      </c>
      <c r="U17" s="54">
        <v>0</v>
      </c>
      <c r="V17" s="54">
        <v>0</v>
      </c>
      <c r="W17" s="54">
        <v>0</v>
      </c>
      <c r="X17" s="54">
        <v>0</v>
      </c>
      <c r="Y17" s="54">
        <v>0</v>
      </c>
      <c r="Z17" s="54">
        <v>0</v>
      </c>
      <c r="AA17" s="54">
        <v>0</v>
      </c>
      <c r="AB17" s="54">
        <v>0</v>
      </c>
      <c r="AC17" s="54">
        <v>0</v>
      </c>
      <c r="AD17" s="54">
        <v>0</v>
      </c>
      <c r="AE17" s="54">
        <v>0</v>
      </c>
      <c r="AF17" s="54">
        <v>0</v>
      </c>
      <c r="AG17" s="54">
        <v>0</v>
      </c>
      <c r="AH17" s="54">
        <v>0</v>
      </c>
      <c r="AI17" s="54">
        <v>0</v>
      </c>
      <c r="AJ17" s="54">
        <v>0</v>
      </c>
      <c r="AK17" s="54">
        <v>0</v>
      </c>
      <c r="AL17" s="54">
        <v>0</v>
      </c>
      <c r="AM17" s="54">
        <v>0</v>
      </c>
      <c r="AN17" s="54">
        <v>0</v>
      </c>
      <c r="AO17" s="54">
        <v>0</v>
      </c>
      <c r="AP17" s="54">
        <v>0</v>
      </c>
      <c r="AQ17" s="54">
        <v>0</v>
      </c>
      <c r="AR17" s="54">
        <v>0</v>
      </c>
      <c r="AS17" s="54">
        <v>0</v>
      </c>
      <c r="AT17" s="54">
        <v>0</v>
      </c>
      <c r="AU17" s="54">
        <v>0</v>
      </c>
      <c r="AV17" s="54">
        <v>0</v>
      </c>
      <c r="AW17" s="54">
        <v>0</v>
      </c>
      <c r="AX17" s="54">
        <v>0</v>
      </c>
      <c r="AY17" s="54">
        <v>0</v>
      </c>
      <c r="AZ17" s="54">
        <v>0</v>
      </c>
      <c r="BA17" s="54">
        <v>0</v>
      </c>
      <c r="BB17" s="54">
        <v>0</v>
      </c>
      <c r="BC17" s="54">
        <v>0</v>
      </c>
      <c r="BD17" s="54">
        <v>0</v>
      </c>
      <c r="BE17" s="54">
        <v>0</v>
      </c>
      <c r="BF17" s="54">
        <v>0</v>
      </c>
      <c r="BG17" s="54">
        <v>0</v>
      </c>
      <c r="BH17" s="54">
        <v>0</v>
      </c>
      <c r="BI17" s="54">
        <v>0</v>
      </c>
      <c r="BJ17" s="54">
        <v>0</v>
      </c>
      <c r="BK17" s="54">
        <v>0</v>
      </c>
      <c r="BL17" s="54">
        <v>0</v>
      </c>
      <c r="BM17" s="54">
        <v>0</v>
      </c>
      <c r="BN17" s="54">
        <v>0</v>
      </c>
      <c r="BO17" s="54">
        <v>0</v>
      </c>
      <c r="BP17" s="54">
        <v>0</v>
      </c>
      <c r="BQ17" s="54">
        <v>0</v>
      </c>
      <c r="BR17" s="54">
        <v>0</v>
      </c>
      <c r="BS17" s="54">
        <v>0</v>
      </c>
      <c r="BT17" s="54">
        <v>0</v>
      </c>
      <c r="BU17" s="54">
        <v>0</v>
      </c>
      <c r="BV17" s="54">
        <v>0</v>
      </c>
    </row>
    <row r="18" spans="2:74" x14ac:dyDescent="0.15">
      <c r="B18" s="52" t="s">
        <v>147</v>
      </c>
      <c r="C18" s="54" t="s">
        <v>247</v>
      </c>
      <c r="D18" s="54">
        <v>6.8207765698799082E-4</v>
      </c>
      <c r="E18" s="54">
        <v>4.3205978567935468E-4</v>
      </c>
      <c r="F18" s="54">
        <v>4.7819593205067031E-4</v>
      </c>
      <c r="G18" s="54">
        <v>5.2667232818778896E-4</v>
      </c>
      <c r="H18" s="54">
        <v>5.3193184550798624E-4</v>
      </c>
      <c r="I18" s="54">
        <v>3.4747174817774759E-4</v>
      </c>
      <c r="J18" s="54">
        <v>4.198438419424811E-4</v>
      </c>
      <c r="K18" s="54">
        <v>4.7244094488188977E-4</v>
      </c>
      <c r="L18" s="54">
        <v>3.746499980281579E-4</v>
      </c>
      <c r="M18" s="54">
        <v>3.7644617452074411E-4</v>
      </c>
      <c r="N18" s="54">
        <v>2.7857000729588114E-4</v>
      </c>
      <c r="O18" s="54">
        <v>4.7505478298193697E-4</v>
      </c>
      <c r="P18" s="54">
        <v>4.0192926045016077E-4</v>
      </c>
      <c r="Q18" s="54">
        <v>5.2060255818021646E-4</v>
      </c>
      <c r="R18" s="54">
        <v>5.4999294880834864E-4</v>
      </c>
      <c r="S18" s="54">
        <v>3.7441632390630941E-4</v>
      </c>
      <c r="T18" s="54">
        <v>4.1464758854480792E-4</v>
      </c>
      <c r="U18" s="54">
        <v>1.5648635960565437E-4</v>
      </c>
      <c r="V18" s="54">
        <v>4.3550641669534923E-4</v>
      </c>
      <c r="W18" s="54">
        <v>3.7188879985914936E-4</v>
      </c>
      <c r="X18" s="54">
        <v>1.2032970338728115E-4</v>
      </c>
      <c r="Y18" s="54">
        <v>2.9626287486426945E-4</v>
      </c>
      <c r="Z18" s="54">
        <v>1.4537231465029882E-4</v>
      </c>
      <c r="AA18" s="54">
        <v>3.0430965010404265E-4</v>
      </c>
      <c r="AB18" s="54">
        <v>7.3194337856378761E-4</v>
      </c>
      <c r="AC18" s="54">
        <v>1.0572240413589414E-4</v>
      </c>
      <c r="AD18" s="54">
        <v>3.5801138517637006E-4</v>
      </c>
      <c r="AE18" s="54">
        <v>6.8606481294644661E-4</v>
      </c>
      <c r="AF18" s="54">
        <v>3.2848861833566657E-3</v>
      </c>
      <c r="AG18" s="54">
        <v>8.5244981907157469E-5</v>
      </c>
      <c r="AH18" s="54">
        <v>1.1709741476018629E-4</v>
      </c>
      <c r="AI18" s="54">
        <v>4.3753172501321312E-5</v>
      </c>
      <c r="AJ18" s="54">
        <v>4.4394094867242888E-5</v>
      </c>
      <c r="AK18" s="54">
        <v>4.7882391108645755E-5</v>
      </c>
      <c r="AL18" s="54">
        <v>3.6345133386639528E-5</v>
      </c>
      <c r="AM18" s="54">
        <v>4.5179770306047765E-5</v>
      </c>
      <c r="AN18" s="54">
        <v>2.8342930564543937E-5</v>
      </c>
      <c r="AO18" s="54">
        <v>6.3561678663933519E-5</v>
      </c>
      <c r="AP18" s="54">
        <v>6.3898055217048006E-5</v>
      </c>
      <c r="AQ18" s="54">
        <v>1.0458063166701528E-4</v>
      </c>
      <c r="AR18" s="54">
        <v>5.2200240121104554E-5</v>
      </c>
      <c r="AS18" s="54">
        <v>3.0045117751823989E-5</v>
      </c>
      <c r="AT18" s="54">
        <v>2.7462719358470875E-5</v>
      </c>
      <c r="AU18" s="54">
        <v>2.3452105217311675E-5</v>
      </c>
      <c r="AV18" s="54">
        <v>5.6718816467363046E-5</v>
      </c>
      <c r="AW18" s="54">
        <v>2.8135330941830202E-5</v>
      </c>
      <c r="AX18" s="54">
        <v>4.9805757545572267E-5</v>
      </c>
      <c r="AY18" s="54">
        <v>5.6706487222138213E-5</v>
      </c>
      <c r="AZ18" s="54">
        <v>5.9373960955683275E-5</v>
      </c>
      <c r="BA18" s="54">
        <v>4.6304871272457863E-5</v>
      </c>
      <c r="BB18" s="54">
        <v>2.2078345007258257E-5</v>
      </c>
      <c r="BC18" s="54">
        <v>2.3104496267688815E-4</v>
      </c>
      <c r="BD18" s="54">
        <v>2.2247231369341947E-4</v>
      </c>
      <c r="BE18" s="54">
        <v>2.1946371428750583E-4</v>
      </c>
      <c r="BF18" s="54">
        <v>1.55928896423231E-4</v>
      </c>
      <c r="BG18" s="54">
        <v>5.0217369470708924E-4</v>
      </c>
      <c r="BH18" s="54">
        <v>2.2255639097744362E-4</v>
      </c>
      <c r="BI18" s="54">
        <v>4.6006586353243881E-4</v>
      </c>
      <c r="BJ18" s="54">
        <v>6.9502924780055566E-5</v>
      </c>
      <c r="BK18" s="54">
        <v>8.5791252723872278E-6</v>
      </c>
      <c r="BL18" s="54">
        <v>3.0590004715959059E-4</v>
      </c>
      <c r="BM18" s="54">
        <v>2.4954691637994766E-5</v>
      </c>
      <c r="BN18" s="54">
        <v>1.4008959507880818E-5</v>
      </c>
      <c r="BO18" s="54">
        <v>9.3260189711950357E-6</v>
      </c>
      <c r="BP18" s="54">
        <v>3.7267759132691916E-5</v>
      </c>
      <c r="BQ18" s="54">
        <v>6.5186115011381612E-5</v>
      </c>
      <c r="BR18" s="54">
        <v>4.020756852649009E-5</v>
      </c>
      <c r="BS18" s="54">
        <v>5.8095962911537274E-5</v>
      </c>
      <c r="BT18" s="54">
        <v>5.2939332352301329E-5</v>
      </c>
      <c r="BU18" s="54">
        <v>2.6316251162301094E-5</v>
      </c>
      <c r="BV18" s="54">
        <v>1.7000586520234947E-5</v>
      </c>
    </row>
    <row r="19" spans="2:74" x14ac:dyDescent="0.15">
      <c r="B19" s="52" t="s">
        <v>148</v>
      </c>
      <c r="C19" s="54" t="s">
        <v>617</v>
      </c>
      <c r="D19" s="54">
        <v>2.4380793391848522E-3</v>
      </c>
      <c r="E19" s="54">
        <v>3.3736460472917084E-3</v>
      </c>
      <c r="F19" s="54">
        <v>2.6934189084304601E-3</v>
      </c>
      <c r="G19" s="54">
        <v>2.3306207494261265E-3</v>
      </c>
      <c r="H19" s="54">
        <v>2.3196400478622771E-3</v>
      </c>
      <c r="I19" s="54">
        <v>2.7047516761563306E-3</v>
      </c>
      <c r="J19" s="54">
        <v>3.130126926192862E-3</v>
      </c>
      <c r="K19" s="54">
        <v>4.3996062992125986E-3</v>
      </c>
      <c r="L19" s="54">
        <v>3.194871068305097E-3</v>
      </c>
      <c r="M19" s="54">
        <v>3.2203755087789085E-3</v>
      </c>
      <c r="N19" s="54">
        <v>1.8306029050872189E-3</v>
      </c>
      <c r="O19" s="54">
        <v>2.9645742095598319E-3</v>
      </c>
      <c r="P19" s="54">
        <v>3.4298524129209324E-3</v>
      </c>
      <c r="Q19" s="54">
        <v>2.674765859785076E-3</v>
      </c>
      <c r="R19" s="54">
        <v>4.7948103229445774E-3</v>
      </c>
      <c r="S19" s="54">
        <v>4.2235359960611368E-3</v>
      </c>
      <c r="T19" s="54">
        <v>3.2131938522970698E-3</v>
      </c>
      <c r="U19" s="54">
        <v>1.9995479282944725E-3</v>
      </c>
      <c r="V19" s="54">
        <v>3.3112536262933489E-3</v>
      </c>
      <c r="W19" s="54">
        <v>4.287010611815056E-3</v>
      </c>
      <c r="X19" s="54">
        <v>2.6988233474004486E-3</v>
      </c>
      <c r="Y19" s="54">
        <v>4.5621764721071219E-3</v>
      </c>
      <c r="Z19" s="54">
        <v>1.7606202552091746E-3</v>
      </c>
      <c r="AA19" s="54">
        <v>4.6139597541466704E-3</v>
      </c>
      <c r="AB19" s="54">
        <v>6.4526257685823011E-3</v>
      </c>
      <c r="AC19" s="54">
        <v>1.7265184643547016E-3</v>
      </c>
      <c r="AD19" s="54">
        <v>4.5805117886689494E-3</v>
      </c>
      <c r="AE19" s="54">
        <v>3.2861928015081895E-3</v>
      </c>
      <c r="AF19" s="54">
        <v>1.7898127109837263E-3</v>
      </c>
      <c r="AG19" s="54">
        <v>1.3320203217755142E-3</v>
      </c>
      <c r="AH19" s="54">
        <v>1.2290329076398631E-3</v>
      </c>
      <c r="AI19" s="54">
        <v>1.2379294350102106E-3</v>
      </c>
      <c r="AJ19" s="54">
        <v>1.2208376088491794E-3</v>
      </c>
      <c r="AK19" s="54">
        <v>1.2327686795598797E-3</v>
      </c>
      <c r="AL19" s="54">
        <v>1.0921488230009953E-3</v>
      </c>
      <c r="AM19" s="54">
        <v>1.5451481444668336E-3</v>
      </c>
      <c r="AN19" s="54">
        <v>1.1455267769836508E-3</v>
      </c>
      <c r="AO19" s="54">
        <v>1.0929077525826346E-3</v>
      </c>
      <c r="AP19" s="54">
        <v>2.4121515844435621E-3</v>
      </c>
      <c r="AQ19" s="54">
        <v>2.6145157916753819E-3</v>
      </c>
      <c r="AR19" s="54">
        <v>2.4534112856919141E-3</v>
      </c>
      <c r="AS19" s="54">
        <v>1.1717595923211356E-3</v>
      </c>
      <c r="AT19" s="54">
        <v>1.161673028863318E-3</v>
      </c>
      <c r="AU19" s="54">
        <v>1.0553447347790253E-3</v>
      </c>
      <c r="AV19" s="54">
        <v>1.7488301744103605E-3</v>
      </c>
      <c r="AW19" s="54">
        <v>1.6881198565098122E-3</v>
      </c>
      <c r="AX19" s="54">
        <v>9.4630939336587307E-4</v>
      </c>
      <c r="AY19" s="54">
        <v>1.2758959624981098E-3</v>
      </c>
      <c r="AZ19" s="54">
        <v>1.2824775566427588E-3</v>
      </c>
      <c r="BA19" s="54">
        <v>1.2502315243563622E-3</v>
      </c>
      <c r="BB19" s="54">
        <v>1.8159438768469915E-3</v>
      </c>
      <c r="BC19" s="54">
        <v>1.3615365032943513E-3</v>
      </c>
      <c r="BD19" s="54">
        <v>1.3652840033084989E-3</v>
      </c>
      <c r="BE19" s="54">
        <v>1.4066579020522994E-3</v>
      </c>
      <c r="BF19" s="54">
        <v>9.915478541784946E-4</v>
      </c>
      <c r="BG19" s="54">
        <v>1.1908690474482402E-3</v>
      </c>
      <c r="BH19" s="54">
        <v>1.5639097744360902E-3</v>
      </c>
      <c r="BI19" s="54">
        <v>1.5375149451486824E-3</v>
      </c>
      <c r="BJ19" s="54">
        <v>1.1071977552171643E-3</v>
      </c>
      <c r="BK19" s="54">
        <v>1.3469226677647946E-3</v>
      </c>
      <c r="BL19" s="54">
        <v>9.7293209443814234E-4</v>
      </c>
      <c r="BM19" s="54">
        <v>1.3537920213612161E-3</v>
      </c>
      <c r="BN19" s="54">
        <v>1.3541994190951457E-3</v>
      </c>
      <c r="BO19" s="54">
        <v>4.880616594925402E-4</v>
      </c>
      <c r="BP19" s="54">
        <v>1.4871434840705545E-3</v>
      </c>
      <c r="BQ19" s="54">
        <v>1.1266237399754715E-3</v>
      </c>
      <c r="BR19" s="54">
        <v>1.5096114364945823E-3</v>
      </c>
      <c r="BS19" s="54">
        <v>1.7777364650930407E-3</v>
      </c>
      <c r="BT19" s="54">
        <v>1.7395533740139015E-3</v>
      </c>
      <c r="BU19" s="54">
        <v>1.3293694147744218E-3</v>
      </c>
      <c r="BV19" s="54">
        <v>1.639876575741863E-3</v>
      </c>
    </row>
    <row r="20" spans="2:74" x14ac:dyDescent="0.15">
      <c r="B20" s="52" t="s">
        <v>149</v>
      </c>
      <c r="C20" s="54" t="s">
        <v>618</v>
      </c>
      <c r="D20" s="54">
        <v>3.6209691729846914E-2</v>
      </c>
      <c r="E20" s="54">
        <v>6.4117617542617869E-2</v>
      </c>
      <c r="F20" s="54">
        <v>0.10141252904090169</v>
      </c>
      <c r="G20" s="54">
        <v>0.14153243633912968</v>
      </c>
      <c r="H20" s="54">
        <v>0.1402153802472498</v>
      </c>
      <c r="I20" s="54">
        <v>0.18640674726958278</v>
      </c>
      <c r="J20" s="54">
        <v>5.311932590805122E-2</v>
      </c>
      <c r="K20" s="54">
        <v>3.5393700787401575E-2</v>
      </c>
      <c r="L20" s="54">
        <v>3.8703365325862729E-2</v>
      </c>
      <c r="M20" s="54">
        <v>3.8490009421073897E-2</v>
      </c>
      <c r="N20" s="54">
        <v>5.0116070836373282E-2</v>
      </c>
      <c r="O20" s="54">
        <v>7.2608509031527241E-2</v>
      </c>
      <c r="P20" s="54">
        <v>3.0786267809334175E-2</v>
      </c>
      <c r="Q20" s="54">
        <v>9.8658374735377821E-2</v>
      </c>
      <c r="R20" s="54">
        <v>6.2008179382315613E-2</v>
      </c>
      <c r="S20" s="54">
        <v>1.7520578683363805E-2</v>
      </c>
      <c r="T20" s="54">
        <v>7.0149533099016281E-2</v>
      </c>
      <c r="U20" s="54">
        <v>7.5252551597030232E-2</v>
      </c>
      <c r="V20" s="54">
        <v>6.9737221047603659E-2</v>
      </c>
      <c r="W20" s="54">
        <v>1.4214171364137768E-2</v>
      </c>
      <c r="X20" s="54">
        <v>6.2313596396984883E-3</v>
      </c>
      <c r="Y20" s="54">
        <v>1.057305122222026E-2</v>
      </c>
      <c r="Z20" s="54">
        <v>1.1914068809562268E-2</v>
      </c>
      <c r="AA20" s="54">
        <v>3.7970146381361335E-2</v>
      </c>
      <c r="AB20" s="54">
        <v>2.5022609659982448E-2</v>
      </c>
      <c r="AC20" s="54">
        <v>4.8569125182908179E-3</v>
      </c>
      <c r="AD20" s="54">
        <v>1.0810776199192186E-2</v>
      </c>
      <c r="AE20" s="54">
        <v>8.2788997595890524E-3</v>
      </c>
      <c r="AF20" s="54">
        <v>1.7726841659293731E-2</v>
      </c>
      <c r="AG20" s="54">
        <v>2.9019610075613328E-3</v>
      </c>
      <c r="AH20" s="54">
        <v>1.8221958231335823E-3</v>
      </c>
      <c r="AI20" s="54">
        <v>2.0752637000536135E-3</v>
      </c>
      <c r="AJ20" s="54">
        <v>1.9224928067693161E-3</v>
      </c>
      <c r="AK20" s="54">
        <v>1.1729156906740725E-3</v>
      </c>
      <c r="AL20" s="54">
        <v>9.6696003022479239E-4</v>
      </c>
      <c r="AM20" s="54">
        <v>5.9637296803983044E-4</v>
      </c>
      <c r="AN20" s="54">
        <v>7.8651632316609427E-4</v>
      </c>
      <c r="AO20" s="54">
        <v>1.222973780219017E-3</v>
      </c>
      <c r="AP20" s="54">
        <v>2.5034345204679163E-3</v>
      </c>
      <c r="AQ20" s="54">
        <v>1.6732901066722444E-3</v>
      </c>
      <c r="AR20" s="54">
        <v>1.8792086443597639E-3</v>
      </c>
      <c r="AS20" s="54">
        <v>5.0058504520955633E-3</v>
      </c>
      <c r="AT20" s="54">
        <v>5.4138174095332255E-3</v>
      </c>
      <c r="AU20" s="54">
        <v>6.4928828444500031E-3</v>
      </c>
      <c r="AV20" s="54">
        <v>5.199224842841613E-4</v>
      </c>
      <c r="AW20" s="54">
        <v>5.2050362242385872E-4</v>
      </c>
      <c r="AX20" s="54">
        <v>3.9844606036457814E-4</v>
      </c>
      <c r="AY20" s="54">
        <v>7.9389082110993493E-4</v>
      </c>
      <c r="AZ20" s="54">
        <v>7.9561107680615594E-4</v>
      </c>
      <c r="BA20" s="54">
        <v>7.8718281163178369E-4</v>
      </c>
      <c r="BB20" s="54">
        <v>7.2416971623807079E-3</v>
      </c>
      <c r="BC20" s="54">
        <v>1.2710489200005309E-3</v>
      </c>
      <c r="BD20" s="54">
        <v>5.2635209412940306E-4</v>
      </c>
      <c r="BE20" s="54">
        <v>3.7622351020715286E-4</v>
      </c>
      <c r="BF20" s="54">
        <v>2.0790519523097468E-4</v>
      </c>
      <c r="BG20" s="54">
        <v>3.1565203667302755E-4</v>
      </c>
      <c r="BH20" s="54">
        <v>1.2421052631578946E-3</v>
      </c>
      <c r="BI20" s="54">
        <v>1.4347342735084568E-3</v>
      </c>
      <c r="BJ20" s="54">
        <v>9.3101592263516303E-4</v>
      </c>
      <c r="BK20" s="54">
        <v>5.5678523017793106E-3</v>
      </c>
      <c r="BL20" s="54">
        <v>3.3988894128843402E-4</v>
      </c>
      <c r="BM20" s="54">
        <v>6.3540883583244169E-3</v>
      </c>
      <c r="BN20" s="54">
        <v>1.2452408451449617E-4</v>
      </c>
      <c r="BO20" s="54">
        <v>3.0081592303754655E-3</v>
      </c>
      <c r="BP20" s="54">
        <v>4.5283402243838887E-3</v>
      </c>
      <c r="BQ20" s="54">
        <v>6.9731837013945214E-3</v>
      </c>
      <c r="BR20" s="54">
        <v>2.3405678527087109E-3</v>
      </c>
      <c r="BS20" s="54">
        <v>1.8881187946249616E-3</v>
      </c>
      <c r="BT20" s="54">
        <v>3.2913375535907341E-3</v>
      </c>
      <c r="BU20" s="54">
        <v>5.3158827347848207E-3</v>
      </c>
      <c r="BV20" s="54">
        <v>4.025058864530826E-3</v>
      </c>
    </row>
    <row r="21" spans="2:74" x14ac:dyDescent="0.15">
      <c r="B21" s="52" t="s">
        <v>150</v>
      </c>
      <c r="C21" s="54" t="s">
        <v>248</v>
      </c>
      <c r="D21" s="54">
        <v>9.2121962807795808E-3</v>
      </c>
      <c r="E21" s="54">
        <v>1.0560034398093649E-2</v>
      </c>
      <c r="F21" s="54">
        <v>1.5290155036705043E-2</v>
      </c>
      <c r="G21" s="54">
        <v>1.7164361508876815E-2</v>
      </c>
      <c r="H21" s="54">
        <v>1.7308065604927612E-2</v>
      </c>
      <c r="I21" s="54">
        <v>1.2268121836230248E-2</v>
      </c>
      <c r="J21" s="54">
        <v>1.3034132030453179E-2</v>
      </c>
      <c r="K21" s="54">
        <v>1.1023622047244094E-2</v>
      </c>
      <c r="L21" s="54">
        <v>1.1575199971566525E-2</v>
      </c>
      <c r="M21" s="54">
        <v>1.1544349351969485E-2</v>
      </c>
      <c r="N21" s="54">
        <v>1.3225442727333024E-2</v>
      </c>
      <c r="O21" s="54">
        <v>1.4986816584317383E-2</v>
      </c>
      <c r="P21" s="54">
        <v>9.9977801396493975E-3</v>
      </c>
      <c r="Q21" s="54">
        <v>1.8094343239446798E-2</v>
      </c>
      <c r="R21" s="54">
        <v>1.5103652517275419E-2</v>
      </c>
      <c r="S21" s="54">
        <v>4.6501231970313469E-3</v>
      </c>
      <c r="T21" s="54">
        <v>1.5239273755797268E-2</v>
      </c>
      <c r="U21" s="54">
        <v>2.5907186201380556E-3</v>
      </c>
      <c r="V21" s="54">
        <v>1.6261247655640861E-2</v>
      </c>
      <c r="W21" s="54">
        <v>3.9848611696809205E-3</v>
      </c>
      <c r="X21" s="54">
        <v>1.1947020550594342E-3</v>
      </c>
      <c r="Y21" s="54">
        <v>3.8283143050121429E-3</v>
      </c>
      <c r="Z21" s="54">
        <v>1.0208366984332095E-3</v>
      </c>
      <c r="AA21" s="54">
        <v>5.8191703051516134E-3</v>
      </c>
      <c r="AB21" s="54">
        <v>6.9837335709400528E-3</v>
      </c>
      <c r="AC21" s="54">
        <v>1.5466640158844753E-3</v>
      </c>
      <c r="AD21" s="54">
        <v>3.7019620191540798E-3</v>
      </c>
      <c r="AE21" s="54">
        <v>3.6436383343038171E-3</v>
      </c>
      <c r="AF21" s="54">
        <v>2.8774486003359974E-2</v>
      </c>
      <c r="AG21" s="54">
        <v>9.0201656157372156E-5</v>
      </c>
      <c r="AH21" s="54">
        <v>6.7367759537764085E-5</v>
      </c>
      <c r="AI21" s="54">
        <v>5.8337563335095084E-5</v>
      </c>
      <c r="AJ21" s="54">
        <v>5.696154084069032E-5</v>
      </c>
      <c r="AK21" s="54">
        <v>5.5186484667591715E-5</v>
      </c>
      <c r="AL21" s="54">
        <v>5.1152409951566747E-5</v>
      </c>
      <c r="AM21" s="54">
        <v>7.2287632489676418E-5</v>
      </c>
      <c r="AN21" s="54">
        <v>6.6133504650602528E-5</v>
      </c>
      <c r="AO21" s="54">
        <v>5.4145133676684106E-5</v>
      </c>
      <c r="AP21" s="54">
        <v>5.9333908415830286E-5</v>
      </c>
      <c r="AQ21" s="54">
        <v>1.0458063166701528E-4</v>
      </c>
      <c r="AR21" s="54">
        <v>1.5660072036331366E-4</v>
      </c>
      <c r="AS21" s="54">
        <v>6.4263168524734645E-5</v>
      </c>
      <c r="AT21" s="54">
        <v>6.2248830545867315E-5</v>
      </c>
      <c r="AU21" s="54">
        <v>5.4721578840393904E-5</v>
      </c>
      <c r="AV21" s="54">
        <v>9.4531360778938415E-5</v>
      </c>
      <c r="AW21" s="54">
        <v>9.8473658296405713E-5</v>
      </c>
      <c r="AX21" s="54">
        <v>9.9611515091144534E-5</v>
      </c>
      <c r="AY21" s="54">
        <v>8.505973083320732E-5</v>
      </c>
      <c r="AZ21" s="54">
        <v>7.1248753146819927E-5</v>
      </c>
      <c r="BA21" s="54">
        <v>1.3891461381737358E-4</v>
      </c>
      <c r="BB21" s="54">
        <v>1.0487213878447672E-4</v>
      </c>
      <c r="BC21" s="54">
        <v>5.6705552197460798E-5</v>
      </c>
      <c r="BD21" s="54">
        <v>6.2143104383636721E-5</v>
      </c>
      <c r="BE21" s="54">
        <v>5.7478591837203907E-5</v>
      </c>
      <c r="BF21" s="54">
        <v>5.5974475639108567E-5</v>
      </c>
      <c r="BG21" s="54">
        <v>7.1739099243869889E-5</v>
      </c>
      <c r="BH21" s="54">
        <v>7.8195488721804514E-5</v>
      </c>
      <c r="BI21" s="54">
        <v>4.7544800486635017E-5</v>
      </c>
      <c r="BJ21" s="54">
        <v>5.3339453900972877E-5</v>
      </c>
      <c r="BK21" s="54">
        <v>6.0053876906710591E-5</v>
      </c>
      <c r="BL21" s="54">
        <v>4.6734729427159675E-5</v>
      </c>
      <c r="BM21" s="54">
        <v>8.7341420732981674E-5</v>
      </c>
      <c r="BN21" s="54">
        <v>5.4479286975092071E-5</v>
      </c>
      <c r="BO21" s="54">
        <v>1.8133925777323682E-4</v>
      </c>
      <c r="BP21" s="54">
        <v>1.2459485148982478E-4</v>
      </c>
      <c r="BQ21" s="54">
        <v>1.805597698987827E-4</v>
      </c>
      <c r="BR21" s="54">
        <v>1.2671476141681723E-4</v>
      </c>
      <c r="BS21" s="54">
        <v>2.5562223681076403E-4</v>
      </c>
      <c r="BT21" s="54">
        <v>1.1828632072467329E-4</v>
      </c>
      <c r="BU21" s="54">
        <v>7.5758904861169814E-5</v>
      </c>
      <c r="BV21" s="54">
        <v>1.0676368334707548E-4</v>
      </c>
    </row>
    <row r="22" spans="2:74" x14ac:dyDescent="0.15">
      <c r="B22" s="60" t="s">
        <v>151</v>
      </c>
      <c r="C22" s="62" t="s">
        <v>249</v>
      </c>
      <c r="D22" s="62">
        <v>2.4558085977943369E-3</v>
      </c>
      <c r="E22" s="62">
        <v>3.9728049294643353E-3</v>
      </c>
      <c r="F22" s="62">
        <v>6.2483407505154777E-3</v>
      </c>
      <c r="G22" s="62">
        <v>7.9106679067522025E-3</v>
      </c>
      <c r="H22" s="62">
        <v>7.9844244792949288E-3</v>
      </c>
      <c r="I22" s="62">
        <v>5.3976577245338749E-3</v>
      </c>
      <c r="J22" s="62">
        <v>4.2473614752483214E-3</v>
      </c>
      <c r="K22" s="62">
        <v>4.7637795275590547E-3</v>
      </c>
      <c r="L22" s="62">
        <v>3.8304858472859417E-3</v>
      </c>
      <c r="M22" s="62">
        <v>3.7989321129665867E-3</v>
      </c>
      <c r="N22" s="62">
        <v>5.5183391921469786E-3</v>
      </c>
      <c r="O22" s="62">
        <v>4.7718478404693747E-3</v>
      </c>
      <c r="P22" s="62">
        <v>4.1311264782251883E-3</v>
      </c>
      <c r="Q22" s="62">
        <v>5.1709346649026931E-3</v>
      </c>
      <c r="R22" s="62">
        <v>4.7384007897334646E-3</v>
      </c>
      <c r="S22" s="62">
        <v>1.1297031008402354E-3</v>
      </c>
      <c r="T22" s="62">
        <v>3.3925711790029739E-3</v>
      </c>
      <c r="U22" s="62">
        <v>1.5300888494775094E-3</v>
      </c>
      <c r="V22" s="62">
        <v>3.54305542872797E-3</v>
      </c>
      <c r="W22" s="62">
        <v>9.8753870371029711E-4</v>
      </c>
      <c r="X22" s="62">
        <v>2.8363430084144843E-4</v>
      </c>
      <c r="Y22" s="62">
        <v>8.3578746808039329E-4</v>
      </c>
      <c r="Z22" s="62">
        <v>1.7121628169924083E-4</v>
      </c>
      <c r="AA22" s="62">
        <v>8.7804760701956966E-4</v>
      </c>
      <c r="AB22" s="62">
        <v>1.4906091622776509E-3</v>
      </c>
      <c r="AC22" s="62">
        <v>3.9003564234995209E-4</v>
      </c>
      <c r="AD22" s="62">
        <v>1.1339224356375192E-3</v>
      </c>
      <c r="AE22" s="62">
        <v>8.3596132669945175E-4</v>
      </c>
      <c r="AF22" s="62">
        <v>3.2056566418806019E-3</v>
      </c>
      <c r="AG22" s="62">
        <v>8.3429170548167935E-7</v>
      </c>
      <c r="AH22" s="62">
        <v>8.9823679383685435E-7</v>
      </c>
      <c r="AI22" s="62">
        <v>0</v>
      </c>
      <c r="AJ22" s="62">
        <v>0</v>
      </c>
      <c r="AK22" s="62">
        <v>0</v>
      </c>
      <c r="AL22" s="62">
        <v>0</v>
      </c>
      <c r="AM22" s="62">
        <v>0</v>
      </c>
      <c r="AN22" s="62">
        <v>0</v>
      </c>
      <c r="AO22" s="62">
        <v>0</v>
      </c>
      <c r="AP22" s="62">
        <v>0</v>
      </c>
      <c r="AQ22" s="62">
        <v>0</v>
      </c>
      <c r="AR22" s="62">
        <v>0</v>
      </c>
      <c r="AS22" s="62">
        <v>0</v>
      </c>
      <c r="AT22" s="62">
        <v>0</v>
      </c>
      <c r="AU22" s="62">
        <v>0</v>
      </c>
      <c r="AV22" s="62">
        <v>0</v>
      </c>
      <c r="AW22" s="62">
        <v>0</v>
      </c>
      <c r="AX22" s="62">
        <v>0</v>
      </c>
      <c r="AY22" s="62">
        <v>0</v>
      </c>
      <c r="AZ22" s="62">
        <v>0</v>
      </c>
      <c r="BA22" s="62">
        <v>0</v>
      </c>
      <c r="BB22" s="62">
        <v>0</v>
      </c>
      <c r="BC22" s="62">
        <v>1.8097516658764084E-6</v>
      </c>
      <c r="BD22" s="62">
        <v>2.4857241753454691E-6</v>
      </c>
      <c r="BE22" s="62">
        <v>2.0901306122619604E-6</v>
      </c>
      <c r="BF22" s="62">
        <v>3.998176831364898E-6</v>
      </c>
      <c r="BG22" s="62">
        <v>0</v>
      </c>
      <c r="BH22" s="62">
        <v>3.0075187969924812E-6</v>
      </c>
      <c r="BI22" s="62">
        <v>6.9918824245051494E-7</v>
      </c>
      <c r="BJ22" s="62">
        <v>1.6163470879082691E-6</v>
      </c>
      <c r="BK22" s="62">
        <v>0</v>
      </c>
      <c r="BL22" s="62">
        <v>0</v>
      </c>
      <c r="BM22" s="62">
        <v>3.1193364547493457E-6</v>
      </c>
      <c r="BN22" s="62">
        <v>3.113102112862404E-6</v>
      </c>
      <c r="BO22" s="62">
        <v>2.0724486602655636E-6</v>
      </c>
      <c r="BP22" s="62">
        <v>7.3797542837013697E-7</v>
      </c>
      <c r="BQ22" s="62">
        <v>1.7306048233110161E-6</v>
      </c>
      <c r="BR22" s="62">
        <v>1.2184111674693967E-6</v>
      </c>
      <c r="BS22" s="62">
        <v>1.1619192582307455E-5</v>
      </c>
      <c r="BT22" s="62">
        <v>0</v>
      </c>
      <c r="BU22" s="62">
        <v>0</v>
      </c>
      <c r="BV22" s="62">
        <v>0</v>
      </c>
    </row>
    <row r="23" spans="2:74" x14ac:dyDescent="0.15">
      <c r="B23" s="52" t="s">
        <v>152</v>
      </c>
      <c r="C23" s="54" t="s">
        <v>250</v>
      </c>
      <c r="D23" s="54">
        <v>3.6006321557051048E-4</v>
      </c>
      <c r="E23" s="54">
        <v>1.987973715435089E-5</v>
      </c>
      <c r="F23" s="54">
        <v>1.3775191458249763E-5</v>
      </c>
      <c r="G23" s="54">
        <v>1.4523456677260533E-5</v>
      </c>
      <c r="H23" s="54">
        <v>1.2747822005638014E-5</v>
      </c>
      <c r="I23" s="54">
        <v>7.502230926565005E-5</v>
      </c>
      <c r="J23" s="54">
        <v>1.287448837460804E-5</v>
      </c>
      <c r="K23" s="54">
        <v>2.9527559055118111E-5</v>
      </c>
      <c r="L23" s="54">
        <v>1.6310298809542937E-5</v>
      </c>
      <c r="M23" s="54">
        <v>1.6615213236422829E-5</v>
      </c>
      <c r="N23" s="54">
        <v>0</v>
      </c>
      <c r="O23" s="54">
        <v>7.1000035500017747E-6</v>
      </c>
      <c r="P23" s="54">
        <v>1.6817123868207563E-5</v>
      </c>
      <c r="Q23" s="54">
        <v>1.0474900567006367E-6</v>
      </c>
      <c r="R23" s="54">
        <v>4.2307149908334512E-5</v>
      </c>
      <c r="S23" s="54">
        <v>2.7506883636047356E-5</v>
      </c>
      <c r="T23" s="54">
        <v>4.2894578125324956E-5</v>
      </c>
      <c r="U23" s="54">
        <v>3.4774746579034308E-5</v>
      </c>
      <c r="V23" s="54">
        <v>4.3550641669534918E-5</v>
      </c>
      <c r="W23" s="54">
        <v>2.6540153700971353E-5</v>
      </c>
      <c r="X23" s="54">
        <v>5.156987288026335E-5</v>
      </c>
      <c r="Y23" s="54">
        <v>1.7667052170805059E-5</v>
      </c>
      <c r="Z23" s="54">
        <v>9.6914876433532547E-6</v>
      </c>
      <c r="AA23" s="54">
        <v>4.9315002586030624E-5</v>
      </c>
      <c r="AB23" s="54">
        <v>3.3403006437594414E-5</v>
      </c>
      <c r="AC23" s="54">
        <v>3.0326745409499517E-5</v>
      </c>
      <c r="AD23" s="54">
        <v>2.0151087961005573E-5</v>
      </c>
      <c r="AE23" s="54">
        <v>1.729575158688521E-5</v>
      </c>
      <c r="AF23" s="54">
        <v>2.6708238349182358E-3</v>
      </c>
      <c r="AG23" s="54">
        <v>4.90759826753929E-8</v>
      </c>
      <c r="AH23" s="54">
        <v>8.1657890348804939E-8</v>
      </c>
      <c r="AI23" s="54">
        <v>0</v>
      </c>
      <c r="AJ23" s="54">
        <v>0</v>
      </c>
      <c r="AK23" s="54">
        <v>0</v>
      </c>
      <c r="AL23" s="54">
        <v>0</v>
      </c>
      <c r="AM23" s="54">
        <v>0</v>
      </c>
      <c r="AN23" s="54">
        <v>0</v>
      </c>
      <c r="AO23" s="54">
        <v>0</v>
      </c>
      <c r="AP23" s="54">
        <v>0</v>
      </c>
      <c r="AQ23" s="54">
        <v>0</v>
      </c>
      <c r="AR23" s="54">
        <v>0</v>
      </c>
      <c r="AS23" s="54">
        <v>0</v>
      </c>
      <c r="AT23" s="54">
        <v>0</v>
      </c>
      <c r="AU23" s="54">
        <v>0</v>
      </c>
      <c r="AV23" s="54">
        <v>0</v>
      </c>
      <c r="AW23" s="54">
        <v>0</v>
      </c>
      <c r="AX23" s="54">
        <v>0</v>
      </c>
      <c r="AY23" s="54">
        <v>0</v>
      </c>
      <c r="AZ23" s="54">
        <v>0</v>
      </c>
      <c r="BA23" s="54">
        <v>0</v>
      </c>
      <c r="BB23" s="54">
        <v>0</v>
      </c>
      <c r="BC23" s="54">
        <v>0</v>
      </c>
      <c r="BD23" s="54">
        <v>0</v>
      </c>
      <c r="BE23" s="54">
        <v>0</v>
      </c>
      <c r="BF23" s="54">
        <v>0</v>
      </c>
      <c r="BG23" s="54">
        <v>0</v>
      </c>
      <c r="BH23" s="54">
        <v>0</v>
      </c>
      <c r="BI23" s="54">
        <v>0</v>
      </c>
      <c r="BJ23" s="54">
        <v>0</v>
      </c>
      <c r="BK23" s="54">
        <v>0</v>
      </c>
      <c r="BL23" s="54">
        <v>0</v>
      </c>
      <c r="BM23" s="54">
        <v>0</v>
      </c>
      <c r="BN23" s="54">
        <v>0</v>
      </c>
      <c r="BO23" s="54">
        <v>1.0362243301327818E-6</v>
      </c>
      <c r="BP23" s="54">
        <v>0</v>
      </c>
      <c r="BQ23" s="54">
        <v>0</v>
      </c>
      <c r="BR23" s="54">
        <v>0</v>
      </c>
      <c r="BS23" s="54">
        <v>0</v>
      </c>
      <c r="BT23" s="54">
        <v>0</v>
      </c>
      <c r="BU23" s="54">
        <v>0</v>
      </c>
      <c r="BV23" s="54">
        <v>0</v>
      </c>
    </row>
    <row r="24" spans="2:74" x14ac:dyDescent="0.15">
      <c r="B24" s="52" t="s">
        <v>153</v>
      </c>
      <c r="C24" s="54" t="s">
        <v>619</v>
      </c>
      <c r="D24" s="54">
        <v>6.0851786040786848E-4</v>
      </c>
      <c r="E24" s="54">
        <v>6.4342716284623315E-4</v>
      </c>
      <c r="F24" s="54">
        <v>4.6226836692706902E-4</v>
      </c>
      <c r="G24" s="54">
        <v>2.5027631157790829E-4</v>
      </c>
      <c r="H24" s="54">
        <v>2.4869841840090159E-4</v>
      </c>
      <c r="I24" s="54">
        <v>3.0403777965552916E-4</v>
      </c>
      <c r="J24" s="54">
        <v>7.1744780479131537E-4</v>
      </c>
      <c r="K24" s="54">
        <v>6.6929133858267711E-4</v>
      </c>
      <c r="L24" s="54">
        <v>6.6920912578259E-4</v>
      </c>
      <c r="M24" s="54">
        <v>6.6708841202951362E-4</v>
      </c>
      <c r="N24" s="54">
        <v>7.8264906811699941E-4</v>
      </c>
      <c r="O24" s="54">
        <v>7.803549356320133E-4</v>
      </c>
      <c r="P24" s="54">
        <v>7.7106512935731677E-4</v>
      </c>
      <c r="Q24" s="54">
        <v>7.8614128755382794E-4</v>
      </c>
      <c r="R24" s="54">
        <v>8.3204061486391199E-4</v>
      </c>
      <c r="S24" s="54">
        <v>8.697707339666371E-4</v>
      </c>
      <c r="T24" s="54">
        <v>2.3137075473660129E-4</v>
      </c>
      <c r="U24" s="54">
        <v>2.4342322605324014E-4</v>
      </c>
      <c r="V24" s="54">
        <v>2.3039694302592667E-4</v>
      </c>
      <c r="W24" s="54">
        <v>9.0987813088068555E-4</v>
      </c>
      <c r="X24" s="54">
        <v>1.0142074999785126E-3</v>
      </c>
      <c r="Y24" s="54">
        <v>6.8629702663511967E-4</v>
      </c>
      <c r="Z24" s="54">
        <v>9.271523178807947E-4</v>
      </c>
      <c r="AA24" s="54">
        <v>8.9488687619528745E-4</v>
      </c>
      <c r="AB24" s="54">
        <v>1.010440944737231E-3</v>
      </c>
      <c r="AC24" s="54">
        <v>7.9818309098613307E-4</v>
      </c>
      <c r="AD24" s="54">
        <v>9.4521785491856979E-4</v>
      </c>
      <c r="AE24" s="54">
        <v>8.8784858146010739E-4</v>
      </c>
      <c r="AF24" s="54">
        <v>9.66653849206275E-4</v>
      </c>
      <c r="AG24" s="54">
        <v>4.2681382132789204E-4</v>
      </c>
      <c r="AH24" s="54">
        <v>4.8521118445259896E-4</v>
      </c>
      <c r="AI24" s="54">
        <v>4.6162767508640457E-4</v>
      </c>
      <c r="AJ24" s="54">
        <v>4.6352657876091839E-4</v>
      </c>
      <c r="AK24" s="54">
        <v>4.429121177549732E-4</v>
      </c>
      <c r="AL24" s="54">
        <v>4.8370436778762235E-4</v>
      </c>
      <c r="AM24" s="54">
        <v>4.6083365712168721E-4</v>
      </c>
      <c r="AN24" s="54">
        <v>4.3931542375043103E-4</v>
      </c>
      <c r="AO24" s="54">
        <v>3.5312043702185285E-4</v>
      </c>
      <c r="AP24" s="54">
        <v>5.7280042355282318E-4</v>
      </c>
      <c r="AQ24" s="54">
        <v>5.229031583350763E-4</v>
      </c>
      <c r="AR24" s="54">
        <v>6.2640288145325465E-4</v>
      </c>
      <c r="AS24" s="54">
        <v>5.4832339897078781E-4</v>
      </c>
      <c r="AT24" s="54">
        <v>5.2728421168264086E-4</v>
      </c>
      <c r="AU24" s="54">
        <v>5.4833255531904911E-4</v>
      </c>
      <c r="AV24" s="54">
        <v>4.1593798742732904E-4</v>
      </c>
      <c r="AW24" s="54">
        <v>8.4405992825490605E-5</v>
      </c>
      <c r="AX24" s="54">
        <v>1.7432015140950293E-3</v>
      </c>
      <c r="AY24" s="54">
        <v>7.6553757749886584E-4</v>
      </c>
      <c r="AZ24" s="54">
        <v>4.9874127202773955E-4</v>
      </c>
      <c r="BA24" s="54">
        <v>1.8058899796258565E-3</v>
      </c>
      <c r="BB24" s="54">
        <v>3.9741021013064862E-4</v>
      </c>
      <c r="BC24" s="54">
        <v>5.3709407772843188E-4</v>
      </c>
      <c r="BD24" s="54">
        <v>8.2091040890784118E-4</v>
      </c>
      <c r="BE24" s="54">
        <v>5.9986748571918256E-4</v>
      </c>
      <c r="BF24" s="54">
        <v>5.6374293322245059E-4</v>
      </c>
      <c r="BG24" s="54">
        <v>5.0791282264659888E-3</v>
      </c>
      <c r="BH24" s="54">
        <v>7.5789473684210529E-4</v>
      </c>
      <c r="BI24" s="54">
        <v>5.2089524062563363E-4</v>
      </c>
      <c r="BJ24" s="54">
        <v>4.0085407780125071E-4</v>
      </c>
      <c r="BK24" s="54">
        <v>3.4316501089548911E-5</v>
      </c>
      <c r="BL24" s="54">
        <v>1.9543614124084956E-4</v>
      </c>
      <c r="BM24" s="54">
        <v>9.3580093642480375E-5</v>
      </c>
      <c r="BN24" s="54">
        <v>4.3116464263144295E-4</v>
      </c>
      <c r="BO24" s="54">
        <v>3.7200453451766868E-4</v>
      </c>
      <c r="BP24" s="54">
        <v>3.3885371752662125E-4</v>
      </c>
      <c r="BQ24" s="54">
        <v>3.640038811697504E-4</v>
      </c>
      <c r="BR24" s="54">
        <v>3.0216596953241032E-4</v>
      </c>
      <c r="BS24" s="54">
        <v>4.7057729958345192E-4</v>
      </c>
      <c r="BT24" s="54">
        <v>3.8298298248617995E-4</v>
      </c>
      <c r="BU24" s="54">
        <v>2.4561834418147685E-4</v>
      </c>
      <c r="BV24" s="54">
        <v>3.4817201193441174E-4</v>
      </c>
    </row>
    <row r="25" spans="2:74" x14ac:dyDescent="0.15">
      <c r="B25" s="52" t="s">
        <v>154</v>
      </c>
      <c r="C25" s="54" t="s">
        <v>251</v>
      </c>
      <c r="D25" s="54">
        <v>1.1701660716980669E-4</v>
      </c>
      <c r="E25" s="54">
        <v>0</v>
      </c>
      <c r="F25" s="54">
        <v>0</v>
      </c>
      <c r="G25" s="54">
        <v>0</v>
      </c>
      <c r="H25" s="54">
        <v>0</v>
      </c>
      <c r="I25" s="54">
        <v>0</v>
      </c>
      <c r="J25" s="54">
        <v>0</v>
      </c>
      <c r="K25" s="54">
        <v>0</v>
      </c>
      <c r="L25" s="54">
        <v>0</v>
      </c>
      <c r="M25" s="54">
        <v>0</v>
      </c>
      <c r="N25" s="54">
        <v>0</v>
      </c>
      <c r="O25" s="54">
        <v>0</v>
      </c>
      <c r="P25" s="54">
        <v>0</v>
      </c>
      <c r="Q25" s="54">
        <v>0</v>
      </c>
      <c r="R25" s="54">
        <v>0</v>
      </c>
      <c r="S25" s="54">
        <v>0</v>
      </c>
      <c r="T25" s="54">
        <v>0</v>
      </c>
      <c r="U25" s="54">
        <v>0</v>
      </c>
      <c r="V25" s="54">
        <v>0</v>
      </c>
      <c r="W25" s="54">
        <v>0</v>
      </c>
      <c r="X25" s="54">
        <v>0</v>
      </c>
      <c r="Y25" s="54">
        <v>0</v>
      </c>
      <c r="Z25" s="54">
        <v>0</v>
      </c>
      <c r="AA25" s="54">
        <v>0</v>
      </c>
      <c r="AB25" s="54">
        <v>0</v>
      </c>
      <c r="AC25" s="54">
        <v>0</v>
      </c>
      <c r="AD25" s="54">
        <v>0</v>
      </c>
      <c r="AE25" s="54">
        <v>0</v>
      </c>
      <c r="AF25" s="54">
        <v>0</v>
      </c>
      <c r="AG25" s="54">
        <v>3.2812202016767691E-4</v>
      </c>
      <c r="AH25" s="54">
        <v>4.0910603064751275E-4</v>
      </c>
      <c r="AI25" s="54">
        <v>2.8994403081491549E-4</v>
      </c>
      <c r="AJ25" s="54">
        <v>2.9460051924769639E-4</v>
      </c>
      <c r="AK25" s="54">
        <v>3.4329239727046021E-4</v>
      </c>
      <c r="AL25" s="54">
        <v>3.7646378902951317E-4</v>
      </c>
      <c r="AM25" s="54">
        <v>1.9879098934661016E-4</v>
      </c>
      <c r="AN25" s="54">
        <v>6.6133504650602528E-5</v>
      </c>
      <c r="AO25" s="54">
        <v>4.6435337468373649E-4</v>
      </c>
      <c r="AP25" s="54">
        <v>2.510280740669743E-5</v>
      </c>
      <c r="AQ25" s="54">
        <v>2.0916126333403055E-4</v>
      </c>
      <c r="AR25" s="54">
        <v>5.2200240121104554E-5</v>
      </c>
      <c r="AS25" s="54">
        <v>9.430828627655863E-5</v>
      </c>
      <c r="AT25" s="54">
        <v>7.4149342267871364E-5</v>
      </c>
      <c r="AU25" s="54">
        <v>1.0050902235990717E-5</v>
      </c>
      <c r="AV25" s="54">
        <v>6.4281325329678123E-4</v>
      </c>
      <c r="AW25" s="54">
        <v>5.6270661883660403E-5</v>
      </c>
      <c r="AX25" s="54">
        <v>0</v>
      </c>
      <c r="AY25" s="54">
        <v>3.0243459851807047E-4</v>
      </c>
      <c r="AZ25" s="54">
        <v>2.9686980477841639E-4</v>
      </c>
      <c r="BA25" s="54">
        <v>3.2413409890720503E-4</v>
      </c>
      <c r="BB25" s="54">
        <v>1.3247007004354953E-4</v>
      </c>
      <c r="BC25" s="54">
        <v>2.3768071878510163E-4</v>
      </c>
      <c r="BD25" s="54">
        <v>4.1884452354571153E-4</v>
      </c>
      <c r="BE25" s="54">
        <v>5.7165072245364611E-4</v>
      </c>
      <c r="BF25" s="54">
        <v>2.5188514037598853E-4</v>
      </c>
      <c r="BG25" s="54">
        <v>2.7260857712670561E-4</v>
      </c>
      <c r="BH25" s="54">
        <v>1.3533834586466166E-4</v>
      </c>
      <c r="BI25" s="54">
        <v>1.5731735455136586E-4</v>
      </c>
      <c r="BJ25" s="54">
        <v>2.618482282411396E-4</v>
      </c>
      <c r="BK25" s="54">
        <v>1.4584512963058288E-4</v>
      </c>
      <c r="BL25" s="54">
        <v>0</v>
      </c>
      <c r="BM25" s="54">
        <v>2.8385961738219048E-4</v>
      </c>
      <c r="BN25" s="54">
        <v>2.0235163733605625E-5</v>
      </c>
      <c r="BO25" s="54">
        <v>2.0714124359354309E-3</v>
      </c>
      <c r="BP25" s="54">
        <v>2.0614113632472494E-4</v>
      </c>
      <c r="BQ25" s="54">
        <v>6.662828569747412E-4</v>
      </c>
      <c r="BR25" s="54">
        <v>8.4070370555388362E-5</v>
      </c>
      <c r="BS25" s="54">
        <v>1.9752627389922674E-4</v>
      </c>
      <c r="BT25" s="54">
        <v>1.0256995643258383E-4</v>
      </c>
      <c r="BU25" s="54">
        <v>3.7480721352368226E-5</v>
      </c>
      <c r="BV25" s="54">
        <v>8.3982897409960643E-5</v>
      </c>
    </row>
    <row r="26" spans="2:74" x14ac:dyDescent="0.15">
      <c r="B26" s="64" t="s">
        <v>155</v>
      </c>
      <c r="C26" s="58" t="s">
        <v>620</v>
      </c>
      <c r="D26" s="58">
        <v>3.659087954081885E-4</v>
      </c>
      <c r="E26" s="58">
        <v>1.6559616103830433E-4</v>
      </c>
      <c r="F26" s="58">
        <v>1.4027326659048084E-4</v>
      </c>
      <c r="G26" s="58">
        <v>9.5359440353795914E-5</v>
      </c>
      <c r="H26" s="58">
        <v>9.5260997169404062E-5</v>
      </c>
      <c r="I26" s="58">
        <v>9.8713564823223743E-5</v>
      </c>
      <c r="J26" s="58">
        <v>1.9433701399145187E-4</v>
      </c>
      <c r="K26" s="58">
        <v>2.1653543307086615E-4</v>
      </c>
      <c r="L26" s="58">
        <v>3.0064506014605263E-4</v>
      </c>
      <c r="M26" s="58">
        <v>3.0576952120163204E-4</v>
      </c>
      <c r="N26" s="58">
        <v>2.6530476885322015E-5</v>
      </c>
      <c r="O26" s="58">
        <v>5.0668207152285394E-5</v>
      </c>
      <c r="P26" s="58">
        <v>8.7449044114679326E-5</v>
      </c>
      <c r="Q26" s="58">
        <v>2.7758486502566874E-5</v>
      </c>
      <c r="R26" s="58">
        <v>2.8204766605556341E-4</v>
      </c>
      <c r="S26" s="58">
        <v>1.9723511255232838E-4</v>
      </c>
      <c r="T26" s="58">
        <v>9.8787513258324149E-5</v>
      </c>
      <c r="U26" s="58">
        <v>1.0432423973710292E-4</v>
      </c>
      <c r="V26" s="58">
        <v>9.8340158608627246E-5</v>
      </c>
      <c r="W26" s="58">
        <v>2.0342007036652196E-4</v>
      </c>
      <c r="X26" s="58">
        <v>2.6644434321469398E-4</v>
      </c>
      <c r="Y26" s="58">
        <v>2.1879964611535497E-4</v>
      </c>
      <c r="Z26" s="58">
        <v>4.3611694395089646E-4</v>
      </c>
      <c r="AA26" s="58">
        <v>2.4296659810678502E-4</v>
      </c>
      <c r="AB26" s="58">
        <v>3.665979956525987E-4</v>
      </c>
      <c r="AC26" s="58">
        <v>1.4994890785808093E-4</v>
      </c>
      <c r="AD26" s="58">
        <v>1.3220620325818611E-4</v>
      </c>
      <c r="AE26" s="58">
        <v>1.4989651375300515E-4</v>
      </c>
      <c r="AF26" s="58">
        <v>1.2158327612684316E-4</v>
      </c>
      <c r="AG26" s="58">
        <v>7.43452061549527E-4</v>
      </c>
      <c r="AH26" s="58">
        <v>6.4795535991776722E-4</v>
      </c>
      <c r="AI26" s="58">
        <v>6.4551782038181301E-4</v>
      </c>
      <c r="AJ26" s="58">
        <v>6.5105898685820544E-4</v>
      </c>
      <c r="AK26" s="58">
        <v>7.3527875160056023E-4</v>
      </c>
      <c r="AL26" s="58">
        <v>7.8792659539430882E-4</v>
      </c>
      <c r="AM26" s="58">
        <v>5.6022915179499224E-4</v>
      </c>
      <c r="AN26" s="58">
        <v>2.6217210772203141E-4</v>
      </c>
      <c r="AO26" s="58">
        <v>9.4871690746537796E-4</v>
      </c>
      <c r="AP26" s="58">
        <v>1.6887343164505544E-4</v>
      </c>
      <c r="AQ26" s="58">
        <v>5.229031583350763E-4</v>
      </c>
      <c r="AR26" s="58">
        <v>2.0880096048441822E-4</v>
      </c>
      <c r="AS26" s="58">
        <v>3.0462411053932653E-4</v>
      </c>
      <c r="AT26" s="58">
        <v>2.654729537985518E-4</v>
      </c>
      <c r="AU26" s="58">
        <v>1.3624556364342973E-4</v>
      </c>
      <c r="AV26" s="58">
        <v>1.3707047312946071E-3</v>
      </c>
      <c r="AW26" s="58">
        <v>2.9542097488921711E-4</v>
      </c>
      <c r="AX26" s="58">
        <v>9.9611515091144534E-5</v>
      </c>
      <c r="AY26" s="58">
        <v>7.0883109027672765E-4</v>
      </c>
      <c r="AZ26" s="58">
        <v>7.1248753146819935E-4</v>
      </c>
      <c r="BA26" s="58">
        <v>6.9457306908686793E-4</v>
      </c>
      <c r="BB26" s="58">
        <v>4.5812565890060881E-4</v>
      </c>
      <c r="BC26" s="58">
        <v>6.2637515991166798E-4</v>
      </c>
      <c r="BD26" s="58">
        <v>9.2096080696549623E-4</v>
      </c>
      <c r="BE26" s="58">
        <v>1.1380761183766373E-3</v>
      </c>
      <c r="BF26" s="58">
        <v>6.5170282351247836E-4</v>
      </c>
      <c r="BG26" s="58">
        <v>7.0304317258992497E-4</v>
      </c>
      <c r="BH26" s="58">
        <v>5.4436090225563915E-4</v>
      </c>
      <c r="BI26" s="58">
        <v>4.7894394607860273E-4</v>
      </c>
      <c r="BJ26" s="58">
        <v>6.36840752635858E-4</v>
      </c>
      <c r="BK26" s="58">
        <v>4.9758926579845919E-4</v>
      </c>
      <c r="BL26" s="58">
        <v>1.9543614124084956E-4</v>
      </c>
      <c r="BM26" s="58">
        <v>8.2662416050857657E-4</v>
      </c>
      <c r="BN26" s="58">
        <v>2.8796194543977236E-4</v>
      </c>
      <c r="BO26" s="58">
        <v>7.7509579893932079E-4</v>
      </c>
      <c r="BP26" s="58">
        <v>8.872924567103614E-4</v>
      </c>
      <c r="BQ26" s="58">
        <v>2.1534492684733412E-3</v>
      </c>
      <c r="BR26" s="58">
        <v>5.0929586800220776E-4</v>
      </c>
      <c r="BS26" s="58">
        <v>1.0108697546607486E-3</v>
      </c>
      <c r="BT26" s="58">
        <v>6.9400156005595026E-4</v>
      </c>
      <c r="BU26" s="58">
        <v>2.7592190612594477E-4</v>
      </c>
      <c r="BV26" s="58">
        <v>5.7937998860960703E-4</v>
      </c>
    </row>
    <row r="27" spans="2:74" x14ac:dyDescent="0.15">
      <c r="B27" s="52" t="s">
        <v>156</v>
      </c>
      <c r="C27" s="54" t="s">
        <v>621</v>
      </c>
      <c r="D27" s="54">
        <v>0</v>
      </c>
      <c r="E27" s="54">
        <v>0</v>
      </c>
      <c r="F27" s="54">
        <v>0</v>
      </c>
      <c r="G27" s="54">
        <v>0</v>
      </c>
      <c r="H27" s="54">
        <v>0</v>
      </c>
      <c r="I27" s="54">
        <v>0</v>
      </c>
      <c r="J27" s="54">
        <v>0</v>
      </c>
      <c r="K27" s="54">
        <v>0</v>
      </c>
      <c r="L27" s="54">
        <v>0</v>
      </c>
      <c r="M27" s="54">
        <v>0</v>
      </c>
      <c r="N27" s="54">
        <v>0</v>
      </c>
      <c r="O27" s="54">
        <v>0</v>
      </c>
      <c r="P27" s="54">
        <v>0</v>
      </c>
      <c r="Q27" s="54">
        <v>0</v>
      </c>
      <c r="R27" s="54">
        <v>0</v>
      </c>
      <c r="S27" s="54">
        <v>0</v>
      </c>
      <c r="T27" s="54">
        <v>0</v>
      </c>
      <c r="U27" s="54">
        <v>0</v>
      </c>
      <c r="V27" s="54">
        <v>0</v>
      </c>
      <c r="W27" s="54">
        <v>0</v>
      </c>
      <c r="X27" s="54">
        <v>0</v>
      </c>
      <c r="Y27" s="54">
        <v>0</v>
      </c>
      <c r="Z27" s="54">
        <v>0</v>
      </c>
      <c r="AA27" s="54">
        <v>0</v>
      </c>
      <c r="AB27" s="54">
        <v>0</v>
      </c>
      <c r="AC27" s="54">
        <v>0</v>
      </c>
      <c r="AD27" s="54">
        <v>0</v>
      </c>
      <c r="AE27" s="54">
        <v>0</v>
      </c>
      <c r="AF27" s="54">
        <v>0</v>
      </c>
      <c r="AG27" s="54">
        <v>0</v>
      </c>
      <c r="AH27" s="54">
        <v>0</v>
      </c>
      <c r="AI27" s="54">
        <v>0</v>
      </c>
      <c r="AJ27" s="54">
        <v>0</v>
      </c>
      <c r="AK27" s="54">
        <v>0</v>
      </c>
      <c r="AL27" s="54">
        <v>0</v>
      </c>
      <c r="AM27" s="54">
        <v>0</v>
      </c>
      <c r="AN27" s="54">
        <v>0</v>
      </c>
      <c r="AO27" s="54">
        <v>0</v>
      </c>
      <c r="AP27" s="54">
        <v>0</v>
      </c>
      <c r="AQ27" s="54">
        <v>0</v>
      </c>
      <c r="AR27" s="54">
        <v>0</v>
      </c>
      <c r="AS27" s="54">
        <v>0</v>
      </c>
      <c r="AT27" s="54">
        <v>0</v>
      </c>
      <c r="AU27" s="54">
        <v>0</v>
      </c>
      <c r="AV27" s="54">
        <v>0</v>
      </c>
      <c r="AW27" s="54">
        <v>0</v>
      </c>
      <c r="AX27" s="54">
        <v>0</v>
      </c>
      <c r="AY27" s="54">
        <v>0</v>
      </c>
      <c r="AZ27" s="54">
        <v>0</v>
      </c>
      <c r="BA27" s="54">
        <v>0</v>
      </c>
      <c r="BB27" s="54">
        <v>0</v>
      </c>
      <c r="BC27" s="54">
        <v>0</v>
      </c>
      <c r="BD27" s="54">
        <v>0</v>
      </c>
      <c r="BE27" s="54">
        <v>0</v>
      </c>
      <c r="BF27" s="54">
        <v>0</v>
      </c>
      <c r="BG27" s="54">
        <v>0</v>
      </c>
      <c r="BH27" s="54">
        <v>0</v>
      </c>
      <c r="BI27" s="54">
        <v>0</v>
      </c>
      <c r="BJ27" s="54">
        <v>0</v>
      </c>
      <c r="BK27" s="54">
        <v>0</v>
      </c>
      <c r="BL27" s="54">
        <v>0</v>
      </c>
      <c r="BM27" s="54">
        <v>0</v>
      </c>
      <c r="BN27" s="54">
        <v>0</v>
      </c>
      <c r="BO27" s="54">
        <v>0</v>
      </c>
      <c r="BP27" s="54">
        <v>0</v>
      </c>
      <c r="BQ27" s="54">
        <v>0</v>
      </c>
      <c r="BR27" s="54">
        <v>0</v>
      </c>
      <c r="BS27" s="54">
        <v>0</v>
      </c>
      <c r="BT27" s="54">
        <v>0</v>
      </c>
      <c r="BU27" s="54">
        <v>0</v>
      </c>
      <c r="BV27" s="54">
        <v>0</v>
      </c>
    </row>
    <row r="28" spans="2:74" x14ac:dyDescent="0.15">
      <c r="B28" s="52" t="s">
        <v>157</v>
      </c>
      <c r="C28" s="54" t="s">
        <v>622</v>
      </c>
      <c r="D28" s="54">
        <v>6.3461294884492836E-5</v>
      </c>
      <c r="E28" s="54">
        <v>5.7453123528553604E-5</v>
      </c>
      <c r="F28" s="54">
        <v>9.6118858255555265E-5</v>
      </c>
      <c r="G28" s="54">
        <v>1.417444337726435E-4</v>
      </c>
      <c r="H28" s="54">
        <v>1.4231204929930437E-4</v>
      </c>
      <c r="I28" s="54">
        <v>1.2240482038079745E-4</v>
      </c>
      <c r="J28" s="54">
        <v>4.1198362798745724E-5</v>
      </c>
      <c r="K28" s="54">
        <v>0</v>
      </c>
      <c r="L28" s="54">
        <v>2.4343729566481996E-7</v>
      </c>
      <c r="M28" s="54">
        <v>2.479882572600422E-7</v>
      </c>
      <c r="N28" s="54">
        <v>0</v>
      </c>
      <c r="O28" s="54">
        <v>9.77864125295699E-5</v>
      </c>
      <c r="P28" s="54">
        <v>0</v>
      </c>
      <c r="Q28" s="54">
        <v>1.5869474359014648E-4</v>
      </c>
      <c r="R28" s="54">
        <v>0</v>
      </c>
      <c r="S28" s="54">
        <v>9.1433495885185342E-6</v>
      </c>
      <c r="T28" s="54">
        <v>1.5468044839132334E-4</v>
      </c>
      <c r="U28" s="54">
        <v>3.9990958565889453E-4</v>
      </c>
      <c r="V28" s="54">
        <v>1.3486650323468879E-4</v>
      </c>
      <c r="W28" s="54">
        <v>0</v>
      </c>
      <c r="X28" s="54">
        <v>0</v>
      </c>
      <c r="Y28" s="54">
        <v>0</v>
      </c>
      <c r="Z28" s="54">
        <v>0</v>
      </c>
      <c r="AA28" s="54">
        <v>0</v>
      </c>
      <c r="AB28" s="54">
        <v>0</v>
      </c>
      <c r="AC28" s="54">
        <v>0</v>
      </c>
      <c r="AD28" s="54">
        <v>0</v>
      </c>
      <c r="AE28" s="54">
        <v>0</v>
      </c>
      <c r="AF28" s="54">
        <v>2.5933311973868413E-4</v>
      </c>
      <c r="AG28" s="54">
        <v>1.4722794802617869E-7</v>
      </c>
      <c r="AH28" s="54">
        <v>2.4497367104641484E-7</v>
      </c>
      <c r="AI28" s="54">
        <v>0</v>
      </c>
      <c r="AJ28" s="54">
        <v>0</v>
      </c>
      <c r="AK28" s="54">
        <v>0</v>
      </c>
      <c r="AL28" s="54">
        <v>0</v>
      </c>
      <c r="AM28" s="54">
        <v>0</v>
      </c>
      <c r="AN28" s="54">
        <v>0</v>
      </c>
      <c r="AO28" s="54">
        <v>0</v>
      </c>
      <c r="AP28" s="54">
        <v>0</v>
      </c>
      <c r="AQ28" s="54">
        <v>0</v>
      </c>
      <c r="AR28" s="54">
        <v>0</v>
      </c>
      <c r="AS28" s="54">
        <v>0</v>
      </c>
      <c r="AT28" s="54">
        <v>0</v>
      </c>
      <c r="AU28" s="54">
        <v>0</v>
      </c>
      <c r="AV28" s="54">
        <v>0</v>
      </c>
      <c r="AW28" s="54">
        <v>0</v>
      </c>
      <c r="AX28" s="54">
        <v>0</v>
      </c>
      <c r="AY28" s="54">
        <v>0</v>
      </c>
      <c r="AZ28" s="54">
        <v>0</v>
      </c>
      <c r="BA28" s="54">
        <v>0</v>
      </c>
      <c r="BB28" s="54">
        <v>0</v>
      </c>
      <c r="BC28" s="54">
        <v>0</v>
      </c>
      <c r="BD28" s="54">
        <v>0</v>
      </c>
      <c r="BE28" s="54">
        <v>0</v>
      </c>
      <c r="BF28" s="54">
        <v>0</v>
      </c>
      <c r="BG28" s="54">
        <v>0</v>
      </c>
      <c r="BH28" s="54">
        <v>0</v>
      </c>
      <c r="BI28" s="54">
        <v>0</v>
      </c>
      <c r="BJ28" s="54">
        <v>0</v>
      </c>
      <c r="BK28" s="54">
        <v>0</v>
      </c>
      <c r="BL28" s="54">
        <v>0</v>
      </c>
      <c r="BM28" s="54">
        <v>0</v>
      </c>
      <c r="BN28" s="54">
        <v>0</v>
      </c>
      <c r="BO28" s="54">
        <v>3.1086729903983452E-6</v>
      </c>
      <c r="BP28" s="54">
        <v>0</v>
      </c>
      <c r="BQ28" s="54">
        <v>0</v>
      </c>
      <c r="BR28" s="54">
        <v>0</v>
      </c>
      <c r="BS28" s="54">
        <v>0</v>
      </c>
      <c r="BT28" s="54">
        <v>0</v>
      </c>
      <c r="BU28" s="54">
        <v>0</v>
      </c>
      <c r="BV28" s="54">
        <v>0</v>
      </c>
    </row>
    <row r="29" spans="2:74" x14ac:dyDescent="0.15">
      <c r="B29" s="52" t="s">
        <v>158</v>
      </c>
      <c r="C29" s="54" t="s">
        <v>252</v>
      </c>
      <c r="D29" s="54">
        <v>1.7501736040952242E-8</v>
      </c>
      <c r="E29" s="54">
        <v>3.4157623976547921E-8</v>
      </c>
      <c r="F29" s="54">
        <v>6.1496390438615017E-8</v>
      </c>
      <c r="G29" s="54">
        <v>1.125849354826398E-7</v>
      </c>
      <c r="H29" s="54">
        <v>1.1588929096034558E-7</v>
      </c>
      <c r="I29" s="54">
        <v>0</v>
      </c>
      <c r="J29" s="54">
        <v>0</v>
      </c>
      <c r="K29" s="54">
        <v>0</v>
      </c>
      <c r="L29" s="54">
        <v>0</v>
      </c>
      <c r="M29" s="54">
        <v>0</v>
      </c>
      <c r="N29" s="54">
        <v>0</v>
      </c>
      <c r="O29" s="54">
        <v>0</v>
      </c>
      <c r="P29" s="54">
        <v>0</v>
      </c>
      <c r="Q29" s="54">
        <v>0</v>
      </c>
      <c r="R29" s="54">
        <v>0</v>
      </c>
      <c r="S29" s="54">
        <v>0</v>
      </c>
      <c r="T29" s="54">
        <v>0</v>
      </c>
      <c r="U29" s="54">
        <v>0</v>
      </c>
      <c r="V29" s="54">
        <v>0</v>
      </c>
      <c r="W29" s="54">
        <v>0</v>
      </c>
      <c r="X29" s="54">
        <v>0</v>
      </c>
      <c r="Y29" s="54">
        <v>0</v>
      </c>
      <c r="Z29" s="54">
        <v>0</v>
      </c>
      <c r="AA29" s="54">
        <v>0</v>
      </c>
      <c r="AB29" s="54">
        <v>0</v>
      </c>
      <c r="AC29" s="54">
        <v>0</v>
      </c>
      <c r="AD29" s="54">
        <v>0</v>
      </c>
      <c r="AE29" s="54">
        <v>0</v>
      </c>
      <c r="AF29" s="54">
        <v>0</v>
      </c>
      <c r="AG29" s="54">
        <v>0</v>
      </c>
      <c r="AH29" s="54">
        <v>0</v>
      </c>
      <c r="AI29" s="54">
        <v>0</v>
      </c>
      <c r="AJ29" s="54">
        <v>0</v>
      </c>
      <c r="AK29" s="54">
        <v>0</v>
      </c>
      <c r="AL29" s="54">
        <v>0</v>
      </c>
      <c r="AM29" s="54">
        <v>0</v>
      </c>
      <c r="AN29" s="54">
        <v>0</v>
      </c>
      <c r="AO29" s="54">
        <v>0</v>
      </c>
      <c r="AP29" s="54">
        <v>0</v>
      </c>
      <c r="AQ29" s="54">
        <v>0</v>
      </c>
      <c r="AR29" s="54">
        <v>0</v>
      </c>
      <c r="AS29" s="54">
        <v>0</v>
      </c>
      <c r="AT29" s="54">
        <v>0</v>
      </c>
      <c r="AU29" s="54">
        <v>0</v>
      </c>
      <c r="AV29" s="54">
        <v>0</v>
      </c>
      <c r="AW29" s="54">
        <v>0</v>
      </c>
      <c r="AX29" s="54">
        <v>0</v>
      </c>
      <c r="AY29" s="54">
        <v>0</v>
      </c>
      <c r="AZ29" s="54">
        <v>0</v>
      </c>
      <c r="BA29" s="54">
        <v>0</v>
      </c>
      <c r="BB29" s="54">
        <v>0</v>
      </c>
      <c r="BC29" s="54">
        <v>0</v>
      </c>
      <c r="BD29" s="54">
        <v>0</v>
      </c>
      <c r="BE29" s="54">
        <v>0</v>
      </c>
      <c r="BF29" s="54">
        <v>0</v>
      </c>
      <c r="BG29" s="54">
        <v>0</v>
      </c>
      <c r="BH29" s="54">
        <v>0</v>
      </c>
      <c r="BI29" s="54">
        <v>0</v>
      </c>
      <c r="BJ29" s="54">
        <v>0</v>
      </c>
      <c r="BK29" s="54">
        <v>0</v>
      </c>
      <c r="BL29" s="54">
        <v>0</v>
      </c>
      <c r="BM29" s="54">
        <v>0</v>
      </c>
      <c r="BN29" s="54">
        <v>0</v>
      </c>
      <c r="BO29" s="54">
        <v>0</v>
      </c>
      <c r="BP29" s="54">
        <v>0</v>
      </c>
      <c r="BQ29" s="54">
        <v>0</v>
      </c>
      <c r="BR29" s="54">
        <v>0</v>
      </c>
      <c r="BS29" s="54">
        <v>0</v>
      </c>
      <c r="BT29" s="54">
        <v>0</v>
      </c>
      <c r="BU29" s="54">
        <v>0</v>
      </c>
      <c r="BV29" s="54">
        <v>0</v>
      </c>
    </row>
    <row r="30" spans="2:74" x14ac:dyDescent="0.15">
      <c r="B30" s="52" t="s">
        <v>159</v>
      </c>
      <c r="C30" s="54" t="s">
        <v>253</v>
      </c>
      <c r="D30" s="54">
        <v>0</v>
      </c>
      <c r="E30" s="54">
        <v>0</v>
      </c>
      <c r="F30" s="54">
        <v>0</v>
      </c>
      <c r="G30" s="54">
        <v>0</v>
      </c>
      <c r="H30" s="54">
        <v>0</v>
      </c>
      <c r="I30" s="54">
        <v>0</v>
      </c>
      <c r="J30" s="54">
        <v>0</v>
      </c>
      <c r="K30" s="54">
        <v>0</v>
      </c>
      <c r="L30" s="54">
        <v>0</v>
      </c>
      <c r="M30" s="54">
        <v>0</v>
      </c>
      <c r="N30" s="54">
        <v>0</v>
      </c>
      <c r="O30" s="54">
        <v>0</v>
      </c>
      <c r="P30" s="54">
        <v>0</v>
      </c>
      <c r="Q30" s="54">
        <v>0</v>
      </c>
      <c r="R30" s="54">
        <v>0</v>
      </c>
      <c r="S30" s="54">
        <v>0</v>
      </c>
      <c r="T30" s="54">
        <v>0</v>
      </c>
      <c r="U30" s="54">
        <v>0</v>
      </c>
      <c r="V30" s="54">
        <v>0</v>
      </c>
      <c r="W30" s="54">
        <v>0</v>
      </c>
      <c r="X30" s="54">
        <v>0</v>
      </c>
      <c r="Y30" s="54">
        <v>0</v>
      </c>
      <c r="Z30" s="54">
        <v>0</v>
      </c>
      <c r="AA30" s="54">
        <v>0</v>
      </c>
      <c r="AB30" s="54">
        <v>0</v>
      </c>
      <c r="AC30" s="54">
        <v>0</v>
      </c>
      <c r="AD30" s="54">
        <v>0</v>
      </c>
      <c r="AE30" s="54">
        <v>0</v>
      </c>
      <c r="AF30" s="54">
        <v>0</v>
      </c>
      <c r="AG30" s="54">
        <v>0</v>
      </c>
      <c r="AH30" s="54">
        <v>0</v>
      </c>
      <c r="AI30" s="54">
        <v>0</v>
      </c>
      <c r="AJ30" s="54">
        <v>0</v>
      </c>
      <c r="AK30" s="54">
        <v>0</v>
      </c>
      <c r="AL30" s="54">
        <v>0</v>
      </c>
      <c r="AM30" s="54">
        <v>0</v>
      </c>
      <c r="AN30" s="54">
        <v>0</v>
      </c>
      <c r="AO30" s="54">
        <v>0</v>
      </c>
      <c r="AP30" s="54">
        <v>0</v>
      </c>
      <c r="AQ30" s="54">
        <v>0</v>
      </c>
      <c r="AR30" s="54">
        <v>0</v>
      </c>
      <c r="AS30" s="54">
        <v>0</v>
      </c>
      <c r="AT30" s="54">
        <v>0</v>
      </c>
      <c r="AU30" s="54">
        <v>0</v>
      </c>
      <c r="AV30" s="54">
        <v>0</v>
      </c>
      <c r="AW30" s="54">
        <v>0</v>
      </c>
      <c r="AX30" s="54">
        <v>0</v>
      </c>
      <c r="AY30" s="54">
        <v>0</v>
      </c>
      <c r="AZ30" s="54">
        <v>0</v>
      </c>
      <c r="BA30" s="54">
        <v>0</v>
      </c>
      <c r="BB30" s="54">
        <v>0</v>
      </c>
      <c r="BC30" s="54">
        <v>0</v>
      </c>
      <c r="BD30" s="54">
        <v>0</v>
      </c>
      <c r="BE30" s="54">
        <v>0</v>
      </c>
      <c r="BF30" s="54">
        <v>0</v>
      </c>
      <c r="BG30" s="54">
        <v>0</v>
      </c>
      <c r="BH30" s="54">
        <v>0</v>
      </c>
      <c r="BI30" s="54">
        <v>0</v>
      </c>
      <c r="BJ30" s="54">
        <v>0</v>
      </c>
      <c r="BK30" s="54">
        <v>0</v>
      </c>
      <c r="BL30" s="54">
        <v>0</v>
      </c>
      <c r="BM30" s="54">
        <v>0</v>
      </c>
      <c r="BN30" s="54">
        <v>0</v>
      </c>
      <c r="BO30" s="54">
        <v>0</v>
      </c>
      <c r="BP30" s="54">
        <v>0</v>
      </c>
      <c r="BQ30" s="54">
        <v>0</v>
      </c>
      <c r="BR30" s="54">
        <v>0</v>
      </c>
      <c r="BS30" s="54">
        <v>0</v>
      </c>
      <c r="BT30" s="54">
        <v>0</v>
      </c>
      <c r="BU30" s="54">
        <v>0</v>
      </c>
      <c r="BV30" s="54">
        <v>0</v>
      </c>
    </row>
    <row r="31" spans="2:74" x14ac:dyDescent="0.15">
      <c r="B31" s="52" t="s">
        <v>160</v>
      </c>
      <c r="C31" s="54" t="s">
        <v>623</v>
      </c>
      <c r="D31" s="54">
        <v>0</v>
      </c>
      <c r="E31" s="54">
        <v>0</v>
      </c>
      <c r="F31" s="54">
        <v>0</v>
      </c>
      <c r="G31" s="54">
        <v>0</v>
      </c>
      <c r="H31" s="54">
        <v>0</v>
      </c>
      <c r="I31" s="54">
        <v>0</v>
      </c>
      <c r="J31" s="54">
        <v>0</v>
      </c>
      <c r="K31" s="54">
        <v>0</v>
      </c>
      <c r="L31" s="54">
        <v>0</v>
      </c>
      <c r="M31" s="54">
        <v>0</v>
      </c>
      <c r="N31" s="54">
        <v>0</v>
      </c>
      <c r="O31" s="54">
        <v>0</v>
      </c>
      <c r="P31" s="54">
        <v>0</v>
      </c>
      <c r="Q31" s="54">
        <v>0</v>
      </c>
      <c r="R31" s="54">
        <v>0</v>
      </c>
      <c r="S31" s="54">
        <v>0</v>
      </c>
      <c r="T31" s="54">
        <v>0</v>
      </c>
      <c r="U31" s="54">
        <v>0</v>
      </c>
      <c r="V31" s="54">
        <v>0</v>
      </c>
      <c r="W31" s="54">
        <v>0</v>
      </c>
      <c r="X31" s="54">
        <v>0</v>
      </c>
      <c r="Y31" s="54">
        <v>0</v>
      </c>
      <c r="Z31" s="54">
        <v>0</v>
      </c>
      <c r="AA31" s="54">
        <v>0</v>
      </c>
      <c r="AB31" s="54">
        <v>0</v>
      </c>
      <c r="AC31" s="54">
        <v>0</v>
      </c>
      <c r="AD31" s="54">
        <v>0</v>
      </c>
      <c r="AE31" s="54">
        <v>0</v>
      </c>
      <c r="AF31" s="54">
        <v>0</v>
      </c>
      <c r="AG31" s="54">
        <v>0</v>
      </c>
      <c r="AH31" s="54">
        <v>0</v>
      </c>
      <c r="AI31" s="54">
        <v>0</v>
      </c>
      <c r="AJ31" s="54">
        <v>0</v>
      </c>
      <c r="AK31" s="54">
        <v>0</v>
      </c>
      <c r="AL31" s="54">
        <v>0</v>
      </c>
      <c r="AM31" s="54">
        <v>0</v>
      </c>
      <c r="AN31" s="54">
        <v>0</v>
      </c>
      <c r="AO31" s="54">
        <v>0</v>
      </c>
      <c r="AP31" s="54">
        <v>0</v>
      </c>
      <c r="AQ31" s="54">
        <v>0</v>
      </c>
      <c r="AR31" s="54">
        <v>0</v>
      </c>
      <c r="AS31" s="54">
        <v>0</v>
      </c>
      <c r="AT31" s="54">
        <v>0</v>
      </c>
      <c r="AU31" s="54">
        <v>0</v>
      </c>
      <c r="AV31" s="54">
        <v>0</v>
      </c>
      <c r="AW31" s="54">
        <v>0</v>
      </c>
      <c r="AX31" s="54">
        <v>0</v>
      </c>
      <c r="AY31" s="54">
        <v>0</v>
      </c>
      <c r="AZ31" s="54">
        <v>0</v>
      </c>
      <c r="BA31" s="54">
        <v>0</v>
      </c>
      <c r="BB31" s="54">
        <v>0</v>
      </c>
      <c r="BC31" s="54">
        <v>0</v>
      </c>
      <c r="BD31" s="54">
        <v>0</v>
      </c>
      <c r="BE31" s="54">
        <v>0</v>
      </c>
      <c r="BF31" s="54">
        <v>0</v>
      </c>
      <c r="BG31" s="54">
        <v>0</v>
      </c>
      <c r="BH31" s="54">
        <v>0</v>
      </c>
      <c r="BI31" s="54">
        <v>0</v>
      </c>
      <c r="BJ31" s="54">
        <v>0</v>
      </c>
      <c r="BK31" s="54">
        <v>0</v>
      </c>
      <c r="BL31" s="54">
        <v>0</v>
      </c>
      <c r="BM31" s="54">
        <v>0</v>
      </c>
      <c r="BN31" s="54">
        <v>0</v>
      </c>
      <c r="BO31" s="54">
        <v>0</v>
      </c>
      <c r="BP31" s="54">
        <v>0</v>
      </c>
      <c r="BQ31" s="54">
        <v>0</v>
      </c>
      <c r="BR31" s="54">
        <v>0</v>
      </c>
      <c r="BS31" s="54">
        <v>0</v>
      </c>
      <c r="BT31" s="54">
        <v>0</v>
      </c>
      <c r="BU31" s="54">
        <v>0</v>
      </c>
      <c r="BV31" s="54">
        <v>0</v>
      </c>
    </row>
    <row r="32" spans="2:74" x14ac:dyDescent="0.15">
      <c r="B32" s="60" t="s">
        <v>161</v>
      </c>
      <c r="C32" s="62" t="s">
        <v>624</v>
      </c>
      <c r="D32" s="62">
        <v>4.8281864198814542E-3</v>
      </c>
      <c r="E32" s="62">
        <v>5.9099862580462978E-3</v>
      </c>
      <c r="F32" s="62">
        <v>6.7915383672597649E-3</v>
      </c>
      <c r="G32" s="62">
        <v>6.9228476828275213E-3</v>
      </c>
      <c r="H32" s="62">
        <v>6.8029331579542067E-3</v>
      </c>
      <c r="I32" s="62">
        <v>1.1008536749085912E-2</v>
      </c>
      <c r="J32" s="62">
        <v>6.6334784943190978E-3</v>
      </c>
      <c r="K32" s="62">
        <v>7.7362204724409451E-3</v>
      </c>
      <c r="L32" s="62">
        <v>7.296059188370319E-3</v>
      </c>
      <c r="M32" s="62">
        <v>7.0356748467246578E-3</v>
      </c>
      <c r="N32" s="62">
        <v>2.122438150825761E-2</v>
      </c>
      <c r="O32" s="62">
        <v>5.4695845529740949E-3</v>
      </c>
      <c r="P32" s="62">
        <v>7.5273446434097058E-3</v>
      </c>
      <c r="Q32" s="62">
        <v>4.1878652466891455E-3</v>
      </c>
      <c r="R32" s="62">
        <v>1.7529262445353265E-2</v>
      </c>
      <c r="S32" s="62">
        <v>4.8085566999853399E-3</v>
      </c>
      <c r="T32" s="62">
        <v>4.5910196951105377E-3</v>
      </c>
      <c r="U32" s="62">
        <v>3.3036009250082591E-3</v>
      </c>
      <c r="V32" s="62">
        <v>4.6950401438576031E-3</v>
      </c>
      <c r="W32" s="62">
        <v>4.8222234344494136E-3</v>
      </c>
      <c r="X32" s="62">
        <v>7.2799470549305099E-3</v>
      </c>
      <c r="Y32" s="62">
        <v>3.0577590295624143E-3</v>
      </c>
      <c r="Z32" s="62">
        <v>4.3547084477467291E-3</v>
      </c>
      <c r="AA32" s="62">
        <v>7.8639387050602003E-3</v>
      </c>
      <c r="AB32" s="62">
        <v>5.3674455969409526E-3</v>
      </c>
      <c r="AC32" s="62">
        <v>5.7650300613863873E-3</v>
      </c>
      <c r="AD32" s="62">
        <v>3.9560163898026456E-3</v>
      </c>
      <c r="AE32" s="62">
        <v>2.9979302750601029E-3</v>
      </c>
      <c r="AF32" s="62">
        <v>8.3533055018971004E-3</v>
      </c>
      <c r="AG32" s="62">
        <v>1.9790871533505693E-3</v>
      </c>
      <c r="AH32" s="62">
        <v>1.7642187209859308E-3</v>
      </c>
      <c r="AI32" s="62">
        <v>2.6148861609032428E-3</v>
      </c>
      <c r="AJ32" s="62">
        <v>2.6771924195124453E-3</v>
      </c>
      <c r="AK32" s="62">
        <v>2.5893011666463439E-3</v>
      </c>
      <c r="AL32" s="62">
        <v>4.7876860893264662E-4</v>
      </c>
      <c r="AM32" s="62">
        <v>1.5270762363444143E-3</v>
      </c>
      <c r="AN32" s="62">
        <v>5.923672487989683E-3</v>
      </c>
      <c r="AO32" s="62">
        <v>4.9689930829591731E-3</v>
      </c>
      <c r="AP32" s="62">
        <v>1.0634462046837274E-3</v>
      </c>
      <c r="AQ32" s="62">
        <v>2.0916126333403052E-3</v>
      </c>
      <c r="AR32" s="62">
        <v>4.6458213707783053E-3</v>
      </c>
      <c r="AS32" s="62">
        <v>3.0387298259553094E-3</v>
      </c>
      <c r="AT32" s="62">
        <v>3.0282225212607218E-3</v>
      </c>
      <c r="AU32" s="62">
        <v>2.7852166862845388E-3</v>
      </c>
      <c r="AV32" s="62">
        <v>6.8062579760835656E-4</v>
      </c>
      <c r="AW32" s="62">
        <v>7.8638249982415417E-3</v>
      </c>
      <c r="AX32" s="62">
        <v>9.1144536308397257E-3</v>
      </c>
      <c r="AY32" s="62">
        <v>3.1472100408286709E-3</v>
      </c>
      <c r="AZ32" s="62">
        <v>3.2180686837980335E-3</v>
      </c>
      <c r="BA32" s="62">
        <v>2.8709020188923875E-3</v>
      </c>
      <c r="BB32" s="62">
        <v>5.0780193516693987E-4</v>
      </c>
      <c r="BC32" s="62">
        <v>6.8388504618285167E-4</v>
      </c>
      <c r="BD32" s="62">
        <v>5.1951635264720303E-4</v>
      </c>
      <c r="BE32" s="62">
        <v>6.7929244898513712E-4</v>
      </c>
      <c r="BF32" s="62">
        <v>4.7978121976378771E-4</v>
      </c>
      <c r="BG32" s="62">
        <v>1.7217383818528774E-4</v>
      </c>
      <c r="BH32" s="62">
        <v>1.6240601503759398E-4</v>
      </c>
      <c r="BI32" s="62">
        <v>6.432531830544738E-4</v>
      </c>
      <c r="BJ32" s="62">
        <v>8.0009180851459323E-4</v>
      </c>
      <c r="BK32" s="62">
        <v>2.7024244608019766E-3</v>
      </c>
      <c r="BL32" s="62">
        <v>7.6475011789897646E-5</v>
      </c>
      <c r="BM32" s="62">
        <v>2.3488603504262574E-3</v>
      </c>
      <c r="BN32" s="62">
        <v>9.9619267611596927E-5</v>
      </c>
      <c r="BO32" s="62">
        <v>1.770907380196924E-3</v>
      </c>
      <c r="BP32" s="62">
        <v>2.3027293283242843E-3</v>
      </c>
      <c r="BQ32" s="62">
        <v>1.5327390051791234E-3</v>
      </c>
      <c r="BR32" s="62">
        <v>8.0049613702739349E-4</v>
      </c>
      <c r="BS32" s="62">
        <v>6.9715155493844732E-4</v>
      </c>
      <c r="BT32" s="62">
        <v>5.1202260509491445E-3</v>
      </c>
      <c r="BU32" s="62">
        <v>2.8285982688691508E-3</v>
      </c>
      <c r="BV32" s="62">
        <v>1.887405115476484E-3</v>
      </c>
    </row>
    <row r="33" spans="2:74" x14ac:dyDescent="0.15">
      <c r="B33" s="52" t="s">
        <v>162</v>
      </c>
      <c r="C33" s="54" t="s">
        <v>254</v>
      </c>
      <c r="D33" s="54">
        <v>4.5537066935512002E-3</v>
      </c>
      <c r="E33" s="54">
        <v>2.3422907489438205E-3</v>
      </c>
      <c r="F33" s="54">
        <v>1.6636003541454132E-3</v>
      </c>
      <c r="G33" s="54">
        <v>4.6914142615616002E-4</v>
      </c>
      <c r="H33" s="54">
        <v>4.6842451406171686E-4</v>
      </c>
      <c r="I33" s="54">
        <v>4.9356782411611876E-4</v>
      </c>
      <c r="J33" s="54">
        <v>3.1013964889779473E-3</v>
      </c>
      <c r="K33" s="54">
        <v>3.828740157480315E-3</v>
      </c>
      <c r="L33" s="54">
        <v>3.9563429291446534E-3</v>
      </c>
      <c r="M33" s="54">
        <v>4.0084821903513222E-3</v>
      </c>
      <c r="N33" s="54">
        <v>1.1673409829541686E-3</v>
      </c>
      <c r="O33" s="54">
        <v>1.8447100132640976E-3</v>
      </c>
      <c r="P33" s="54">
        <v>3.115372196585451E-3</v>
      </c>
      <c r="Q33" s="54">
        <v>1.0532512520124904E-3</v>
      </c>
      <c r="R33" s="54">
        <v>7.4460583838668734E-3</v>
      </c>
      <c r="S33" s="54">
        <v>3.190260657688051E-3</v>
      </c>
      <c r="T33" s="54">
        <v>8.279953413888485E-4</v>
      </c>
      <c r="U33" s="54">
        <v>1.8430615686888183E-3</v>
      </c>
      <c r="V33" s="54">
        <v>7.4598034601687231E-4</v>
      </c>
      <c r="W33" s="54">
        <v>3.3386696735708088E-3</v>
      </c>
      <c r="X33" s="54">
        <v>4.2974894066886123E-3</v>
      </c>
      <c r="Y33" s="54">
        <v>2.624236749371121E-3</v>
      </c>
      <c r="Z33" s="54">
        <v>5.2495558068163467E-3</v>
      </c>
      <c r="AA33" s="54">
        <v>3.3221472473808924E-3</v>
      </c>
      <c r="AB33" s="54">
        <v>5.1636872576716264E-3</v>
      </c>
      <c r="AC33" s="54">
        <v>2.6851805831327696E-3</v>
      </c>
      <c r="AD33" s="54">
        <v>2.8051444409268973E-3</v>
      </c>
      <c r="AE33" s="54">
        <v>2.4732924769245847E-3</v>
      </c>
      <c r="AF33" s="54">
        <v>2.6026837570889061E-3</v>
      </c>
      <c r="AG33" s="54">
        <v>8.4475961258634064E-3</v>
      </c>
      <c r="AH33" s="54">
        <v>1.085625320609292E-2</v>
      </c>
      <c r="AI33" s="54">
        <v>1.1505340581986946E-2</v>
      </c>
      <c r="AJ33" s="54">
        <v>1.1738973820704329E-2</v>
      </c>
      <c r="AK33" s="54">
        <v>1.2292383676730557E-2</v>
      </c>
      <c r="AL33" s="54">
        <v>1.6480947522114445E-2</v>
      </c>
      <c r="AM33" s="54">
        <v>5.6655431963783896E-3</v>
      </c>
      <c r="AN33" s="54">
        <v>3.7058381713141199E-3</v>
      </c>
      <c r="AO33" s="54">
        <v>9.3653425238812409E-3</v>
      </c>
      <c r="AP33" s="54">
        <v>1.2802431777415689E-2</v>
      </c>
      <c r="AQ33" s="54">
        <v>5.6473541100188242E-3</v>
      </c>
      <c r="AR33" s="54">
        <v>4.3326199300516783E-3</v>
      </c>
      <c r="AS33" s="54">
        <v>9.4625429186161215E-3</v>
      </c>
      <c r="AT33" s="54">
        <v>9.0608665403381569E-3</v>
      </c>
      <c r="AU33" s="54">
        <v>7.5739132182765607E-3</v>
      </c>
      <c r="AV33" s="54">
        <v>6.295788627877298E-3</v>
      </c>
      <c r="AW33" s="54">
        <v>3.359358514454526E-2</v>
      </c>
      <c r="AX33" s="54">
        <v>3.0879569678254806E-3</v>
      </c>
      <c r="AY33" s="54">
        <v>1.3609556933313172E-2</v>
      </c>
      <c r="AZ33" s="54">
        <v>1.3786633733909657E-2</v>
      </c>
      <c r="BA33" s="54">
        <v>1.2919059085015743E-2</v>
      </c>
      <c r="BB33" s="54">
        <v>3.6042898224349102E-3</v>
      </c>
      <c r="BC33" s="54">
        <v>8.0893888629491144E-3</v>
      </c>
      <c r="BD33" s="54">
        <v>1.108322266682161E-2</v>
      </c>
      <c r="BE33" s="54">
        <v>1.3418638530721784E-2</v>
      </c>
      <c r="BF33" s="54">
        <v>9.9394676027731357E-3</v>
      </c>
      <c r="BG33" s="54">
        <v>1.0373473750663586E-2</v>
      </c>
      <c r="BH33" s="54">
        <v>5.3714285714285713E-3</v>
      </c>
      <c r="BI33" s="54">
        <v>5.2711801598344325E-3</v>
      </c>
      <c r="BJ33" s="54">
        <v>9.0757888986049313E-3</v>
      </c>
      <c r="BK33" s="54">
        <v>1.8496594087266862E-2</v>
      </c>
      <c r="BL33" s="54">
        <v>7.9236609437866173E-3</v>
      </c>
      <c r="BM33" s="54">
        <v>1.9558239571278399E-3</v>
      </c>
      <c r="BN33" s="54">
        <v>7.1476824511320794E-3</v>
      </c>
      <c r="BO33" s="54">
        <v>2.0871630457534492E-2</v>
      </c>
      <c r="BP33" s="54">
        <v>4.8195945267806364E-3</v>
      </c>
      <c r="BQ33" s="54">
        <v>3.9469327336979906E-3</v>
      </c>
      <c r="BR33" s="54">
        <v>2.667102045590509E-3</v>
      </c>
      <c r="BS33" s="54">
        <v>1.771926868801887E-3</v>
      </c>
      <c r="BT33" s="54">
        <v>4.3137284096445537E-3</v>
      </c>
      <c r="BU33" s="54">
        <v>8.8996776657963694E-3</v>
      </c>
      <c r="BV33" s="54">
        <v>4.5813180554729136E-3</v>
      </c>
    </row>
    <row r="34" spans="2:74" x14ac:dyDescent="0.15">
      <c r="B34" s="52" t="s">
        <v>163</v>
      </c>
      <c r="C34" s="54" t="s">
        <v>255</v>
      </c>
      <c r="D34" s="54">
        <v>8.1298364187989709E-3</v>
      </c>
      <c r="E34" s="54">
        <v>7.4678813299926716E-4</v>
      </c>
      <c r="F34" s="54">
        <v>2.0459849098927214E-4</v>
      </c>
      <c r="G34" s="54">
        <v>3.3775480644791937E-7</v>
      </c>
      <c r="H34" s="54">
        <v>0</v>
      </c>
      <c r="I34" s="54">
        <v>1.184562777878685E-5</v>
      </c>
      <c r="J34" s="54">
        <v>4.5047157218102237E-4</v>
      </c>
      <c r="K34" s="54">
        <v>5.5118110236220474E-4</v>
      </c>
      <c r="L34" s="54">
        <v>5.2412049756635735E-4</v>
      </c>
      <c r="M34" s="54">
        <v>5.2796699970662992E-4</v>
      </c>
      <c r="N34" s="54">
        <v>3.1836572262386415E-4</v>
      </c>
      <c r="O34" s="54">
        <v>3.5435472263190676E-4</v>
      </c>
      <c r="P34" s="54">
        <v>3.5231874503894846E-4</v>
      </c>
      <c r="Q34" s="54">
        <v>3.5562287424986618E-4</v>
      </c>
      <c r="R34" s="54">
        <v>2.3974051614722888E-4</v>
      </c>
      <c r="S34" s="54">
        <v>1.4242111594351223E-3</v>
      </c>
      <c r="T34" s="54">
        <v>3.2235925379032088E-4</v>
      </c>
      <c r="U34" s="54">
        <v>1.3040529967137864E-3</v>
      </c>
      <c r="V34" s="54">
        <v>2.4304067770417875E-4</v>
      </c>
      <c r="W34" s="54">
        <v>1.493434864256505E-3</v>
      </c>
      <c r="X34" s="54">
        <v>4.2029446397414631E-3</v>
      </c>
      <c r="Y34" s="54">
        <v>2.5141574243068741E-4</v>
      </c>
      <c r="Z34" s="54">
        <v>9.66887417218543E-3</v>
      </c>
      <c r="AA34" s="54">
        <v>6.9401845102779684E-4</v>
      </c>
      <c r="AB34" s="54">
        <v>1.0476017893990548E-3</v>
      </c>
      <c r="AC34" s="54">
        <v>3.3906986187009877E-3</v>
      </c>
      <c r="AD34" s="54">
        <v>6.1997552866944246E-4</v>
      </c>
      <c r="AE34" s="54">
        <v>1.1126933520896152E-3</v>
      </c>
      <c r="AF34" s="54">
        <v>2.9928191046607545E-5</v>
      </c>
      <c r="AG34" s="54">
        <v>2.1712637939091405E-2</v>
      </c>
      <c r="AH34" s="54">
        <v>2.7557823177024345E-2</v>
      </c>
      <c r="AI34" s="54">
        <v>4.3454509541203598E-2</v>
      </c>
      <c r="AJ34" s="54">
        <v>4.3770945403260778E-2</v>
      </c>
      <c r="AK34" s="54">
        <v>4.3504601477496394E-2</v>
      </c>
      <c r="AL34" s="54">
        <v>2.039590170481111E-2</v>
      </c>
      <c r="AM34" s="54">
        <v>0.20793537485655422</v>
      </c>
      <c r="AN34" s="54">
        <v>2.0336052680060275E-3</v>
      </c>
      <c r="AO34" s="54">
        <v>7.7413416340177399E-2</v>
      </c>
      <c r="AP34" s="54">
        <v>2.8507660920405842E-2</v>
      </c>
      <c r="AQ34" s="54">
        <v>0.10154779334867182</v>
      </c>
      <c r="AR34" s="54">
        <v>5.0112230516260372E-3</v>
      </c>
      <c r="AS34" s="54">
        <v>4.4866541256119608E-2</v>
      </c>
      <c r="AT34" s="54">
        <v>4.3437783209293382E-2</v>
      </c>
      <c r="AU34" s="54">
        <v>2.4615776342856378E-2</v>
      </c>
      <c r="AV34" s="54">
        <v>2.4701044571536608E-2</v>
      </c>
      <c r="AW34" s="54">
        <v>0.28921713441654356</v>
      </c>
      <c r="AX34" s="54">
        <v>0.11141547962944516</v>
      </c>
      <c r="AY34" s="54">
        <v>5.9617420232874641E-2</v>
      </c>
      <c r="AZ34" s="54">
        <v>6.0988932693677861E-2</v>
      </c>
      <c r="BA34" s="54">
        <v>5.4269309131320616E-2</v>
      </c>
      <c r="BB34" s="54">
        <v>3.2753224818267625E-2</v>
      </c>
      <c r="BC34" s="54">
        <v>1.1275557212483748E-2</v>
      </c>
      <c r="BD34" s="54">
        <v>5.5935008255711413E-3</v>
      </c>
      <c r="BE34" s="54">
        <v>7.3687554735295405E-3</v>
      </c>
      <c r="BF34" s="54">
        <v>5.8213454664672913E-3</v>
      </c>
      <c r="BG34" s="54">
        <v>4.0747808370518099E-3</v>
      </c>
      <c r="BH34" s="54">
        <v>6.3157894736842106E-4</v>
      </c>
      <c r="BI34" s="54">
        <v>1.4410968865147564E-2</v>
      </c>
      <c r="BJ34" s="54">
        <v>1.5971125575621605E-2</v>
      </c>
      <c r="BK34" s="54">
        <v>5.5747156019972204E-2</v>
      </c>
      <c r="BL34" s="54">
        <v>5.9777967549103327E-3</v>
      </c>
      <c r="BM34" s="54">
        <v>8.8745122137618877E-3</v>
      </c>
      <c r="BN34" s="54">
        <v>9.076249210050338E-3</v>
      </c>
      <c r="BO34" s="54">
        <v>7.5530391423378465E-3</v>
      </c>
      <c r="BP34" s="54">
        <v>1.2908420201240979E-2</v>
      </c>
      <c r="BQ34" s="54">
        <v>1.1941173280846011E-3</v>
      </c>
      <c r="BR34" s="54">
        <v>5.1331662485485678E-3</v>
      </c>
      <c r="BS34" s="54">
        <v>1.4930662468265079E-3</v>
      </c>
      <c r="BT34" s="54">
        <v>1.8636299342146077E-2</v>
      </c>
      <c r="BU34" s="54">
        <v>1.28487102644544E-2</v>
      </c>
      <c r="BV34" s="54">
        <v>2.0321821102828048E-2</v>
      </c>
    </row>
    <row r="35" spans="2:74" x14ac:dyDescent="0.15">
      <c r="B35" s="52" t="s">
        <v>164</v>
      </c>
      <c r="C35" s="54" t="s">
        <v>256</v>
      </c>
      <c r="D35" s="54">
        <v>1.1556028771383906E-2</v>
      </c>
      <c r="E35" s="54">
        <v>1.1556617235233411E-2</v>
      </c>
      <c r="F35" s="54">
        <v>1.1270320482904096E-2</v>
      </c>
      <c r="G35" s="54">
        <v>1.0907678889300073E-2</v>
      </c>
      <c r="H35" s="54">
        <v>1.0961388585484287E-2</v>
      </c>
      <c r="I35" s="54">
        <v>9.0776994211436562E-3</v>
      </c>
      <c r="J35" s="54">
        <v>1.170684003949622E-2</v>
      </c>
      <c r="K35" s="54">
        <v>1.140748031496063E-2</v>
      </c>
      <c r="L35" s="54">
        <v>1.166794958121482E-2</v>
      </c>
      <c r="M35" s="54">
        <v>1.1633873112840361E-2</v>
      </c>
      <c r="N35" s="54">
        <v>1.3490747496186244E-2</v>
      </c>
      <c r="O35" s="54">
        <v>1.1726624045130205E-2</v>
      </c>
      <c r="P35" s="54">
        <v>1.2274818711404701E-2</v>
      </c>
      <c r="Q35" s="54">
        <v>1.1385169426279221E-2</v>
      </c>
      <c r="R35" s="54">
        <v>1.3524185587364264E-2</v>
      </c>
      <c r="S35" s="54">
        <v>1.1914322357933093E-2</v>
      </c>
      <c r="T35" s="54">
        <v>9.2002370900318205E-3</v>
      </c>
      <c r="U35" s="54">
        <v>8.2416149392311299E-3</v>
      </c>
      <c r="V35" s="54">
        <v>9.2776915350196321E-3</v>
      </c>
      <c r="W35" s="54">
        <v>1.2084834417205989E-2</v>
      </c>
      <c r="X35" s="54">
        <v>1.1491486673485349E-2</v>
      </c>
      <c r="Y35" s="54">
        <v>8.7954739730346423E-3</v>
      </c>
      <c r="Z35" s="54">
        <v>5.6469068001938297E-3</v>
      </c>
      <c r="AA35" s="54">
        <v>1.38466904822045E-2</v>
      </c>
      <c r="AB35" s="54">
        <v>1.6991274299643339E-2</v>
      </c>
      <c r="AC35" s="54">
        <v>9.1565710896820834E-3</v>
      </c>
      <c r="AD35" s="54">
        <v>1.1878407205275743E-2</v>
      </c>
      <c r="AE35" s="54">
        <v>8.1347684963650087E-3</v>
      </c>
      <c r="AF35" s="54">
        <v>1.57136363794264E-2</v>
      </c>
      <c r="AG35" s="54">
        <v>1.0028039071941759E-2</v>
      </c>
      <c r="AH35" s="54">
        <v>9.0523487503974698E-3</v>
      </c>
      <c r="AI35" s="54">
        <v>7.7964665825633458E-3</v>
      </c>
      <c r="AJ35" s="54">
        <v>7.6255018613693194E-3</v>
      </c>
      <c r="AK35" s="54">
        <v>7.6210100628091183E-3</v>
      </c>
      <c r="AL35" s="54">
        <v>9.6395370437676181E-3</v>
      </c>
      <c r="AM35" s="54">
        <v>2.8734333914646379E-3</v>
      </c>
      <c r="AN35" s="54">
        <v>6.8353700878158469E-3</v>
      </c>
      <c r="AO35" s="54">
        <v>5.0572731922146359E-3</v>
      </c>
      <c r="AP35" s="54">
        <v>7.9461795809200406E-3</v>
      </c>
      <c r="AQ35" s="54">
        <v>1.5896256013386321E-2</v>
      </c>
      <c r="AR35" s="54">
        <v>3.3408153677506915E-2</v>
      </c>
      <c r="AS35" s="54">
        <v>7.6439787080265532E-3</v>
      </c>
      <c r="AT35" s="54">
        <v>7.503730352712859E-3</v>
      </c>
      <c r="AU35" s="54">
        <v>7.8475211124785296E-3</v>
      </c>
      <c r="AV35" s="54">
        <v>3.0439098170818167E-3</v>
      </c>
      <c r="AW35" s="54">
        <v>1.1422944362383062E-2</v>
      </c>
      <c r="AX35" s="54">
        <v>1.7930072716406016E-3</v>
      </c>
      <c r="AY35" s="54">
        <v>9.0919401179494937E-3</v>
      </c>
      <c r="AZ35" s="54">
        <v>9.2979622856600008E-3</v>
      </c>
      <c r="BA35" s="54">
        <v>8.2885719577699569E-3</v>
      </c>
      <c r="BB35" s="54">
        <v>1.3578182179463827E-2</v>
      </c>
      <c r="BC35" s="54">
        <v>9.7187686127931747E-3</v>
      </c>
      <c r="BD35" s="54">
        <v>3.4483208622480021E-3</v>
      </c>
      <c r="BE35" s="54">
        <v>3.5929345224783096E-3</v>
      </c>
      <c r="BF35" s="54">
        <v>3.4424302518051768E-3</v>
      </c>
      <c r="BG35" s="54">
        <v>3.5582593224959469E-3</v>
      </c>
      <c r="BH35" s="54">
        <v>3.013533834586466E-3</v>
      </c>
      <c r="BI35" s="54">
        <v>2.1023891262244535E-2</v>
      </c>
      <c r="BJ35" s="54">
        <v>7.0117136673460709E-3</v>
      </c>
      <c r="BK35" s="54">
        <v>4.9930509085293661E-3</v>
      </c>
      <c r="BL35" s="54">
        <v>9.9629945915172217E-3</v>
      </c>
      <c r="BM35" s="54">
        <v>8.7060680452054236E-3</v>
      </c>
      <c r="BN35" s="54">
        <v>4.1373127079941353E-3</v>
      </c>
      <c r="BO35" s="54">
        <v>1.382737746129184E-2</v>
      </c>
      <c r="BP35" s="54">
        <v>1.1497657174006734E-2</v>
      </c>
      <c r="BQ35" s="54">
        <v>9.599664954906207E-3</v>
      </c>
      <c r="BR35" s="54">
        <v>6.8499075835129477E-3</v>
      </c>
      <c r="BS35" s="54">
        <v>2.0374254193076122E-2</v>
      </c>
      <c r="BT35" s="54">
        <v>1.398094680341558E-2</v>
      </c>
      <c r="BU35" s="54">
        <v>1.4741885423827213E-2</v>
      </c>
      <c r="BV35" s="54">
        <v>1.0989859150140681E-2</v>
      </c>
    </row>
    <row r="36" spans="2:74" x14ac:dyDescent="0.15">
      <c r="B36" s="64" t="s">
        <v>165</v>
      </c>
      <c r="C36" s="58" t="s">
        <v>257</v>
      </c>
      <c r="D36" s="58">
        <v>1.5235961293090564E-3</v>
      </c>
      <c r="E36" s="58">
        <v>2.984351606830992E-4</v>
      </c>
      <c r="F36" s="58">
        <v>2.7581131111718832E-4</v>
      </c>
      <c r="G36" s="58">
        <v>1.6459917567561937E-4</v>
      </c>
      <c r="H36" s="58">
        <v>1.6108611443488036E-4</v>
      </c>
      <c r="I36" s="58">
        <v>2.8429506669088437E-4</v>
      </c>
      <c r="J36" s="58">
        <v>4.0967977217305372E-4</v>
      </c>
      <c r="K36" s="58">
        <v>2.1653543307086615E-4</v>
      </c>
      <c r="L36" s="58">
        <v>4.6131367528483378E-4</v>
      </c>
      <c r="M36" s="58">
        <v>4.6671390016339944E-4</v>
      </c>
      <c r="N36" s="58">
        <v>1.7244809975459308E-4</v>
      </c>
      <c r="O36" s="58">
        <v>3.4499562704326807E-4</v>
      </c>
      <c r="P36" s="58">
        <v>5.0030943507917505E-4</v>
      </c>
      <c r="Q36" s="58">
        <v>2.4825514343805089E-4</v>
      </c>
      <c r="R36" s="58">
        <v>5.2178818220279227E-4</v>
      </c>
      <c r="S36" s="58">
        <v>3.2670186933093118E-4</v>
      </c>
      <c r="T36" s="58">
        <v>1.1958488447060292E-4</v>
      </c>
      <c r="U36" s="58">
        <v>1.0432423973710292E-4</v>
      </c>
      <c r="V36" s="58">
        <v>1.2081790914774204E-4</v>
      </c>
      <c r="W36" s="58">
        <v>3.397139673724333E-4</v>
      </c>
      <c r="X36" s="58">
        <v>3.3520417372171179E-4</v>
      </c>
      <c r="Y36" s="58">
        <v>1.739525136817729E-4</v>
      </c>
      <c r="Z36" s="58">
        <v>1.5506380229365208E-4</v>
      </c>
      <c r="AA36" s="58">
        <v>3.1032367480965611E-4</v>
      </c>
      <c r="AB36" s="58">
        <v>5.5281975654218759E-4</v>
      </c>
      <c r="AC36" s="58">
        <v>2.1523565144797573E-4</v>
      </c>
      <c r="AD36" s="58">
        <v>3.4143852778787949E-4</v>
      </c>
      <c r="AE36" s="58">
        <v>2.2484477062950769E-4</v>
      </c>
      <c r="AF36" s="58">
        <v>9.6464972927011827E-5</v>
      </c>
      <c r="AG36" s="58">
        <v>3.8080508756971119E-3</v>
      </c>
      <c r="AH36" s="58">
        <v>3.390108975720986E-3</v>
      </c>
      <c r="AI36" s="58">
        <v>3.8643879929880784E-3</v>
      </c>
      <c r="AJ36" s="58">
        <v>3.9696807917686816E-3</v>
      </c>
      <c r="AK36" s="58">
        <v>2.4107566574276648E-3</v>
      </c>
      <c r="AL36" s="58">
        <v>1.4986758705108153E-4</v>
      </c>
      <c r="AM36" s="58">
        <v>1.8975503528540061E-4</v>
      </c>
      <c r="AN36" s="58">
        <v>1.2409479765509488E-2</v>
      </c>
      <c r="AO36" s="58">
        <v>3.4852987134056878E-3</v>
      </c>
      <c r="AP36" s="58">
        <v>4.2674772591385631E-4</v>
      </c>
      <c r="AQ36" s="58">
        <v>4.183225266680611E-4</v>
      </c>
      <c r="AR36" s="58">
        <v>8.3520384193767287E-3</v>
      </c>
      <c r="AS36" s="58">
        <v>1.0382257356463623E-2</v>
      </c>
      <c r="AT36" s="58">
        <v>1.1052829117805911E-2</v>
      </c>
      <c r="AU36" s="58">
        <v>1.2144840201822117E-2</v>
      </c>
      <c r="AV36" s="58">
        <v>9.4436829418159483E-3</v>
      </c>
      <c r="AW36" s="58">
        <v>9.8473658296405713E-5</v>
      </c>
      <c r="AX36" s="58">
        <v>9.6125112062954484E-3</v>
      </c>
      <c r="AY36" s="58">
        <v>3.4590957205504311E-3</v>
      </c>
      <c r="AZ36" s="58">
        <v>3.5268132807675864E-3</v>
      </c>
      <c r="BA36" s="58">
        <v>3.1950361177995926E-3</v>
      </c>
      <c r="BB36" s="58">
        <v>3.03577243849801E-4</v>
      </c>
      <c r="BC36" s="58">
        <v>3.2476999061744304E-3</v>
      </c>
      <c r="BD36" s="58">
        <v>3.4992782078425841E-3</v>
      </c>
      <c r="BE36" s="58">
        <v>2.0587786530780307E-3</v>
      </c>
      <c r="BF36" s="58">
        <v>1.2434329945544831E-3</v>
      </c>
      <c r="BG36" s="58">
        <v>8.1782573138011684E-4</v>
      </c>
      <c r="BH36" s="58">
        <v>9.903759398496241E-3</v>
      </c>
      <c r="BI36" s="58">
        <v>3.5847381190437901E-3</v>
      </c>
      <c r="BJ36" s="58">
        <v>5.3630396376796365E-3</v>
      </c>
      <c r="BK36" s="58">
        <v>4.0922427549287075E-3</v>
      </c>
      <c r="BL36" s="58">
        <v>4.9113952016178715E-3</v>
      </c>
      <c r="BM36" s="58">
        <v>8.6717553442031809E-4</v>
      </c>
      <c r="BN36" s="58">
        <v>2.5527437325471711E-4</v>
      </c>
      <c r="BO36" s="58">
        <v>1.0237896381711884E-3</v>
      </c>
      <c r="BP36" s="58">
        <v>4.4375692466943617E-3</v>
      </c>
      <c r="BQ36" s="58">
        <v>4.7995440433158849E-3</v>
      </c>
      <c r="BR36" s="58">
        <v>7.4201240098886246E-4</v>
      </c>
      <c r="BS36" s="58">
        <v>1.5163046319911228E-3</v>
      </c>
      <c r="BT36" s="58">
        <v>9.8012210787877894E-3</v>
      </c>
      <c r="BU36" s="58">
        <v>1.4888618460610953E-3</v>
      </c>
      <c r="BV36" s="58">
        <v>4.4789745246210993E-3</v>
      </c>
    </row>
    <row r="37" spans="2:74" x14ac:dyDescent="0.15">
      <c r="B37" s="52" t="s">
        <v>166</v>
      </c>
      <c r="C37" s="54" t="s">
        <v>625</v>
      </c>
      <c r="D37" s="54">
        <v>1.2706260365731328E-5</v>
      </c>
      <c r="E37" s="54">
        <v>2.9375556619831211E-6</v>
      </c>
      <c r="F37" s="54">
        <v>2.7673375697376755E-6</v>
      </c>
      <c r="G37" s="54">
        <v>2.5894535161007155E-6</v>
      </c>
      <c r="H37" s="54">
        <v>2.5495644011276026E-6</v>
      </c>
      <c r="I37" s="54">
        <v>3.9485425929289502E-6</v>
      </c>
      <c r="J37" s="54">
        <v>2.9814604656987037E-6</v>
      </c>
      <c r="K37" s="54">
        <v>0</v>
      </c>
      <c r="L37" s="54">
        <v>2.9212475479778393E-6</v>
      </c>
      <c r="M37" s="54">
        <v>2.9758590871205066E-6</v>
      </c>
      <c r="N37" s="54">
        <v>0</v>
      </c>
      <c r="O37" s="54">
        <v>3.2272743409098977E-6</v>
      </c>
      <c r="P37" s="54">
        <v>3.3634247736415129E-6</v>
      </c>
      <c r="Q37" s="54">
        <v>3.1424701701019103E-6</v>
      </c>
      <c r="R37" s="54">
        <v>0</v>
      </c>
      <c r="S37" s="54">
        <v>3.1502296901618479E-6</v>
      </c>
      <c r="T37" s="54">
        <v>7.7990142046045381E-6</v>
      </c>
      <c r="U37" s="54">
        <v>0</v>
      </c>
      <c r="V37" s="54">
        <v>8.4291564521680493E-6</v>
      </c>
      <c r="W37" s="54">
        <v>2.8581703985661458E-6</v>
      </c>
      <c r="X37" s="54">
        <v>0</v>
      </c>
      <c r="Y37" s="54">
        <v>2.7180080262777016E-6</v>
      </c>
      <c r="Z37" s="54">
        <v>6.4609917622355031E-6</v>
      </c>
      <c r="AA37" s="54">
        <v>3.6084148233680944E-6</v>
      </c>
      <c r="AB37" s="54">
        <v>3.3403006437594416E-6</v>
      </c>
      <c r="AC37" s="54">
        <v>2.1060239867707998E-6</v>
      </c>
      <c r="AD37" s="54">
        <v>2.8249188730381643E-6</v>
      </c>
      <c r="AE37" s="54">
        <v>0</v>
      </c>
      <c r="AF37" s="54">
        <v>3.3401998935945923E-6</v>
      </c>
      <c r="AG37" s="54">
        <v>3.0181729345366634E-5</v>
      </c>
      <c r="AH37" s="54">
        <v>1.1187130977786278E-5</v>
      </c>
      <c r="AI37" s="54">
        <v>1.4584390833773771E-5</v>
      </c>
      <c r="AJ37" s="54">
        <v>1.4362795398225641E-5</v>
      </c>
      <c r="AK37" s="54">
        <v>1.3593729679149431E-5</v>
      </c>
      <c r="AL37" s="54">
        <v>1.3012455163117856E-5</v>
      </c>
      <c r="AM37" s="54">
        <v>3.6143816244838209E-5</v>
      </c>
      <c r="AN37" s="54">
        <v>1.4171465282271969E-5</v>
      </c>
      <c r="AO37" s="54">
        <v>1.2947749357467938E-5</v>
      </c>
      <c r="AP37" s="54">
        <v>1.3692440403653143E-5</v>
      </c>
      <c r="AQ37" s="54">
        <v>0</v>
      </c>
      <c r="AR37" s="54">
        <v>0</v>
      </c>
      <c r="AS37" s="54">
        <v>1.7526318688563994E-5</v>
      </c>
      <c r="AT37" s="54">
        <v>1.7393055593698222E-5</v>
      </c>
      <c r="AU37" s="54">
        <v>1.4517969896431037E-5</v>
      </c>
      <c r="AV37" s="54">
        <v>3.7812544311575362E-5</v>
      </c>
      <c r="AW37" s="54">
        <v>2.8135330941830202E-5</v>
      </c>
      <c r="AX37" s="54">
        <v>0</v>
      </c>
      <c r="AY37" s="54">
        <v>1.8902162407379404E-5</v>
      </c>
      <c r="AZ37" s="54">
        <v>2.3749584382273311E-5</v>
      </c>
      <c r="BA37" s="54">
        <v>0</v>
      </c>
      <c r="BB37" s="54">
        <v>2.2078345007258257E-5</v>
      </c>
      <c r="BC37" s="54">
        <v>8.6465912925206175E-6</v>
      </c>
      <c r="BD37" s="54">
        <v>1.0564327745218244E-5</v>
      </c>
      <c r="BE37" s="54">
        <v>9.4055877551788205E-6</v>
      </c>
      <c r="BF37" s="54">
        <v>1.1994530494094693E-5</v>
      </c>
      <c r="BG37" s="54">
        <v>1.4347819848773978E-5</v>
      </c>
      <c r="BH37" s="54">
        <v>1.2030075187969925E-5</v>
      </c>
      <c r="BI37" s="54">
        <v>5.5935059396041195E-6</v>
      </c>
      <c r="BJ37" s="54">
        <v>8.0817354395413459E-6</v>
      </c>
      <c r="BK37" s="54">
        <v>8.5791252723872278E-6</v>
      </c>
      <c r="BL37" s="54">
        <v>8.4972235322108502E-6</v>
      </c>
      <c r="BM37" s="54">
        <v>1.2477345818997383E-5</v>
      </c>
      <c r="BN37" s="54">
        <v>9.3393063385872128E-6</v>
      </c>
      <c r="BO37" s="54">
        <v>2.0724486602655636E-6</v>
      </c>
      <c r="BP37" s="54">
        <v>5.8792042460154244E-5</v>
      </c>
      <c r="BQ37" s="54">
        <v>1.3267970312051124E-5</v>
      </c>
      <c r="BR37" s="54">
        <v>2.4368223349387933E-6</v>
      </c>
      <c r="BS37" s="54">
        <v>1.1619192582307455E-5</v>
      </c>
      <c r="BT37" s="54">
        <v>9.6779716956550867E-5</v>
      </c>
      <c r="BU37" s="54">
        <v>6.2999510358235949E-5</v>
      </c>
      <c r="BV37" s="54">
        <v>8.6702991253198241E-5</v>
      </c>
    </row>
    <row r="38" spans="2:74" x14ac:dyDescent="0.15">
      <c r="B38" s="52" t="s">
        <v>167</v>
      </c>
      <c r="C38" s="54" t="s">
        <v>258</v>
      </c>
      <c r="D38" s="54">
        <v>2.195942821058278E-3</v>
      </c>
      <c r="E38" s="54">
        <v>3.6483758169350835E-3</v>
      </c>
      <c r="F38" s="54">
        <v>3.5522774972961573E-3</v>
      </c>
      <c r="G38" s="54">
        <v>4.4853838296283694E-3</v>
      </c>
      <c r="H38" s="54">
        <v>4.2602062249932644E-3</v>
      </c>
      <c r="I38" s="54">
        <v>1.2157562643628236E-2</v>
      </c>
      <c r="J38" s="54">
        <v>2.4290771539628893E-3</v>
      </c>
      <c r="K38" s="54">
        <v>1.7716535433070866E-3</v>
      </c>
      <c r="L38" s="54">
        <v>1.7108773139323547E-3</v>
      </c>
      <c r="M38" s="54">
        <v>1.6027481066716528E-3</v>
      </c>
      <c r="N38" s="54">
        <v>7.4948597201034686E-3</v>
      </c>
      <c r="O38" s="54">
        <v>3.3473289463917459E-3</v>
      </c>
      <c r="P38" s="54">
        <v>1.6169664599281573E-3</v>
      </c>
      <c r="Q38" s="54">
        <v>4.4251217445318404E-3</v>
      </c>
      <c r="R38" s="54">
        <v>4.8512198561556901E-3</v>
      </c>
      <c r="S38" s="54">
        <v>3.7684430581384877E-3</v>
      </c>
      <c r="T38" s="54">
        <v>3.3470769294761142E-3</v>
      </c>
      <c r="U38" s="54">
        <v>2.4863943804009528E-3</v>
      </c>
      <c r="V38" s="54">
        <v>3.4166180819454493E-3</v>
      </c>
      <c r="W38" s="54">
        <v>3.794915331193353E-3</v>
      </c>
      <c r="X38" s="54">
        <v>2.9566727118017656E-3</v>
      </c>
      <c r="Y38" s="54">
        <v>4.5390734038837617E-3</v>
      </c>
      <c r="Z38" s="54">
        <v>9.3684380552414796E-4</v>
      </c>
      <c r="AA38" s="54">
        <v>3.975270330410517E-3</v>
      </c>
      <c r="AB38" s="54">
        <v>4.1419727982617074E-3</v>
      </c>
      <c r="AC38" s="54">
        <v>1.7774842448345549E-3</v>
      </c>
      <c r="AD38" s="54">
        <v>4.6336202634820666E-3</v>
      </c>
      <c r="AE38" s="54">
        <v>2.5828322369748579E-3</v>
      </c>
      <c r="AF38" s="54">
        <v>2.3289209738098933E-3</v>
      </c>
      <c r="AG38" s="54">
        <v>6.0314382708057877E-5</v>
      </c>
      <c r="AH38" s="54">
        <v>5.0137944674166235E-5</v>
      </c>
      <c r="AI38" s="54">
        <v>6.4044498878745686E-5</v>
      </c>
      <c r="AJ38" s="54">
        <v>6.5448647212369108E-5</v>
      </c>
      <c r="AK38" s="54">
        <v>7.5069850466944613E-5</v>
      </c>
      <c r="AL38" s="54">
        <v>8.0766963081421167E-6</v>
      </c>
      <c r="AM38" s="54">
        <v>8.132358655088598E-5</v>
      </c>
      <c r="AN38" s="54">
        <v>4.5348688903270299E-4</v>
      </c>
      <c r="AO38" s="54">
        <v>8.1806234576729239E-5</v>
      </c>
      <c r="AP38" s="54">
        <v>2.7384880807306287E-5</v>
      </c>
      <c r="AQ38" s="54">
        <v>0</v>
      </c>
      <c r="AR38" s="54">
        <v>0</v>
      </c>
      <c r="AS38" s="54">
        <v>2.5872184730737325E-5</v>
      </c>
      <c r="AT38" s="54">
        <v>1.3731359679235437E-5</v>
      </c>
      <c r="AU38" s="54">
        <v>5.5838345755503982E-6</v>
      </c>
      <c r="AV38" s="54">
        <v>0</v>
      </c>
      <c r="AW38" s="54">
        <v>1.4067665470915102E-4</v>
      </c>
      <c r="AX38" s="54">
        <v>0</v>
      </c>
      <c r="AY38" s="54">
        <v>1.5121729925903524E-4</v>
      </c>
      <c r="AZ38" s="54">
        <v>1.5437229848477651E-4</v>
      </c>
      <c r="BA38" s="54">
        <v>1.3891461381737358E-4</v>
      </c>
      <c r="BB38" s="54">
        <v>1.6558758755443691E-5</v>
      </c>
      <c r="BC38" s="54">
        <v>3.9613453130850274E-5</v>
      </c>
      <c r="BD38" s="54">
        <v>1.118575878905461E-5</v>
      </c>
      <c r="BE38" s="54">
        <v>1.5675979591964702E-5</v>
      </c>
      <c r="BF38" s="54">
        <v>7.996353662729796E-6</v>
      </c>
      <c r="BG38" s="54">
        <v>0</v>
      </c>
      <c r="BH38" s="54">
        <v>3.0075187969924812E-6</v>
      </c>
      <c r="BI38" s="54">
        <v>4.4048859274382444E-5</v>
      </c>
      <c r="BJ38" s="54">
        <v>4.6874065549339806E-5</v>
      </c>
      <c r="BK38" s="54">
        <v>1.7158250544774456E-5</v>
      </c>
      <c r="BL38" s="54">
        <v>0</v>
      </c>
      <c r="BM38" s="54">
        <v>2.4642757992519832E-4</v>
      </c>
      <c r="BN38" s="54">
        <v>9.3393063385872128E-6</v>
      </c>
      <c r="BO38" s="54">
        <v>1.3470916291726164E-5</v>
      </c>
      <c r="BP38" s="54">
        <v>7.5642481407939044E-5</v>
      </c>
      <c r="BQ38" s="54">
        <v>1.2460354727839316E-4</v>
      </c>
      <c r="BR38" s="54">
        <v>1.5717504060355216E-4</v>
      </c>
      <c r="BS38" s="54">
        <v>1.1619192582307455E-5</v>
      </c>
      <c r="BT38" s="54">
        <v>9.0989477480517912E-6</v>
      </c>
      <c r="BU38" s="54">
        <v>7.5758904861169814E-5</v>
      </c>
      <c r="BV38" s="54">
        <v>5.5081900325561232E-5</v>
      </c>
    </row>
    <row r="39" spans="2:74" x14ac:dyDescent="0.15">
      <c r="B39" s="52" t="s">
        <v>168</v>
      </c>
      <c r="C39" s="54" t="s">
        <v>259</v>
      </c>
      <c r="D39" s="54">
        <v>3.8421526127230377E-2</v>
      </c>
      <c r="E39" s="54">
        <v>3.0839859802081846E-2</v>
      </c>
      <c r="F39" s="54">
        <v>2.7298924175996029E-2</v>
      </c>
      <c r="G39" s="54">
        <v>2.0112623214360702E-2</v>
      </c>
      <c r="H39" s="54">
        <v>2.0115020121278145E-2</v>
      </c>
      <c r="I39" s="54">
        <v>2.0030956573928563E-2</v>
      </c>
      <c r="J39" s="54">
        <v>3.5949230607022639E-2</v>
      </c>
      <c r="K39" s="54">
        <v>3.531496062992126E-2</v>
      </c>
      <c r="L39" s="54">
        <v>4.5901075846784462E-2</v>
      </c>
      <c r="M39" s="54">
        <v>4.4904721671619408E-2</v>
      </c>
      <c r="N39" s="54">
        <v>9.9197453074219011E-2</v>
      </c>
      <c r="O39" s="54">
        <v>2.2545093090728364E-2</v>
      </c>
      <c r="P39" s="54">
        <v>2.234407162749398E-2</v>
      </c>
      <c r="Q39" s="54">
        <v>2.2670303552143532E-2</v>
      </c>
      <c r="R39" s="54">
        <v>4.6072486250176278E-2</v>
      </c>
      <c r="S39" s="54">
        <v>3.5263978491153695E-2</v>
      </c>
      <c r="T39" s="54">
        <v>2.5816036852941787E-2</v>
      </c>
      <c r="U39" s="54">
        <v>5.3118425399474901E-2</v>
      </c>
      <c r="V39" s="54">
        <v>2.3610067222522707E-2</v>
      </c>
      <c r="W39" s="54">
        <v>3.5857544214262828E-2</v>
      </c>
      <c r="X39" s="54">
        <v>3.9829131821190064E-2</v>
      </c>
      <c r="Y39" s="54">
        <v>3.474429659990786E-2</v>
      </c>
      <c r="Z39" s="54">
        <v>7.6152479405588752E-2</v>
      </c>
      <c r="AA39" s="54">
        <v>3.0850743934856085E-2</v>
      </c>
      <c r="AB39" s="54">
        <v>4.4889465276322198E-2</v>
      </c>
      <c r="AC39" s="54">
        <v>3.850822739330672E-2</v>
      </c>
      <c r="AD39" s="54">
        <v>2.9254859849183232E-2</v>
      </c>
      <c r="AE39" s="54">
        <v>3.1138118106922335E-2</v>
      </c>
      <c r="AF39" s="54">
        <v>3.3749914156862737E-2</v>
      </c>
      <c r="AG39" s="54">
        <v>5.103043368544042E-2</v>
      </c>
      <c r="AH39" s="54">
        <v>5.9489651250582427E-2</v>
      </c>
      <c r="AI39" s="54">
        <v>5.6264043420902035E-2</v>
      </c>
      <c r="AJ39" s="54">
        <v>5.6009842431973801E-2</v>
      </c>
      <c r="AK39" s="54">
        <v>5.2142097893925488E-2</v>
      </c>
      <c r="AL39" s="54">
        <v>7.9007140696947101E-2</v>
      </c>
      <c r="AM39" s="54">
        <v>3.7652820573060207E-2</v>
      </c>
      <c r="AN39" s="54">
        <v>4.2065632779543963E-2</v>
      </c>
      <c r="AO39" s="54">
        <v>1.5563783261738165E-2</v>
      </c>
      <c r="AP39" s="54">
        <v>7.0449887950196036E-2</v>
      </c>
      <c r="AQ39" s="54">
        <v>5.9924701945199749E-2</v>
      </c>
      <c r="AR39" s="54">
        <v>5.4862452367280892E-2</v>
      </c>
      <c r="AS39" s="54">
        <v>7.1919666031824453E-2</v>
      </c>
      <c r="AT39" s="54">
        <v>7.3914078305367129E-2</v>
      </c>
      <c r="AU39" s="54">
        <v>8.1451394953553663E-2</v>
      </c>
      <c r="AV39" s="54">
        <v>6.0934915158103703E-2</v>
      </c>
      <c r="AW39" s="54">
        <v>1.8091017795596822E-2</v>
      </c>
      <c r="AX39" s="54">
        <v>3.7852375734634923E-3</v>
      </c>
      <c r="AY39" s="54">
        <v>5.1328822017238769E-2</v>
      </c>
      <c r="AZ39" s="54">
        <v>5.2450957108250602E-2</v>
      </c>
      <c r="BA39" s="54">
        <v>4.695313947027227E-2</v>
      </c>
      <c r="BB39" s="54">
        <v>6.4860658045072947E-2</v>
      </c>
      <c r="BC39" s="54">
        <v>6.2019385255510796E-2</v>
      </c>
      <c r="BD39" s="54">
        <v>6.4712721749900101E-2</v>
      </c>
      <c r="BE39" s="54">
        <v>5.0883184690211289E-2</v>
      </c>
      <c r="BF39" s="54">
        <v>6.7645153809862704E-2</v>
      </c>
      <c r="BG39" s="54">
        <v>6.8137796461827632E-2</v>
      </c>
      <c r="BH39" s="54">
        <v>0.10158796992481203</v>
      </c>
      <c r="BI39" s="54">
        <v>4.8241891164358182E-2</v>
      </c>
      <c r="BJ39" s="54">
        <v>6.3826313807321733E-2</v>
      </c>
      <c r="BK39" s="54">
        <v>4.0931006674559463E-2</v>
      </c>
      <c r="BL39" s="54">
        <v>5.4174048629610276E-2</v>
      </c>
      <c r="BM39" s="54">
        <v>2.145791547222075E-2</v>
      </c>
      <c r="BN39" s="54">
        <v>0.11114552818446997</v>
      </c>
      <c r="BO39" s="54">
        <v>6.7537993165064314E-2</v>
      </c>
      <c r="BP39" s="54">
        <v>3.8288871133746731E-2</v>
      </c>
      <c r="BQ39" s="54">
        <v>3.6476534729200726E-2</v>
      </c>
      <c r="BR39" s="54">
        <v>1.5438487903004724E-2</v>
      </c>
      <c r="BS39" s="54">
        <v>1.4599515479669319E-2</v>
      </c>
      <c r="BT39" s="54">
        <v>4.3380474154438922E-2</v>
      </c>
      <c r="BU39" s="54">
        <v>4.4047024748440564E-2</v>
      </c>
      <c r="BV39" s="54">
        <v>4.2572188740511545E-2</v>
      </c>
    </row>
    <row r="40" spans="2:74" x14ac:dyDescent="0.15">
      <c r="B40" s="52" t="s">
        <v>169</v>
      </c>
      <c r="C40" s="54" t="s">
        <v>260</v>
      </c>
      <c r="D40" s="54">
        <v>2.9287055056208661E-3</v>
      </c>
      <c r="E40" s="54">
        <v>5.3919175751939953E-3</v>
      </c>
      <c r="F40" s="54">
        <v>5.7219931447513722E-3</v>
      </c>
      <c r="G40" s="54">
        <v>6.7473277684100856E-3</v>
      </c>
      <c r="H40" s="54">
        <v>6.8055986116462939E-3</v>
      </c>
      <c r="I40" s="54">
        <v>4.7619423670723134E-3</v>
      </c>
      <c r="J40" s="54">
        <v>4.4877756055278443E-3</v>
      </c>
      <c r="K40" s="54">
        <v>2.4704724409448818E-3</v>
      </c>
      <c r="L40" s="54">
        <v>3.8635933194963576E-3</v>
      </c>
      <c r="M40" s="54">
        <v>3.8750645079454198E-3</v>
      </c>
      <c r="N40" s="54">
        <v>3.2499834184519468E-3</v>
      </c>
      <c r="O40" s="54">
        <v>5.4418299936422696E-3</v>
      </c>
      <c r="P40" s="54">
        <v>2.3989627197998089E-3</v>
      </c>
      <c r="Q40" s="54">
        <v>7.3371441021596101E-3</v>
      </c>
      <c r="R40" s="54">
        <v>1.8474122126639402E-3</v>
      </c>
      <c r="S40" s="54">
        <v>4.979514286829489E-3</v>
      </c>
      <c r="T40" s="54">
        <v>5.133051182330553E-3</v>
      </c>
      <c r="U40" s="54">
        <v>1.2345035035557178E-3</v>
      </c>
      <c r="V40" s="54">
        <v>5.4480447869179492E-3</v>
      </c>
      <c r="W40" s="54">
        <v>4.9698683510382017E-3</v>
      </c>
      <c r="X40" s="54">
        <v>2.9824576482418972E-3</v>
      </c>
      <c r="Y40" s="54">
        <v>3.2656866435726586E-3</v>
      </c>
      <c r="Z40" s="54">
        <v>9.8207074785979648E-4</v>
      </c>
      <c r="AA40" s="54">
        <v>6.2028650813697539E-3</v>
      </c>
      <c r="AB40" s="54">
        <v>9.2835305641684272E-3</v>
      </c>
      <c r="AC40" s="54">
        <v>1.3398524603835827E-3</v>
      </c>
      <c r="AD40" s="54">
        <v>4.9856051550626222E-3</v>
      </c>
      <c r="AE40" s="54">
        <v>4.3815904020109197E-3</v>
      </c>
      <c r="AF40" s="54">
        <v>2.5251911195575119E-4</v>
      </c>
      <c r="AG40" s="54">
        <v>3.7268301243693371E-4</v>
      </c>
      <c r="AH40" s="54">
        <v>2.5052640759013357E-4</v>
      </c>
      <c r="AI40" s="54">
        <v>2.268506878601116E-4</v>
      </c>
      <c r="AJ40" s="54">
        <v>2.3355863880523739E-4</v>
      </c>
      <c r="AK40" s="54">
        <v>2.7451218292371912E-4</v>
      </c>
      <c r="AL40" s="54">
        <v>0</v>
      </c>
      <c r="AM40" s="54">
        <v>0</v>
      </c>
      <c r="AN40" s="54">
        <v>3.1885796885111929E-3</v>
      </c>
      <c r="AO40" s="54">
        <v>0</v>
      </c>
      <c r="AP40" s="54">
        <v>6.8462202018265717E-6</v>
      </c>
      <c r="AQ40" s="54">
        <v>0</v>
      </c>
      <c r="AR40" s="54">
        <v>0</v>
      </c>
      <c r="AS40" s="54">
        <v>6.509775512895198E-5</v>
      </c>
      <c r="AT40" s="54">
        <v>0</v>
      </c>
      <c r="AU40" s="54">
        <v>0</v>
      </c>
      <c r="AV40" s="54">
        <v>0</v>
      </c>
      <c r="AW40" s="54">
        <v>0</v>
      </c>
      <c r="AX40" s="54">
        <v>0</v>
      </c>
      <c r="AY40" s="54">
        <v>7.3718433388779675E-4</v>
      </c>
      <c r="AZ40" s="54">
        <v>7.4811190804160922E-4</v>
      </c>
      <c r="BA40" s="54">
        <v>6.9457306908686793E-4</v>
      </c>
      <c r="BB40" s="54">
        <v>0</v>
      </c>
      <c r="BC40" s="54">
        <v>2.5597931896229645E-4</v>
      </c>
      <c r="BD40" s="54">
        <v>9.4457518663127821E-5</v>
      </c>
      <c r="BE40" s="54">
        <v>1.5884992653190897E-4</v>
      </c>
      <c r="BF40" s="54">
        <v>0</v>
      </c>
      <c r="BG40" s="54">
        <v>0</v>
      </c>
      <c r="BH40" s="54">
        <v>0</v>
      </c>
      <c r="BI40" s="54">
        <v>3.1043957964802866E-4</v>
      </c>
      <c r="BJ40" s="54">
        <v>8.4050048571229988E-5</v>
      </c>
      <c r="BK40" s="54">
        <v>0</v>
      </c>
      <c r="BL40" s="54">
        <v>0</v>
      </c>
      <c r="BM40" s="54">
        <v>1.9495852842183411E-3</v>
      </c>
      <c r="BN40" s="54">
        <v>0</v>
      </c>
      <c r="BO40" s="54">
        <v>3.7718565616833255E-4</v>
      </c>
      <c r="BP40" s="54">
        <v>5.5667946480053999E-4</v>
      </c>
      <c r="BQ40" s="54">
        <v>4.9610671601582467E-5</v>
      </c>
      <c r="BR40" s="54">
        <v>4.8188161673414637E-3</v>
      </c>
      <c r="BS40" s="54">
        <v>2.0333587019038046E-4</v>
      </c>
      <c r="BT40" s="54">
        <v>1.9686814218512058E-4</v>
      </c>
      <c r="BU40" s="54">
        <v>6.1404586045369212E-5</v>
      </c>
      <c r="BV40" s="54">
        <v>4.5901583604634359E-5</v>
      </c>
    </row>
    <row r="41" spans="2:74" x14ac:dyDescent="0.15">
      <c r="B41" s="52" t="s">
        <v>170</v>
      </c>
      <c r="C41" s="54" t="s">
        <v>290</v>
      </c>
      <c r="D41" s="54">
        <v>8.6291784497833802E-3</v>
      </c>
      <c r="E41" s="54">
        <v>9.0697372639968639E-3</v>
      </c>
      <c r="F41" s="54">
        <v>7.385286016944592E-3</v>
      </c>
      <c r="G41" s="54">
        <v>7.4957924194986748E-3</v>
      </c>
      <c r="H41" s="54">
        <v>7.6253994558997786E-3</v>
      </c>
      <c r="I41" s="54">
        <v>3.0798632224845811E-3</v>
      </c>
      <c r="J41" s="54">
        <v>7.2522670618818379E-3</v>
      </c>
      <c r="K41" s="54">
        <v>8.9173228346456686E-3</v>
      </c>
      <c r="L41" s="54">
        <v>7.5017637032070913E-3</v>
      </c>
      <c r="M41" s="54">
        <v>7.5780251653523702E-3</v>
      </c>
      <c r="N41" s="54">
        <v>3.4224315182065398E-3</v>
      </c>
      <c r="O41" s="54">
        <v>6.8337534168767082E-3</v>
      </c>
      <c r="P41" s="54">
        <v>1.1414622825545884E-2</v>
      </c>
      <c r="Q41" s="54">
        <v>3.9804622154624193E-3</v>
      </c>
      <c r="R41" s="54">
        <v>8.7011704978141313E-3</v>
      </c>
      <c r="S41" s="54">
        <v>1.1174325720227026E-2</v>
      </c>
      <c r="T41" s="54">
        <v>1.8578551671068776E-2</v>
      </c>
      <c r="U41" s="54">
        <v>1.5231339001617026E-2</v>
      </c>
      <c r="V41" s="54">
        <v>1.8848998686456453E-2</v>
      </c>
      <c r="W41" s="54">
        <v>1.0709156173370409E-2</v>
      </c>
      <c r="X41" s="54">
        <v>9.5318315040353423E-3</v>
      </c>
      <c r="Y41" s="54">
        <v>1.15189180153649E-2</v>
      </c>
      <c r="Z41" s="54">
        <v>4.1027297690195445E-3</v>
      </c>
      <c r="AA41" s="54">
        <v>1.0276765416952332E-2</v>
      </c>
      <c r="AB41" s="54">
        <v>1.0281027843911092E-2</v>
      </c>
      <c r="AC41" s="54">
        <v>8.8440371300452965E-3</v>
      </c>
      <c r="AD41" s="54">
        <v>1.2200636284726963E-2</v>
      </c>
      <c r="AE41" s="54">
        <v>7.708139957221841E-3</v>
      </c>
      <c r="AF41" s="54">
        <v>8.5835120785636397E-3</v>
      </c>
      <c r="AG41" s="54">
        <v>8.0129792232901259E-3</v>
      </c>
      <c r="AH41" s="54">
        <v>5.6113669089891778E-3</v>
      </c>
      <c r="AI41" s="54">
        <v>4.1789035518381562E-3</v>
      </c>
      <c r="AJ41" s="54">
        <v>4.2378407103969172E-3</v>
      </c>
      <c r="AK41" s="54">
        <v>5.0065503516819607E-3</v>
      </c>
      <c r="AL41" s="54">
        <v>1.8607810883258535E-3</v>
      </c>
      <c r="AM41" s="54">
        <v>4.1836467303400229E-3</v>
      </c>
      <c r="AN41" s="54">
        <v>2.7161975124354609E-3</v>
      </c>
      <c r="AO41" s="54">
        <v>8.7161894538227355E-3</v>
      </c>
      <c r="AP41" s="54">
        <v>9.1739350704476055E-3</v>
      </c>
      <c r="AQ41" s="54">
        <v>4.8107090566827026E-3</v>
      </c>
      <c r="AR41" s="54">
        <v>2.0880096048441822E-3</v>
      </c>
      <c r="AS41" s="54">
        <v>1.0757821328361422E-3</v>
      </c>
      <c r="AT41" s="54">
        <v>8.0191140526734961E-4</v>
      </c>
      <c r="AU41" s="54">
        <v>7.4376676546331305E-4</v>
      </c>
      <c r="AV41" s="54">
        <v>1.6448456775535283E-3</v>
      </c>
      <c r="AW41" s="54">
        <v>4.5016529506928323E-4</v>
      </c>
      <c r="AX41" s="54">
        <v>1.9922303018228907E-4</v>
      </c>
      <c r="AY41" s="54">
        <v>3.9032965371238468E-3</v>
      </c>
      <c r="AZ41" s="54">
        <v>3.9899301762219164E-3</v>
      </c>
      <c r="BA41" s="54">
        <v>3.5654750879792556E-3</v>
      </c>
      <c r="BB41" s="54">
        <v>2.1857561557185675E-3</v>
      </c>
      <c r="BC41" s="54">
        <v>6.4240151633059581E-3</v>
      </c>
      <c r="BD41" s="54">
        <v>3.9100441278184231E-3</v>
      </c>
      <c r="BE41" s="54">
        <v>3.4633464245180682E-3</v>
      </c>
      <c r="BF41" s="54">
        <v>2.7747347209672391E-3</v>
      </c>
      <c r="BG41" s="54">
        <v>2.1665207971648709E-3</v>
      </c>
      <c r="BH41" s="54">
        <v>6.4150375939849621E-3</v>
      </c>
      <c r="BI41" s="54">
        <v>3.1952902679988535E-3</v>
      </c>
      <c r="BJ41" s="54">
        <v>1.9816415297755378E-3</v>
      </c>
      <c r="BK41" s="54">
        <v>2.0770062284449477E-2</v>
      </c>
      <c r="BL41" s="54">
        <v>1.69944470644217E-3</v>
      </c>
      <c r="BM41" s="54">
        <v>9.9444446177409142E-3</v>
      </c>
      <c r="BN41" s="54">
        <v>2.1558232131572149E-2</v>
      </c>
      <c r="BO41" s="54">
        <v>1.0787095276682259E-2</v>
      </c>
      <c r="BP41" s="54">
        <v>1.163036975520863E-2</v>
      </c>
      <c r="BQ41" s="54">
        <v>3.4854381141483865E-3</v>
      </c>
      <c r="BR41" s="54">
        <v>7.7612791367800559E-4</v>
      </c>
      <c r="BS41" s="54">
        <v>6.0419801427998769E-4</v>
      </c>
      <c r="BT41" s="54">
        <v>1.1051912805610907E-2</v>
      </c>
      <c r="BU41" s="54">
        <v>1.8202073720591589E-2</v>
      </c>
      <c r="BV41" s="54">
        <v>1.7541205171578419E-2</v>
      </c>
    </row>
    <row r="42" spans="2:74" x14ac:dyDescent="0.15">
      <c r="B42" s="60" t="s">
        <v>171</v>
      </c>
      <c r="C42" s="62" t="s">
        <v>261</v>
      </c>
      <c r="D42" s="62">
        <v>-3.0663041543748328E-5</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62">
        <v>0</v>
      </c>
      <c r="X42" s="62">
        <v>0</v>
      </c>
      <c r="Y42" s="62">
        <v>0</v>
      </c>
      <c r="Z42" s="62">
        <v>0</v>
      </c>
      <c r="AA42" s="62">
        <v>0</v>
      </c>
      <c r="AB42" s="62">
        <v>0</v>
      </c>
      <c r="AC42" s="62">
        <v>0</v>
      </c>
      <c r="AD42" s="62">
        <v>0</v>
      </c>
      <c r="AE42" s="62">
        <v>0</v>
      </c>
      <c r="AF42" s="62">
        <v>0</v>
      </c>
      <c r="AG42" s="62">
        <v>-8.5981121647288355E-5</v>
      </c>
      <c r="AH42" s="62">
        <v>-9.2191758203800781E-5</v>
      </c>
      <c r="AI42" s="62">
        <v>-1.0446862564627082E-4</v>
      </c>
      <c r="AJ42" s="62">
        <v>-1.0233491721235769E-4</v>
      </c>
      <c r="AK42" s="62">
        <v>-9.9822611972261489E-5</v>
      </c>
      <c r="AL42" s="62">
        <v>-9.7817766398610091E-5</v>
      </c>
      <c r="AM42" s="62">
        <v>-1.5361121904056238E-4</v>
      </c>
      <c r="AN42" s="62">
        <v>-1.1337172225817575E-4</v>
      </c>
      <c r="AO42" s="62">
        <v>-9.4753983934197186E-5</v>
      </c>
      <c r="AP42" s="62">
        <v>-1.0269330302739857E-4</v>
      </c>
      <c r="AQ42" s="62">
        <v>-1.0458063166701528E-4</v>
      </c>
      <c r="AR42" s="62">
        <v>-1.0440048024220911E-4</v>
      </c>
      <c r="AS42" s="62">
        <v>-1.1266919156933996E-4</v>
      </c>
      <c r="AT42" s="62">
        <v>-1.1259714936973059E-4</v>
      </c>
      <c r="AU42" s="62">
        <v>-1.0050902235990718E-4</v>
      </c>
      <c r="AV42" s="62">
        <v>-1.7960958547998297E-4</v>
      </c>
      <c r="AW42" s="62">
        <v>-1.6881198565098121E-4</v>
      </c>
      <c r="AX42" s="62">
        <v>-9.9611515091144534E-5</v>
      </c>
      <c r="AY42" s="62">
        <v>-1.1341297444427643E-4</v>
      </c>
      <c r="AZ42" s="62">
        <v>-1.1874792191136655E-4</v>
      </c>
      <c r="BA42" s="62">
        <v>-9.2609742544915726E-5</v>
      </c>
      <c r="BB42" s="62">
        <v>-1.7662676005806606E-4</v>
      </c>
      <c r="BC42" s="62">
        <v>-9.4308170144003953E-5</v>
      </c>
      <c r="BD42" s="62">
        <v>-1.0129326014532787E-4</v>
      </c>
      <c r="BE42" s="62">
        <v>-9.5100942857919189E-5</v>
      </c>
      <c r="BF42" s="62">
        <v>-9.1958067121392648E-5</v>
      </c>
      <c r="BG42" s="62">
        <v>-1.1478255879019183E-4</v>
      </c>
      <c r="BH42" s="62">
        <v>-1.2330827067669173E-4</v>
      </c>
      <c r="BI42" s="62">
        <v>-8.6000153821413333E-5</v>
      </c>
      <c r="BJ42" s="62">
        <v>-8.4050048571229988E-5</v>
      </c>
      <c r="BK42" s="62">
        <v>-9.4370377996259503E-5</v>
      </c>
      <c r="BL42" s="62">
        <v>-6.7977788257686801E-5</v>
      </c>
      <c r="BM42" s="62">
        <v>-1.4037014046372056E-4</v>
      </c>
      <c r="BN42" s="62">
        <v>-9.1836512329440922E-5</v>
      </c>
      <c r="BO42" s="62">
        <v>-1.0362243301327818E-6</v>
      </c>
      <c r="BP42" s="62">
        <v>-7.6626448645765891E-5</v>
      </c>
      <c r="BQ42" s="62">
        <v>-1.9728894985745585E-4</v>
      </c>
      <c r="BR42" s="62">
        <v>-7.6759903550571983E-5</v>
      </c>
      <c r="BS42" s="62">
        <v>-5.75150032824219E-4</v>
      </c>
      <c r="BT42" s="62">
        <v>-2.5642489108145959E-5</v>
      </c>
      <c r="BU42" s="62">
        <v>-1.5949243128667328E-5</v>
      </c>
      <c r="BV42" s="62">
        <v>-2.3120797667519529E-5</v>
      </c>
    </row>
    <row r="43" spans="2:74" x14ac:dyDescent="0.15">
      <c r="B43" s="52" t="s">
        <v>172</v>
      </c>
      <c r="C43" s="54" t="s">
        <v>262</v>
      </c>
      <c r="D43" s="54">
        <v>2.1743054247908487E-2</v>
      </c>
      <c r="E43" s="54">
        <v>2.0911331556066615E-2</v>
      </c>
      <c r="F43" s="54">
        <v>2.0954956538348505E-2</v>
      </c>
      <c r="G43" s="54">
        <v>7.5427403375949355E-3</v>
      </c>
      <c r="H43" s="54">
        <v>7.1070266574341529E-3</v>
      </c>
      <c r="I43" s="54">
        <v>2.2388236501907147E-2</v>
      </c>
      <c r="J43" s="54">
        <v>3.7099532263061306E-2</v>
      </c>
      <c r="K43" s="54">
        <v>3.1515748031496066E-2</v>
      </c>
      <c r="L43" s="54">
        <v>4.0515269117495985E-2</v>
      </c>
      <c r="M43" s="54">
        <v>4.095575666301049E-2</v>
      </c>
      <c r="N43" s="54">
        <v>1.6952974729720766E-2</v>
      </c>
      <c r="O43" s="54">
        <v>3.2896898266630954E-2</v>
      </c>
      <c r="P43" s="54">
        <v>1.5891341199262738E-2</v>
      </c>
      <c r="Q43" s="54">
        <v>4.3489168429068685E-2</v>
      </c>
      <c r="R43" s="54">
        <v>3.0870117049781414E-2</v>
      </c>
      <c r="S43" s="54">
        <v>2.0856825594986188E-2</v>
      </c>
      <c r="T43" s="54">
        <v>8.6634049456148741E-3</v>
      </c>
      <c r="U43" s="54">
        <v>1.6100707666092885E-2</v>
      </c>
      <c r="V43" s="54">
        <v>8.0624881464987398E-3</v>
      </c>
      <c r="W43" s="54">
        <v>2.162287568526677E-2</v>
      </c>
      <c r="X43" s="54">
        <v>2.7787566503648567E-2</v>
      </c>
      <c r="Y43" s="54">
        <v>2.1142025432401103E-2</v>
      </c>
      <c r="Z43" s="54">
        <v>3.7958326603133578E-2</v>
      </c>
      <c r="AA43" s="54">
        <v>2.3048148281793142E-2</v>
      </c>
      <c r="AB43" s="54">
        <v>3.3668560338773294E-2</v>
      </c>
      <c r="AC43" s="54">
        <v>1.7026361523447206E-2</v>
      </c>
      <c r="AD43" s="54">
        <v>1.7110721941917033E-2</v>
      </c>
      <c r="AE43" s="54">
        <v>1.8264313675750779E-2</v>
      </c>
      <c r="AF43" s="54">
        <v>1.3045083880435808E-2</v>
      </c>
      <c r="AG43" s="54">
        <v>2.6132911698664045E-2</v>
      </c>
      <c r="AH43" s="54">
        <v>2.0664672363229976E-2</v>
      </c>
      <c r="AI43" s="54">
        <v>2.2089169599661642E-2</v>
      </c>
      <c r="AJ43" s="54">
        <v>2.2400085132205452E-2</v>
      </c>
      <c r="AK43" s="54">
        <v>1.1460122793986215E-2</v>
      </c>
      <c r="AL43" s="54">
        <v>1.0107536724289408E-2</v>
      </c>
      <c r="AM43" s="54">
        <v>8.3130777363127882E-4</v>
      </c>
      <c r="AN43" s="54">
        <v>4.5074707241146379E-2</v>
      </c>
      <c r="AO43" s="54">
        <v>5.091996701855118E-3</v>
      </c>
      <c r="AP43" s="54">
        <v>1.1891884490572754E-2</v>
      </c>
      <c r="AQ43" s="54">
        <v>2.6145157916753819E-3</v>
      </c>
      <c r="AR43" s="54">
        <v>4.6667014668267476E-2</v>
      </c>
      <c r="AS43" s="54">
        <v>6.740121415659181E-2</v>
      </c>
      <c r="AT43" s="54">
        <v>7.1781140435192556E-2</v>
      </c>
      <c r="AU43" s="54">
        <v>7.9538373227970097E-2</v>
      </c>
      <c r="AV43" s="54">
        <v>4.8948338611334311E-2</v>
      </c>
      <c r="AW43" s="54">
        <v>2.6390940423436732E-2</v>
      </c>
      <c r="AX43" s="54">
        <v>6.8233887837434006E-3</v>
      </c>
      <c r="AY43" s="54">
        <v>2.2181687585059732E-2</v>
      </c>
      <c r="AZ43" s="54">
        <v>2.2621479124115329E-2</v>
      </c>
      <c r="BA43" s="54">
        <v>2.0466753102426374E-2</v>
      </c>
      <c r="BB43" s="54">
        <v>1.1574572370055141E-2</v>
      </c>
      <c r="BC43" s="54">
        <v>1.8143765868003148E-2</v>
      </c>
      <c r="BD43" s="54">
        <v>2.00386654395475E-2</v>
      </c>
      <c r="BE43" s="54">
        <v>2.5228921555307992E-2</v>
      </c>
      <c r="BF43" s="54">
        <v>1.4025604324428061E-2</v>
      </c>
      <c r="BG43" s="54">
        <v>3.9944330458986758E-2</v>
      </c>
      <c r="BH43" s="54">
        <v>5.4526315789473687E-3</v>
      </c>
      <c r="BI43" s="54">
        <v>2.2632723408123168E-2</v>
      </c>
      <c r="BJ43" s="54">
        <v>2.0568016693632726E-2</v>
      </c>
      <c r="BK43" s="54">
        <v>1.1967879754980182E-2</v>
      </c>
      <c r="BL43" s="54">
        <v>1.5180289840294684E-2</v>
      </c>
      <c r="BM43" s="54">
        <v>6.9561202940910413E-4</v>
      </c>
      <c r="BN43" s="54">
        <v>1.1982330032407394E-2</v>
      </c>
      <c r="BO43" s="54">
        <v>2.4344018187809444E-2</v>
      </c>
      <c r="BP43" s="54">
        <v>3.4369360637768208E-2</v>
      </c>
      <c r="BQ43" s="54">
        <v>5.7250138159951725E-2</v>
      </c>
      <c r="BR43" s="54">
        <v>1.6982214852188451E-2</v>
      </c>
      <c r="BS43" s="54">
        <v>7.2445665750686984E-3</v>
      </c>
      <c r="BT43" s="54">
        <v>5.984212498480062E-2</v>
      </c>
      <c r="BU43" s="54">
        <v>6.4331272159479673E-3</v>
      </c>
      <c r="BV43" s="54">
        <v>2.8763292333585509E-2</v>
      </c>
    </row>
    <row r="44" spans="2:74" x14ac:dyDescent="0.15">
      <c r="B44" s="52" t="s">
        <v>173</v>
      </c>
      <c r="C44" s="54" t="s">
        <v>626</v>
      </c>
      <c r="D44" s="54">
        <v>1.7403376284402092E-3</v>
      </c>
      <c r="E44" s="54">
        <v>2.8111724532698941E-4</v>
      </c>
      <c r="F44" s="54">
        <v>3.9554478330117176E-4</v>
      </c>
      <c r="G44" s="54">
        <v>5.0302949173643466E-4</v>
      </c>
      <c r="H44" s="54">
        <v>5.0991288022552057E-4</v>
      </c>
      <c r="I44" s="54">
        <v>2.6850089631916859E-4</v>
      </c>
      <c r="J44" s="54">
        <v>2.6616310702873882E-4</v>
      </c>
      <c r="K44" s="54">
        <v>2.8543307086614171E-4</v>
      </c>
      <c r="L44" s="54">
        <v>2.9285506668477843E-4</v>
      </c>
      <c r="M44" s="54">
        <v>2.9312212008136991E-4</v>
      </c>
      <c r="N44" s="54">
        <v>2.7857000729588114E-4</v>
      </c>
      <c r="O44" s="54">
        <v>2.3300920741369462E-4</v>
      </c>
      <c r="P44" s="54">
        <v>2.3628059034831627E-4</v>
      </c>
      <c r="Q44" s="54">
        <v>2.3097155750249042E-4</v>
      </c>
      <c r="R44" s="54">
        <v>1.4102383302778171E-4</v>
      </c>
      <c r="S44" s="54">
        <v>1.3814909714417081E-4</v>
      </c>
      <c r="T44" s="54">
        <v>3.8735103882869208E-4</v>
      </c>
      <c r="U44" s="54">
        <v>2.7819797263227446E-4</v>
      </c>
      <c r="V44" s="54">
        <v>3.9617035325189832E-4</v>
      </c>
      <c r="W44" s="54">
        <v>1.2249301708140624E-4</v>
      </c>
      <c r="X44" s="54">
        <v>1.4611463982741282E-4</v>
      </c>
      <c r="Y44" s="54">
        <v>1.0192530098541381E-4</v>
      </c>
      <c r="Z44" s="54">
        <v>4.8457438216766274E-5</v>
      </c>
      <c r="AA44" s="54">
        <v>9.9832810113183949E-5</v>
      </c>
      <c r="AB44" s="54">
        <v>1.6868518250985181E-4</v>
      </c>
      <c r="AC44" s="54">
        <v>8.5504573862894473E-5</v>
      </c>
      <c r="AD44" s="54">
        <v>1.2881630061054031E-4</v>
      </c>
      <c r="AE44" s="54">
        <v>1.0953976005027299E-4</v>
      </c>
      <c r="AF44" s="54">
        <v>2.9794583050863764E-5</v>
      </c>
      <c r="AG44" s="54">
        <v>4.4651782837206227E-3</v>
      </c>
      <c r="AH44" s="54">
        <v>1.1883672782461584E-3</v>
      </c>
      <c r="AI44" s="54">
        <v>8.6269842301518328E-4</v>
      </c>
      <c r="AJ44" s="54">
        <v>8.5752417070769898E-4</v>
      </c>
      <c r="AK44" s="54">
        <v>8.6654954417383901E-4</v>
      </c>
      <c r="AL44" s="54">
        <v>7.5876074761490676E-4</v>
      </c>
      <c r="AM44" s="54">
        <v>8.8552349799853622E-4</v>
      </c>
      <c r="AN44" s="54">
        <v>2.9641981548752202E-3</v>
      </c>
      <c r="AO44" s="54">
        <v>5.5204494987749666E-4</v>
      </c>
      <c r="AP44" s="54">
        <v>6.0018530436012948E-4</v>
      </c>
      <c r="AQ44" s="54">
        <v>1.1503869483371679E-3</v>
      </c>
      <c r="AR44" s="54">
        <v>7.8300360181656837E-4</v>
      </c>
      <c r="AS44" s="54">
        <v>8.2039863194563836E-4</v>
      </c>
      <c r="AT44" s="54">
        <v>6.5269729675299115E-4</v>
      </c>
      <c r="AU44" s="54">
        <v>5.8295232968746166E-4</v>
      </c>
      <c r="AV44" s="54">
        <v>1.0303918324904287E-3</v>
      </c>
      <c r="AW44" s="54">
        <v>9.988042484349723E-4</v>
      </c>
      <c r="AX44" s="54">
        <v>5.4786333300129494E-4</v>
      </c>
      <c r="AY44" s="54">
        <v>2.5517919249962197E-3</v>
      </c>
      <c r="AZ44" s="54">
        <v>2.5768299054766543E-3</v>
      </c>
      <c r="BA44" s="54">
        <v>2.4541581774402666E-3</v>
      </c>
      <c r="BB44" s="54">
        <v>1.037682215341138E-3</v>
      </c>
      <c r="BC44" s="54">
        <v>9.1231592312014057E-4</v>
      </c>
      <c r="BD44" s="54">
        <v>2.0320795133449209E-4</v>
      </c>
      <c r="BE44" s="54">
        <v>2.2886930204268465E-4</v>
      </c>
      <c r="BF44" s="54">
        <v>1.3993618909777141E-4</v>
      </c>
      <c r="BG44" s="54">
        <v>1.5782601833651377E-4</v>
      </c>
      <c r="BH44" s="54">
        <v>1.8646616541353382E-4</v>
      </c>
      <c r="BI44" s="54">
        <v>2.6415331799780456E-3</v>
      </c>
      <c r="BJ44" s="54">
        <v>2.7962804620813056E-4</v>
      </c>
      <c r="BK44" s="54">
        <v>1.4584512963058288E-4</v>
      </c>
      <c r="BL44" s="54">
        <v>3.228944942240123E-4</v>
      </c>
      <c r="BM44" s="54">
        <v>2.3706957056095028E-4</v>
      </c>
      <c r="BN44" s="54">
        <v>1.4008959507880818E-4</v>
      </c>
      <c r="BO44" s="54">
        <v>4.7396900860273436E-3</v>
      </c>
      <c r="BP44" s="54">
        <v>9.4008229901977186E-3</v>
      </c>
      <c r="BQ44" s="54">
        <v>2.869342797049665E-3</v>
      </c>
      <c r="BR44" s="54">
        <v>3.6674176140828838E-4</v>
      </c>
      <c r="BS44" s="54">
        <v>3.8343335521614602E-4</v>
      </c>
      <c r="BT44" s="54">
        <v>5.6971820558824285E-2</v>
      </c>
      <c r="BU44" s="54">
        <v>1.1252191027274802E-3</v>
      </c>
      <c r="BV44" s="54">
        <v>2.7370944297578265E-4</v>
      </c>
    </row>
    <row r="45" spans="2:74" x14ac:dyDescent="0.15">
      <c r="B45" s="52" t="s">
        <v>174</v>
      </c>
      <c r="C45" s="54" t="s">
        <v>627</v>
      </c>
      <c r="D45" s="54">
        <v>3.322704587374783E-4</v>
      </c>
      <c r="E45" s="54">
        <v>2.6219392164398186E-4</v>
      </c>
      <c r="F45" s="54">
        <v>2.8343686353157657E-4</v>
      </c>
      <c r="G45" s="54">
        <v>2.3271306164261647E-4</v>
      </c>
      <c r="H45" s="54">
        <v>2.3119913546588945E-4</v>
      </c>
      <c r="I45" s="54">
        <v>2.8429506669088437E-4</v>
      </c>
      <c r="J45" s="54">
        <v>3.4449420471845935E-4</v>
      </c>
      <c r="K45" s="54">
        <v>3.3464566929133856E-4</v>
      </c>
      <c r="L45" s="54">
        <v>3.2060691839056789E-4</v>
      </c>
      <c r="M45" s="54">
        <v>3.194088753509344E-4</v>
      </c>
      <c r="N45" s="54">
        <v>3.8469191483716917E-4</v>
      </c>
      <c r="O45" s="54">
        <v>3.750092784137301E-4</v>
      </c>
      <c r="P45" s="54">
        <v>3.6913586890715601E-4</v>
      </c>
      <c r="Q45" s="54">
        <v>3.7866765549728017E-4</v>
      </c>
      <c r="R45" s="54">
        <v>4.089691157805669E-4</v>
      </c>
      <c r="S45" s="54">
        <v>2.356525477982046E-4</v>
      </c>
      <c r="T45" s="54">
        <v>3.1196056818418152E-4</v>
      </c>
      <c r="U45" s="54">
        <v>3.4774746579034307E-4</v>
      </c>
      <c r="V45" s="54">
        <v>3.0906906991282849E-4</v>
      </c>
      <c r="W45" s="54">
        <v>2.3085850619275697E-4</v>
      </c>
      <c r="X45" s="54">
        <v>2.6644434321469398E-4</v>
      </c>
      <c r="Y45" s="54">
        <v>1.7531151769491175E-4</v>
      </c>
      <c r="Z45" s="54">
        <v>2.3905669520271362E-4</v>
      </c>
      <c r="AA45" s="54">
        <v>2.2733013387218995E-4</v>
      </c>
      <c r="AB45" s="54">
        <v>2.5720314956947699E-4</v>
      </c>
      <c r="AC45" s="54">
        <v>2.0175709793264263E-4</v>
      </c>
      <c r="AD45" s="54">
        <v>2.3917646458389792E-4</v>
      </c>
      <c r="AE45" s="54">
        <v>2.2484477062950769E-4</v>
      </c>
      <c r="AF45" s="54">
        <v>7.547515679566341E-4</v>
      </c>
      <c r="AG45" s="54">
        <v>2.7777006194272384E-4</v>
      </c>
      <c r="AH45" s="54">
        <v>3.9889879435391214E-4</v>
      </c>
      <c r="AI45" s="54">
        <v>5.8020511360447834E-4</v>
      </c>
      <c r="AJ45" s="54">
        <v>5.6830969973433723E-4</v>
      </c>
      <c r="AK45" s="54">
        <v>5.5328508709015663E-4</v>
      </c>
      <c r="AL45" s="54">
        <v>5.3620289379054619E-4</v>
      </c>
      <c r="AM45" s="54">
        <v>8.4034372769248842E-4</v>
      </c>
      <c r="AN45" s="54">
        <v>6.3535402682185992E-4</v>
      </c>
      <c r="AO45" s="54">
        <v>5.2791505334767003E-4</v>
      </c>
      <c r="AP45" s="54">
        <v>5.6823627675160542E-4</v>
      </c>
      <c r="AQ45" s="54">
        <v>9.412256850031374E-4</v>
      </c>
      <c r="AR45" s="54">
        <v>7.8300360181656837E-4</v>
      </c>
      <c r="AS45" s="54">
        <v>6.3011288618408645E-4</v>
      </c>
      <c r="AT45" s="54">
        <v>6.2615000137313599E-4</v>
      </c>
      <c r="AU45" s="54">
        <v>5.5838345755503983E-4</v>
      </c>
      <c r="AV45" s="54">
        <v>1.0020324242567473E-3</v>
      </c>
      <c r="AW45" s="54">
        <v>9.5660125202222694E-4</v>
      </c>
      <c r="AX45" s="54">
        <v>4.9805757545572267E-4</v>
      </c>
      <c r="AY45" s="54">
        <v>6.710267654619689E-4</v>
      </c>
      <c r="AZ45" s="54">
        <v>6.6498836270365274E-4</v>
      </c>
      <c r="BA45" s="54">
        <v>6.9457306908686793E-4</v>
      </c>
      <c r="BB45" s="54">
        <v>9.8248635282299247E-4</v>
      </c>
      <c r="BC45" s="54">
        <v>1.918336765828993E-4</v>
      </c>
      <c r="BD45" s="54">
        <v>2.0631510655367394E-4</v>
      </c>
      <c r="BE45" s="54">
        <v>1.943821469403623E-4</v>
      </c>
      <c r="BF45" s="54">
        <v>1.9191248790551509E-4</v>
      </c>
      <c r="BG45" s="54">
        <v>2.1521729773160968E-4</v>
      </c>
      <c r="BH45" s="54">
        <v>2.4962406015037594E-4</v>
      </c>
      <c r="BI45" s="54">
        <v>1.6990274291547514E-4</v>
      </c>
      <c r="BJ45" s="54">
        <v>1.729491384061848E-4</v>
      </c>
      <c r="BK45" s="54">
        <v>1.9731988126490624E-4</v>
      </c>
      <c r="BL45" s="54">
        <v>1.4445280004758446E-4</v>
      </c>
      <c r="BM45" s="54">
        <v>2.8697895383693979E-4</v>
      </c>
      <c r="BN45" s="54">
        <v>1.9145577994103785E-4</v>
      </c>
      <c r="BO45" s="54">
        <v>2.8081679346598387E-4</v>
      </c>
      <c r="BP45" s="54">
        <v>9.5321826164476028E-5</v>
      </c>
      <c r="BQ45" s="54">
        <v>1.4883201480474741E-4</v>
      </c>
      <c r="BR45" s="54">
        <v>8.6507192890327155E-5</v>
      </c>
      <c r="BS45" s="54">
        <v>5.8095962911537274E-5</v>
      </c>
      <c r="BT45" s="54">
        <v>9.3471008684532043E-5</v>
      </c>
      <c r="BU45" s="54">
        <v>5.9809661732502483E-5</v>
      </c>
      <c r="BV45" s="54">
        <v>8.4322909140365336E-5</v>
      </c>
    </row>
    <row r="46" spans="2:74" x14ac:dyDescent="0.15">
      <c r="B46" s="64" t="s">
        <v>175</v>
      </c>
      <c r="C46" s="58" t="s">
        <v>263</v>
      </c>
      <c r="D46" s="58">
        <v>3.9343902620060643E-5</v>
      </c>
      <c r="E46" s="58">
        <v>8.0816938328512377E-5</v>
      </c>
      <c r="F46" s="58">
        <v>0</v>
      </c>
      <c r="G46" s="58">
        <v>0</v>
      </c>
      <c r="H46" s="58">
        <v>0</v>
      </c>
      <c r="I46" s="58">
        <v>0</v>
      </c>
      <c r="J46" s="58">
        <v>0</v>
      </c>
      <c r="K46" s="58">
        <v>0</v>
      </c>
      <c r="L46" s="58">
        <v>0</v>
      </c>
      <c r="M46" s="58">
        <v>0</v>
      </c>
      <c r="N46" s="58">
        <v>0</v>
      </c>
      <c r="O46" s="58">
        <v>0</v>
      </c>
      <c r="P46" s="58">
        <v>0</v>
      </c>
      <c r="Q46" s="58">
        <v>0</v>
      </c>
      <c r="R46" s="58">
        <v>0</v>
      </c>
      <c r="S46" s="58">
        <v>1.8179130358348617E-4</v>
      </c>
      <c r="T46" s="58">
        <v>0</v>
      </c>
      <c r="U46" s="58">
        <v>0</v>
      </c>
      <c r="V46" s="58">
        <v>0</v>
      </c>
      <c r="W46" s="58">
        <v>1.9321231894307145E-4</v>
      </c>
      <c r="X46" s="58">
        <v>2.1487447033443063E-4</v>
      </c>
      <c r="Y46" s="58">
        <v>1.4541342940585703E-4</v>
      </c>
      <c r="Z46" s="58">
        <v>1.9706024874818285E-4</v>
      </c>
      <c r="AA46" s="58">
        <v>1.91245985638509E-4</v>
      </c>
      <c r="AB46" s="58">
        <v>2.1503185394201405E-4</v>
      </c>
      <c r="AC46" s="58">
        <v>1.6890312373901814E-4</v>
      </c>
      <c r="AD46" s="58">
        <v>2.0056923998570969E-4</v>
      </c>
      <c r="AE46" s="58">
        <v>1.9025326745573728E-4</v>
      </c>
      <c r="AF46" s="58">
        <v>0</v>
      </c>
      <c r="AG46" s="58">
        <v>-5.7909659556963623E-6</v>
      </c>
      <c r="AH46" s="58">
        <v>-3.5929471753474174E-6</v>
      </c>
      <c r="AI46" s="58">
        <v>0</v>
      </c>
      <c r="AJ46" s="58">
        <v>0</v>
      </c>
      <c r="AK46" s="58">
        <v>0</v>
      </c>
      <c r="AL46" s="58">
        <v>0</v>
      </c>
      <c r="AM46" s="58">
        <v>0</v>
      </c>
      <c r="AN46" s="58">
        <v>0</v>
      </c>
      <c r="AO46" s="58">
        <v>0</v>
      </c>
      <c r="AP46" s="58">
        <v>0</v>
      </c>
      <c r="AQ46" s="58">
        <v>0</v>
      </c>
      <c r="AR46" s="58">
        <v>0</v>
      </c>
      <c r="AS46" s="58">
        <v>0</v>
      </c>
      <c r="AT46" s="58">
        <v>0</v>
      </c>
      <c r="AU46" s="58">
        <v>0</v>
      </c>
      <c r="AV46" s="58">
        <v>0</v>
      </c>
      <c r="AW46" s="58">
        <v>0</v>
      </c>
      <c r="AX46" s="58">
        <v>0</v>
      </c>
      <c r="AY46" s="58">
        <v>0</v>
      </c>
      <c r="AZ46" s="58">
        <v>0</v>
      </c>
      <c r="BA46" s="58">
        <v>0</v>
      </c>
      <c r="BB46" s="58">
        <v>0</v>
      </c>
      <c r="BC46" s="58">
        <v>-8.8476748109513297E-6</v>
      </c>
      <c r="BD46" s="58">
        <v>-9.9428967013818762E-6</v>
      </c>
      <c r="BE46" s="58">
        <v>-9.4055877551788205E-6</v>
      </c>
      <c r="BF46" s="58">
        <v>-7.996353662729796E-6</v>
      </c>
      <c r="BG46" s="58">
        <v>-1.4347819848773978E-5</v>
      </c>
      <c r="BH46" s="58">
        <v>-1.2030075187969925E-5</v>
      </c>
      <c r="BI46" s="58">
        <v>-6.9918824245051498E-6</v>
      </c>
      <c r="BJ46" s="58">
        <v>-8.0817354395413459E-6</v>
      </c>
      <c r="BK46" s="58">
        <v>-8.5791252723872278E-6</v>
      </c>
      <c r="BL46" s="58">
        <v>-8.4972235322108502E-6</v>
      </c>
      <c r="BM46" s="58">
        <v>-1.2477345818997383E-5</v>
      </c>
      <c r="BN46" s="58">
        <v>-9.3393063385872128E-6</v>
      </c>
      <c r="BO46" s="58">
        <v>0</v>
      </c>
      <c r="BP46" s="58">
        <v>-9.1016969498983567E-6</v>
      </c>
      <c r="BQ46" s="58">
        <v>-1.6729179958673158E-5</v>
      </c>
      <c r="BR46" s="58">
        <v>-1.2184111674693967E-6</v>
      </c>
      <c r="BS46" s="58">
        <v>0</v>
      </c>
      <c r="BT46" s="58">
        <v>-9.0989477480517912E-6</v>
      </c>
      <c r="BU46" s="58">
        <v>-6.3796972514669315E-6</v>
      </c>
      <c r="BV46" s="58">
        <v>-8.5002932601174736E-6</v>
      </c>
    </row>
    <row r="47" spans="2:74" x14ac:dyDescent="0.15">
      <c r="B47" s="52" t="s">
        <v>176</v>
      </c>
      <c r="C47" s="54" t="s">
        <v>264</v>
      </c>
      <c r="D47" s="54">
        <v>8.6228253196005151E-3</v>
      </c>
      <c r="E47" s="54">
        <v>7.0324399395396394E-3</v>
      </c>
      <c r="F47" s="54">
        <v>6.1120032529130685E-3</v>
      </c>
      <c r="G47" s="54">
        <v>4.3905873139519864E-3</v>
      </c>
      <c r="H47" s="54">
        <v>4.4473674298942225E-3</v>
      </c>
      <c r="I47" s="54">
        <v>2.4559934928018068E-3</v>
      </c>
      <c r="J47" s="54">
        <v>8.1841089783429421E-3</v>
      </c>
      <c r="K47" s="54">
        <v>1.2303149606299213E-2</v>
      </c>
      <c r="L47" s="54">
        <v>8.241082770141149E-3</v>
      </c>
      <c r="M47" s="54">
        <v>8.3006629470081337E-3</v>
      </c>
      <c r="N47" s="54">
        <v>5.0540558466538434E-3</v>
      </c>
      <c r="O47" s="54">
        <v>7.9965403619065446E-3</v>
      </c>
      <c r="P47" s="54">
        <v>1.2099079766981932E-2</v>
      </c>
      <c r="Q47" s="54">
        <v>5.4411870995314578E-3</v>
      </c>
      <c r="R47" s="54">
        <v>7.1781131011140883E-3</v>
      </c>
      <c r="S47" s="54">
        <v>8.1824526981486793E-3</v>
      </c>
      <c r="T47" s="54">
        <v>5.996142087640122E-3</v>
      </c>
      <c r="U47" s="54">
        <v>5.0423382539599741E-3</v>
      </c>
      <c r="V47" s="54">
        <v>6.0732072237870798E-3</v>
      </c>
      <c r="W47" s="54">
        <v>8.3198073821804993E-3</v>
      </c>
      <c r="X47" s="54">
        <v>1.0356949470119557E-2</v>
      </c>
      <c r="Y47" s="54">
        <v>5.54609537761965E-3</v>
      </c>
      <c r="Z47" s="54">
        <v>5.6662897754805363E-3</v>
      </c>
      <c r="AA47" s="54">
        <v>6.8042675519311034E-3</v>
      </c>
      <c r="AB47" s="54">
        <v>1.0676435932616114E-2</v>
      </c>
      <c r="AC47" s="54">
        <v>7.2266107082053221E-3</v>
      </c>
      <c r="AD47" s="54">
        <v>8.3949055789699478E-3</v>
      </c>
      <c r="AE47" s="54">
        <v>1.0844436244977025E-2</v>
      </c>
      <c r="AF47" s="54">
        <v>6.7546858328227282E-3</v>
      </c>
      <c r="AG47" s="54">
        <v>1.1594004603130871E-2</v>
      </c>
      <c r="AH47" s="54">
        <v>3.9347671043475155E-3</v>
      </c>
      <c r="AI47" s="54">
        <v>4.0021470759723111E-3</v>
      </c>
      <c r="AJ47" s="54">
        <v>1.7919219395127193E-3</v>
      </c>
      <c r="AK47" s="54">
        <v>1.164597139676384E-3</v>
      </c>
      <c r="AL47" s="54">
        <v>1.1536214560129657E-3</v>
      </c>
      <c r="AM47" s="54">
        <v>5.0601342742773495E-4</v>
      </c>
      <c r="AN47" s="54">
        <v>1.8895287043029293E-3</v>
      </c>
      <c r="AO47" s="54">
        <v>6.7563710283514511E-4</v>
      </c>
      <c r="AP47" s="54">
        <v>1.7435040780651668E-3</v>
      </c>
      <c r="AQ47" s="54">
        <v>3.3047479606776828E-2</v>
      </c>
      <c r="AR47" s="54">
        <v>4.4370204102938873E-3</v>
      </c>
      <c r="AS47" s="54">
        <v>4.3723992194946082E-3</v>
      </c>
      <c r="AT47" s="54">
        <v>4.2182736934611269E-3</v>
      </c>
      <c r="AU47" s="54">
        <v>8.6884465995564202E-4</v>
      </c>
      <c r="AV47" s="54">
        <v>6.0594602259299519E-3</v>
      </c>
      <c r="AW47" s="54">
        <v>4.4805514524864601E-2</v>
      </c>
      <c r="AX47" s="54">
        <v>1.9922303018228907E-4</v>
      </c>
      <c r="AY47" s="54">
        <v>5.9636322395282019E-3</v>
      </c>
      <c r="AZ47" s="54">
        <v>6.0798936018619677E-3</v>
      </c>
      <c r="BA47" s="54">
        <v>5.510279681422486E-3</v>
      </c>
      <c r="BB47" s="54">
        <v>7.8747937054638381E-2</v>
      </c>
      <c r="BC47" s="54">
        <v>4.4350980825077846E-3</v>
      </c>
      <c r="BD47" s="54">
        <v>1.7170139741198827E-3</v>
      </c>
      <c r="BE47" s="54">
        <v>1.6198512245030191E-3</v>
      </c>
      <c r="BF47" s="54">
        <v>2.9866380930295786E-3</v>
      </c>
      <c r="BG47" s="54">
        <v>6.0117365166362973E-3</v>
      </c>
      <c r="BH47" s="54">
        <v>1.413533834586466E-4</v>
      </c>
      <c r="BI47" s="54">
        <v>9.9613348901924862E-3</v>
      </c>
      <c r="BJ47" s="54">
        <v>2.5699918697741479E-3</v>
      </c>
      <c r="BK47" s="54">
        <v>1.1753401623170502E-3</v>
      </c>
      <c r="BL47" s="54">
        <v>4.2656062131698471E-3</v>
      </c>
      <c r="BM47" s="54">
        <v>6.9966716680027827E-3</v>
      </c>
      <c r="BN47" s="54">
        <v>1.1207167606304655E-4</v>
      </c>
      <c r="BO47" s="54">
        <v>9.1602230783737913E-4</v>
      </c>
      <c r="BP47" s="54">
        <v>2.3130609843214661E-2</v>
      </c>
      <c r="BQ47" s="54">
        <v>5.5873153588870593E-2</v>
      </c>
      <c r="BR47" s="54">
        <v>6.308689342923042E-2</v>
      </c>
      <c r="BS47" s="54">
        <v>6.3493077866019085E-2</v>
      </c>
      <c r="BT47" s="54">
        <v>1.1381956455744787E-3</v>
      </c>
      <c r="BU47" s="54">
        <v>1.0279287196426094E-3</v>
      </c>
      <c r="BV47" s="54">
        <v>8.7831830198141832E-3</v>
      </c>
    </row>
    <row r="48" spans="2:74" x14ac:dyDescent="0.15">
      <c r="B48" s="52" t="s">
        <v>177</v>
      </c>
      <c r="C48" s="54" t="s">
        <v>628</v>
      </c>
      <c r="D48" s="54">
        <v>6.9506657039078351E-2</v>
      </c>
      <c r="E48" s="54">
        <v>7.9877432881037436E-2</v>
      </c>
      <c r="F48" s="54">
        <v>5.2916352548229004E-2</v>
      </c>
      <c r="G48" s="54">
        <v>3.2663479237029905E-2</v>
      </c>
      <c r="H48" s="54">
        <v>3.2127640465063723E-2</v>
      </c>
      <c r="I48" s="54">
        <v>5.092040527841174E-2</v>
      </c>
      <c r="J48" s="54">
        <v>7.7295175698820454E-2</v>
      </c>
      <c r="K48" s="54">
        <v>6.6141732283464566E-2</v>
      </c>
      <c r="L48" s="54">
        <v>4.0605340916891969E-2</v>
      </c>
      <c r="M48" s="54">
        <v>4.0682721591767189E-2</v>
      </c>
      <c r="N48" s="54">
        <v>3.6466140478875107E-2</v>
      </c>
      <c r="O48" s="54">
        <v>0.12680477249329533</v>
      </c>
      <c r="P48" s="54">
        <v>0.11979846358756339</v>
      </c>
      <c r="Q48" s="54">
        <v>0.13116879988016714</v>
      </c>
      <c r="R48" s="54">
        <v>5.5281342546890426E-2</v>
      </c>
      <c r="S48" s="54">
        <v>0.11356316794473791</v>
      </c>
      <c r="T48" s="54">
        <v>5.5003847513674271E-2</v>
      </c>
      <c r="U48" s="54">
        <v>6.429850642463443E-2</v>
      </c>
      <c r="V48" s="54">
        <v>5.4252860644970952E-2</v>
      </c>
      <c r="W48" s="54">
        <v>0.1172421497491833</v>
      </c>
      <c r="X48" s="54">
        <v>0.12189398953131581</v>
      </c>
      <c r="Y48" s="54">
        <v>0.11822791312702746</v>
      </c>
      <c r="Z48" s="54">
        <v>8.6551445646906797E-2</v>
      </c>
      <c r="AA48" s="54">
        <v>7.5057433935938611E-2</v>
      </c>
      <c r="AB48" s="54">
        <v>7.8057398056112046E-2</v>
      </c>
      <c r="AC48" s="54">
        <v>0.15832330163907635</v>
      </c>
      <c r="AD48" s="54">
        <v>0.12591096571358298</v>
      </c>
      <c r="AE48" s="54">
        <v>8.0286878866321132E-2</v>
      </c>
      <c r="AF48" s="54">
        <v>0.10350451100676029</v>
      </c>
      <c r="AG48" s="54">
        <v>4.21185787634678E-2</v>
      </c>
      <c r="AH48" s="54">
        <v>3.0070926410399164E-2</v>
      </c>
      <c r="AI48" s="54">
        <v>3.7343174203890418E-2</v>
      </c>
      <c r="AJ48" s="54">
        <v>3.7953523626227184E-2</v>
      </c>
      <c r="AK48" s="54">
        <v>3.2808162243395528E-2</v>
      </c>
      <c r="AL48" s="54">
        <v>1.6639340510824118E-2</v>
      </c>
      <c r="AM48" s="54">
        <v>4.610143762029114E-2</v>
      </c>
      <c r="AN48" s="54">
        <v>0.11215533815478074</v>
      </c>
      <c r="AO48" s="54">
        <v>3.7340132078814127E-2</v>
      </c>
      <c r="AP48" s="54">
        <v>1.5011478829205062E-2</v>
      </c>
      <c r="AQ48" s="54">
        <v>6.6408701108554694E-2</v>
      </c>
      <c r="AR48" s="54">
        <v>7.1723129926397663E-2</v>
      </c>
      <c r="AS48" s="54">
        <v>5.9118776696339005E-2</v>
      </c>
      <c r="AT48" s="54">
        <v>6.0020688581916712E-2</v>
      </c>
      <c r="AU48" s="54">
        <v>5.3295467489798333E-2</v>
      </c>
      <c r="AV48" s="54">
        <v>0.15296119487640025</v>
      </c>
      <c r="AW48" s="54">
        <v>1.4025462474502357E-2</v>
      </c>
      <c r="AX48" s="54">
        <v>3.312082876780556E-2</v>
      </c>
      <c r="AY48" s="54">
        <v>4.980719794344473E-2</v>
      </c>
      <c r="AZ48" s="54">
        <v>5.0895359331211705E-2</v>
      </c>
      <c r="BA48" s="54">
        <v>4.556399333209854E-2</v>
      </c>
      <c r="BB48" s="54">
        <v>1.670226799799087E-2</v>
      </c>
      <c r="BC48" s="54">
        <v>2.0755438605381236E-2</v>
      </c>
      <c r="BD48" s="54">
        <v>2.1185205715425596E-2</v>
      </c>
      <c r="BE48" s="54">
        <v>1.6106546498090665E-2</v>
      </c>
      <c r="BF48" s="54">
        <v>1.7324100210304103E-2</v>
      </c>
      <c r="BG48" s="54">
        <v>1.2984776963140451E-2</v>
      </c>
      <c r="BH48" s="54">
        <v>4.0424060150375939E-2</v>
      </c>
      <c r="BI48" s="54">
        <v>1.9477286869943995E-2</v>
      </c>
      <c r="BJ48" s="54">
        <v>3.7937282500294982E-2</v>
      </c>
      <c r="BK48" s="54">
        <v>1.6283179766990959E-2</v>
      </c>
      <c r="BL48" s="54">
        <v>6.338928755029294E-3</v>
      </c>
      <c r="BM48" s="54">
        <v>2.8155130840567595E-2</v>
      </c>
      <c r="BN48" s="54">
        <v>8.3789143367691606E-3</v>
      </c>
      <c r="BO48" s="54">
        <v>3.0539603457673346E-2</v>
      </c>
      <c r="BP48" s="54">
        <v>6.0265164411085766E-2</v>
      </c>
      <c r="BQ48" s="54">
        <v>3.2856686307108515E-2</v>
      </c>
      <c r="BR48" s="54">
        <v>6.9308100850329152E-2</v>
      </c>
      <c r="BS48" s="54">
        <v>2.5207838307316023E-2</v>
      </c>
      <c r="BT48" s="54">
        <v>0.12657132623780845</v>
      </c>
      <c r="BU48" s="54">
        <v>1.5077616991685659E-2</v>
      </c>
      <c r="BV48" s="54">
        <v>6.7959504602908796E-2</v>
      </c>
    </row>
    <row r="49" spans="2:74" x14ac:dyDescent="0.15">
      <c r="B49" s="52" t="s">
        <v>178</v>
      </c>
      <c r="C49" s="54" t="s">
        <v>265</v>
      </c>
      <c r="D49" s="54">
        <v>2.305582446486823E-2</v>
      </c>
      <c r="E49" s="54">
        <v>1.9185893338515274E-2</v>
      </c>
      <c r="F49" s="54">
        <v>1.7731869219070252E-2</v>
      </c>
      <c r="G49" s="54">
        <v>1.8641588447344534E-2</v>
      </c>
      <c r="H49" s="54">
        <v>1.8670112441584553E-2</v>
      </c>
      <c r="I49" s="54">
        <v>1.7669728103357051E-2</v>
      </c>
      <c r="J49" s="54">
        <v>1.6636820440459287E-2</v>
      </c>
      <c r="K49" s="54">
        <v>1.8228346456692912E-2</v>
      </c>
      <c r="L49" s="54">
        <v>1.5687099332640998E-2</v>
      </c>
      <c r="M49" s="54">
        <v>1.5289220024853382E-2</v>
      </c>
      <c r="N49" s="54">
        <v>3.6970219539696224E-2</v>
      </c>
      <c r="O49" s="54">
        <v>1.7923313507111301E-2</v>
      </c>
      <c r="P49" s="54">
        <v>1.6108282097162616E-2</v>
      </c>
      <c r="Q49" s="54">
        <v>1.9053844131384584E-2</v>
      </c>
      <c r="R49" s="54">
        <v>1.3157523621492032E-2</v>
      </c>
      <c r="S49" s="54">
        <v>2.1002581344309042E-2</v>
      </c>
      <c r="T49" s="54">
        <v>2.1186022086808226E-2</v>
      </c>
      <c r="U49" s="54">
        <v>1.8291516700572046E-2</v>
      </c>
      <c r="V49" s="54">
        <v>2.1419891404367709E-2</v>
      </c>
      <c r="W49" s="54">
        <v>2.0991056703160874E-2</v>
      </c>
      <c r="X49" s="54">
        <v>1.9897375952968276E-2</v>
      </c>
      <c r="Y49" s="54">
        <v>1.5059123469591606E-2</v>
      </c>
      <c r="Z49" s="54">
        <v>1.5319011468260379E-2</v>
      </c>
      <c r="AA49" s="54">
        <v>1.7508028722981996E-2</v>
      </c>
      <c r="AB49" s="54">
        <v>3.1605507153671365E-2</v>
      </c>
      <c r="AC49" s="54">
        <v>1.1682115054617626E-2</v>
      </c>
      <c r="AD49" s="54">
        <v>2.2002539790394786E-2</v>
      </c>
      <c r="AE49" s="54">
        <v>2.3597170415040385E-2</v>
      </c>
      <c r="AF49" s="54">
        <v>8.1880992151599108E-2</v>
      </c>
      <c r="AG49" s="54">
        <v>7.0086883138208858E-3</v>
      </c>
      <c r="AH49" s="54">
        <v>7.5495169364180638E-3</v>
      </c>
      <c r="AI49" s="54">
        <v>8.3373572513115654E-3</v>
      </c>
      <c r="AJ49" s="54">
        <v>8.4032145894664245E-3</v>
      </c>
      <c r="AK49" s="54">
        <v>9.5957529130652579E-3</v>
      </c>
      <c r="AL49" s="54">
        <v>1.4267035322982598E-2</v>
      </c>
      <c r="AM49" s="54">
        <v>1.6806874553849768E-3</v>
      </c>
      <c r="AN49" s="54">
        <v>1.2343346260858885E-2</v>
      </c>
      <c r="AO49" s="54">
        <v>4.7412304010800779E-3</v>
      </c>
      <c r="AP49" s="54">
        <v>3.69467683558574E-3</v>
      </c>
      <c r="AQ49" s="54">
        <v>1.5687094750052291E-3</v>
      </c>
      <c r="AR49" s="54">
        <v>2.072349532807851E-2</v>
      </c>
      <c r="AS49" s="54">
        <v>3.4977524582748428E-3</v>
      </c>
      <c r="AT49" s="54">
        <v>2.9165407958696072E-3</v>
      </c>
      <c r="AU49" s="54">
        <v>9.4031774252268708E-4</v>
      </c>
      <c r="AV49" s="54">
        <v>1.2241811220872525E-2</v>
      </c>
      <c r="AW49" s="54">
        <v>7.385524372230428E-3</v>
      </c>
      <c r="AX49" s="54">
        <v>2.6098216953879868E-2</v>
      </c>
      <c r="AY49" s="54">
        <v>9.4983366097081499E-3</v>
      </c>
      <c r="AZ49" s="54">
        <v>9.701705220158648E-3</v>
      </c>
      <c r="BA49" s="54">
        <v>8.7053157992220773E-3</v>
      </c>
      <c r="BB49" s="54">
        <v>6.1101819807587226E-3</v>
      </c>
      <c r="BC49" s="54">
        <v>6.5981534902669545E-3</v>
      </c>
      <c r="BD49" s="54">
        <v>4.5457680856630265E-3</v>
      </c>
      <c r="BE49" s="54">
        <v>2.6868629020627499E-3</v>
      </c>
      <c r="BF49" s="54">
        <v>7.7764539370047256E-3</v>
      </c>
      <c r="BG49" s="54">
        <v>3.3430420247643369E-3</v>
      </c>
      <c r="BH49" s="54">
        <v>7.7172932330827069E-3</v>
      </c>
      <c r="BI49" s="54">
        <v>9.2418701887109073E-3</v>
      </c>
      <c r="BJ49" s="54">
        <v>2.5813062993895056E-3</v>
      </c>
      <c r="BK49" s="54">
        <v>1.5270842984849264E-3</v>
      </c>
      <c r="BL49" s="54">
        <v>2.9018018362500053E-3</v>
      </c>
      <c r="BM49" s="54">
        <v>2.5959117976424056E-2</v>
      </c>
      <c r="BN49" s="54">
        <v>2.3348265846468031E-3</v>
      </c>
      <c r="BO49" s="54">
        <v>7.3022728544457132E-3</v>
      </c>
      <c r="BP49" s="54">
        <v>6.1940737621200169E-3</v>
      </c>
      <c r="BQ49" s="54">
        <v>8.9679941943976854E-3</v>
      </c>
      <c r="BR49" s="54">
        <v>3.8842948018924361E-3</v>
      </c>
      <c r="BS49" s="54">
        <v>1.1880624415409373E-2</v>
      </c>
      <c r="BT49" s="54">
        <v>5.3733422337585851E-3</v>
      </c>
      <c r="BU49" s="54">
        <v>2.7544342883208477E-3</v>
      </c>
      <c r="BV49" s="54">
        <v>6.6747702795746456E-3</v>
      </c>
    </row>
    <row r="50" spans="2:74" x14ac:dyDescent="0.15">
      <c r="B50" s="52" t="s">
        <v>179</v>
      </c>
      <c r="C50" s="54" t="s">
        <v>629</v>
      </c>
      <c r="D50" s="54">
        <v>6.8179937938493964E-3</v>
      </c>
      <c r="E50" s="54">
        <v>9.275297845087729E-3</v>
      </c>
      <c r="F50" s="54">
        <v>4.062759034327101E-3</v>
      </c>
      <c r="G50" s="54">
        <v>2.7717285266471089E-3</v>
      </c>
      <c r="H50" s="54">
        <v>2.8326819389437271E-3</v>
      </c>
      <c r="I50" s="54">
        <v>6.9494349635549517E-4</v>
      </c>
      <c r="J50" s="54">
        <v>5.6168004755158402E-3</v>
      </c>
      <c r="K50" s="54">
        <v>1.5009842519685039E-2</v>
      </c>
      <c r="L50" s="54">
        <v>6.6843012643646258E-3</v>
      </c>
      <c r="M50" s="54">
        <v>6.650301094942552E-3</v>
      </c>
      <c r="N50" s="54">
        <v>8.503017841745706E-3</v>
      </c>
      <c r="O50" s="54">
        <v>3.9601883437305353E-3</v>
      </c>
      <c r="P50" s="54">
        <v>7.8418248597451872E-3</v>
      </c>
      <c r="Q50" s="54">
        <v>1.5424291084916877E-3</v>
      </c>
      <c r="R50" s="54">
        <v>2.7076575941334087E-3</v>
      </c>
      <c r="S50" s="54">
        <v>1.5787952353774788E-2</v>
      </c>
      <c r="T50" s="54">
        <v>1.1568537736830064E-2</v>
      </c>
      <c r="U50" s="54">
        <v>1.8256741953993011E-3</v>
      </c>
      <c r="V50" s="54">
        <v>1.2355738499469665E-2</v>
      </c>
      <c r="W50" s="54">
        <v>1.6053036536563838E-2</v>
      </c>
      <c r="X50" s="54">
        <v>3.286719898235451E-2</v>
      </c>
      <c r="Y50" s="54">
        <v>1.1512122995299206E-2</v>
      </c>
      <c r="Z50" s="54">
        <v>9.8950088838636735E-3</v>
      </c>
      <c r="AA50" s="54">
        <v>1.2889257749070833E-2</v>
      </c>
      <c r="AB50" s="54">
        <v>1.8209231421874125E-2</v>
      </c>
      <c r="AC50" s="54">
        <v>1.3905233975052882E-2</v>
      </c>
      <c r="AD50" s="54">
        <v>1.7208275806999282E-2</v>
      </c>
      <c r="AE50" s="54">
        <v>1.4453483076107072E-2</v>
      </c>
      <c r="AF50" s="54">
        <v>8.7433072414732044E-4</v>
      </c>
      <c r="AG50" s="54">
        <v>5.4706470167740729E-3</v>
      </c>
      <c r="AH50" s="54">
        <v>4.5280933356219317E-3</v>
      </c>
      <c r="AI50" s="54">
        <v>5.0411263968913687E-4</v>
      </c>
      <c r="AJ50" s="54">
        <v>5.105320909732932E-4</v>
      </c>
      <c r="AK50" s="54">
        <v>5.2325714690337885E-4</v>
      </c>
      <c r="AL50" s="54">
        <v>5.1287021556702442E-4</v>
      </c>
      <c r="AM50" s="54">
        <v>5.9637296803983044E-4</v>
      </c>
      <c r="AN50" s="54">
        <v>5.2198230456368421E-4</v>
      </c>
      <c r="AO50" s="54">
        <v>5.4498254113705959E-4</v>
      </c>
      <c r="AP50" s="54">
        <v>4.6097882692298914E-4</v>
      </c>
      <c r="AQ50" s="54">
        <v>6.274837900020916E-4</v>
      </c>
      <c r="AR50" s="54">
        <v>7.8300360181656837E-4</v>
      </c>
      <c r="AS50" s="54">
        <v>4.5818804571531581E-4</v>
      </c>
      <c r="AT50" s="54">
        <v>2.2702514669669258E-4</v>
      </c>
      <c r="AU50" s="54">
        <v>2.2111984919179578E-4</v>
      </c>
      <c r="AV50" s="54">
        <v>2.741409462589214E-4</v>
      </c>
      <c r="AW50" s="54">
        <v>2.5321797847647186E-4</v>
      </c>
      <c r="AX50" s="54">
        <v>1.494172726367168E-4</v>
      </c>
      <c r="AY50" s="54">
        <v>2.8447754423106004E-3</v>
      </c>
      <c r="AZ50" s="54">
        <v>2.8974492946373439E-3</v>
      </c>
      <c r="BA50" s="54">
        <v>2.6393776625300981E-3</v>
      </c>
      <c r="BB50" s="54">
        <v>2.8701848509435731E-4</v>
      </c>
      <c r="BC50" s="54">
        <v>1.0390789731388614E-2</v>
      </c>
      <c r="BD50" s="54">
        <v>5.6469438953410693E-3</v>
      </c>
      <c r="BE50" s="54">
        <v>7.1722831959769168E-3</v>
      </c>
      <c r="BF50" s="54">
        <v>8.2802242177567025E-3</v>
      </c>
      <c r="BG50" s="54">
        <v>1.6069558230626857E-3</v>
      </c>
      <c r="BH50" s="54">
        <v>1.2330827067669173E-4</v>
      </c>
      <c r="BI50" s="54">
        <v>2.5915412206428335E-2</v>
      </c>
      <c r="BJ50" s="54">
        <v>1.7795981437870043E-3</v>
      </c>
      <c r="BK50" s="54">
        <v>7.721212745148504E-5</v>
      </c>
      <c r="BL50" s="54">
        <v>5.1323230134553534E-3</v>
      </c>
      <c r="BM50" s="54">
        <v>9.741687748182206E-3</v>
      </c>
      <c r="BN50" s="54">
        <v>1.2608063557092736E-4</v>
      </c>
      <c r="BO50" s="54">
        <v>6.1966214941940349E-4</v>
      </c>
      <c r="BP50" s="54">
        <v>6.8903535787872405E-3</v>
      </c>
      <c r="BQ50" s="54">
        <v>4.3195896389842964E-3</v>
      </c>
      <c r="BR50" s="54">
        <v>3.5943129440347199E-3</v>
      </c>
      <c r="BS50" s="54">
        <v>2.0740258759418808E-3</v>
      </c>
      <c r="BT50" s="54">
        <v>2.5973359935347842E-4</v>
      </c>
      <c r="BU50" s="54">
        <v>4.5686606942067567E-3</v>
      </c>
      <c r="BV50" s="54">
        <v>1.3322679632447319E-2</v>
      </c>
    </row>
    <row r="51" spans="2:74" x14ac:dyDescent="0.15">
      <c r="B51" s="52" t="s">
        <v>180</v>
      </c>
      <c r="C51" s="54" t="s">
        <v>630</v>
      </c>
      <c r="D51" s="54">
        <v>6.8081753199304224E-5</v>
      </c>
      <c r="E51" s="54">
        <v>2.6028109470129517E-5</v>
      </c>
      <c r="F51" s="54">
        <v>1.8694902693338963E-5</v>
      </c>
      <c r="G51" s="54">
        <v>1.5761890967569573E-5</v>
      </c>
      <c r="H51" s="54">
        <v>1.5645054279646655E-5</v>
      </c>
      <c r="I51" s="54">
        <v>1.9742712964644749E-5</v>
      </c>
      <c r="J51" s="54">
        <v>2.2225432562481248E-5</v>
      </c>
      <c r="K51" s="54">
        <v>1.9685039370078739E-5</v>
      </c>
      <c r="L51" s="54">
        <v>2.0692170131509694E-5</v>
      </c>
      <c r="M51" s="54">
        <v>2.0583025352583503E-5</v>
      </c>
      <c r="N51" s="54">
        <v>2.6530476885322015E-5</v>
      </c>
      <c r="O51" s="54">
        <v>2.4204557556824234E-5</v>
      </c>
      <c r="P51" s="54">
        <v>2.4384829608900967E-5</v>
      </c>
      <c r="Q51" s="54">
        <v>2.4092271304114644E-5</v>
      </c>
      <c r="R51" s="54">
        <v>2.8204766605556338E-5</v>
      </c>
      <c r="S51" s="54">
        <v>3.5190370685222596E-5</v>
      </c>
      <c r="T51" s="54">
        <v>2.599671401534846E-5</v>
      </c>
      <c r="U51" s="54">
        <v>3.4774746579034308E-5</v>
      </c>
      <c r="V51" s="54">
        <v>2.5287469356504146E-5</v>
      </c>
      <c r="W51" s="54">
        <v>3.5767960987770627E-5</v>
      </c>
      <c r="X51" s="54">
        <v>3.4379915253508898E-5</v>
      </c>
      <c r="Y51" s="54">
        <v>2.7180080262777016E-5</v>
      </c>
      <c r="Z51" s="54">
        <v>3.5535454692295267E-5</v>
      </c>
      <c r="AA51" s="54">
        <v>3.6084148233680947E-5</v>
      </c>
      <c r="AB51" s="54">
        <v>4.0083607725113298E-5</v>
      </c>
      <c r="AC51" s="54">
        <v>3.1169155004207833E-5</v>
      </c>
      <c r="AD51" s="54">
        <v>3.7100601199234561E-5</v>
      </c>
      <c r="AE51" s="54">
        <v>3.4591503173770419E-5</v>
      </c>
      <c r="AF51" s="54">
        <v>1.2746202793956964E-4</v>
      </c>
      <c r="AG51" s="54">
        <v>1.0669118633630416E-4</v>
      </c>
      <c r="AH51" s="54">
        <v>1.6903183302202624E-4</v>
      </c>
      <c r="AI51" s="54">
        <v>2.8170067947408688E-4</v>
      </c>
      <c r="AJ51" s="54">
        <v>2.7583095707956059E-4</v>
      </c>
      <c r="AK51" s="54">
        <v>2.6903411275450964E-4</v>
      </c>
      <c r="AL51" s="54">
        <v>2.6069780861280947E-4</v>
      </c>
      <c r="AM51" s="54">
        <v>4.1565388681563941E-4</v>
      </c>
      <c r="AN51" s="54">
        <v>3.0941032532960465E-4</v>
      </c>
      <c r="AO51" s="54">
        <v>2.566008509025464E-4</v>
      </c>
      <c r="AP51" s="54">
        <v>2.7841295487428057E-4</v>
      </c>
      <c r="AQ51" s="54">
        <v>4.183225266680611E-4</v>
      </c>
      <c r="AR51" s="54">
        <v>3.1320144072662732E-4</v>
      </c>
      <c r="AS51" s="54">
        <v>3.0378952393510922E-4</v>
      </c>
      <c r="AT51" s="54">
        <v>3.0300533692179533E-4</v>
      </c>
      <c r="AU51" s="54">
        <v>2.7249112728685947E-4</v>
      </c>
      <c r="AV51" s="54">
        <v>4.8210993997258592E-4</v>
      </c>
      <c r="AW51" s="54">
        <v>4.5016529506928323E-4</v>
      </c>
      <c r="AX51" s="54">
        <v>1.9922303018228907E-4</v>
      </c>
      <c r="AY51" s="54">
        <v>3.1188567972176019E-4</v>
      </c>
      <c r="AZ51" s="54">
        <v>3.2061938916068969E-4</v>
      </c>
      <c r="BA51" s="54">
        <v>2.7782922763474715E-4</v>
      </c>
      <c r="BB51" s="54">
        <v>4.8020400390786706E-4</v>
      </c>
      <c r="BC51" s="54">
        <v>1.5885597956026251E-5</v>
      </c>
      <c r="BD51" s="54">
        <v>1.7400069227418282E-5</v>
      </c>
      <c r="BE51" s="54">
        <v>1.6721044898095683E-5</v>
      </c>
      <c r="BF51" s="54">
        <v>1.5992707325459592E-5</v>
      </c>
      <c r="BG51" s="54">
        <v>1.4347819848773978E-5</v>
      </c>
      <c r="BH51" s="54">
        <v>2.1052631578947369E-5</v>
      </c>
      <c r="BI51" s="54">
        <v>1.2585388364109269E-5</v>
      </c>
      <c r="BJ51" s="54">
        <v>1.4547123791174422E-5</v>
      </c>
      <c r="BK51" s="54">
        <v>1.7158250544774456E-5</v>
      </c>
      <c r="BL51" s="54">
        <v>1.2745835298316274E-5</v>
      </c>
      <c r="BM51" s="54">
        <v>2.4954691637994766E-5</v>
      </c>
      <c r="BN51" s="54">
        <v>1.7122061620743223E-5</v>
      </c>
      <c r="BO51" s="54">
        <v>2.217520066484153E-4</v>
      </c>
      <c r="BP51" s="54">
        <v>1.279157409174904E-5</v>
      </c>
      <c r="BQ51" s="54">
        <v>6.3455510188070596E-6</v>
      </c>
      <c r="BR51" s="54">
        <v>8.5288781722857752E-6</v>
      </c>
      <c r="BS51" s="54">
        <v>2.323838516461491E-5</v>
      </c>
      <c r="BT51" s="54">
        <v>1.8197895496103582E-5</v>
      </c>
      <c r="BU51" s="54">
        <v>1.116447019006713E-5</v>
      </c>
      <c r="BV51" s="54">
        <v>1.5640539598616152E-5</v>
      </c>
    </row>
    <row r="52" spans="2:74" x14ac:dyDescent="0.15">
      <c r="B52" s="60" t="s">
        <v>181</v>
      </c>
      <c r="C52" s="62" t="s">
        <v>631</v>
      </c>
      <c r="D52" s="62">
        <v>2.0925075610562501E-4</v>
      </c>
      <c r="E52" s="62">
        <v>3.8775734738177202E-4</v>
      </c>
      <c r="F52" s="62">
        <v>1.3941231712434022E-4</v>
      </c>
      <c r="G52" s="62">
        <v>1.335257334824108E-4</v>
      </c>
      <c r="H52" s="62">
        <v>1.350110239688026E-4</v>
      </c>
      <c r="I52" s="62">
        <v>8.2919394451507953E-5</v>
      </c>
      <c r="J52" s="62">
        <v>1.4649812561001358E-4</v>
      </c>
      <c r="K52" s="62">
        <v>5.4133858267716535E-4</v>
      </c>
      <c r="L52" s="62">
        <v>1.134417797798061E-4</v>
      </c>
      <c r="M52" s="62">
        <v>1.1357862182509934E-4</v>
      </c>
      <c r="N52" s="62">
        <v>1.0612190754128806E-4</v>
      </c>
      <c r="O52" s="62">
        <v>1.7943645335459033E-4</v>
      </c>
      <c r="P52" s="62">
        <v>3.5484131361917962E-4</v>
      </c>
      <c r="Q52" s="62">
        <v>7.0181833798942662E-5</v>
      </c>
      <c r="R52" s="62">
        <v>5.6409533211112675E-5</v>
      </c>
      <c r="S52" s="62">
        <v>6.9804479841757043E-4</v>
      </c>
      <c r="T52" s="62">
        <v>1.5078094128902106E-4</v>
      </c>
      <c r="U52" s="62">
        <v>3.4774746579034308E-5</v>
      </c>
      <c r="V52" s="62">
        <v>1.6015397259119295E-4</v>
      </c>
      <c r="W52" s="62">
        <v>7.324265801354218E-4</v>
      </c>
      <c r="X52" s="62">
        <v>2.0456049575837795E-3</v>
      </c>
      <c r="Y52" s="62">
        <v>4.3352228019129339E-4</v>
      </c>
      <c r="Z52" s="62">
        <v>4.199644645453077E-5</v>
      </c>
      <c r="AA52" s="62">
        <v>4.7270234186122035E-4</v>
      </c>
      <c r="AB52" s="62">
        <v>7.6492884742091209E-4</v>
      </c>
      <c r="AC52" s="62">
        <v>5.3408768304507486E-4</v>
      </c>
      <c r="AD52" s="62">
        <v>9.1470873108975761E-4</v>
      </c>
      <c r="AE52" s="62">
        <v>2.8249727591912505E-4</v>
      </c>
      <c r="AF52" s="62">
        <v>0</v>
      </c>
      <c r="AG52" s="62">
        <v>2.9641893535937311E-5</v>
      </c>
      <c r="AH52" s="62">
        <v>4.9321365770678188E-5</v>
      </c>
      <c r="AI52" s="62">
        <v>4.5179906387233967E-5</v>
      </c>
      <c r="AJ52" s="62">
        <v>4.6515871460162582E-5</v>
      </c>
      <c r="AK52" s="62">
        <v>5.2346003839112733E-5</v>
      </c>
      <c r="AL52" s="62">
        <v>5.8331695558804185E-5</v>
      </c>
      <c r="AM52" s="62">
        <v>5.421572436725732E-5</v>
      </c>
      <c r="AN52" s="62">
        <v>4.9600128487951892E-5</v>
      </c>
      <c r="AO52" s="62">
        <v>5.9441940232011899E-5</v>
      </c>
      <c r="AP52" s="62">
        <v>0</v>
      </c>
      <c r="AQ52" s="62">
        <v>0</v>
      </c>
      <c r="AR52" s="62">
        <v>0</v>
      </c>
      <c r="AS52" s="62">
        <v>2.2533838313867992E-5</v>
      </c>
      <c r="AT52" s="62">
        <v>2.1970175486776699E-5</v>
      </c>
      <c r="AU52" s="62">
        <v>2.2335338302201593E-5</v>
      </c>
      <c r="AV52" s="62">
        <v>1.8906272155787681E-5</v>
      </c>
      <c r="AW52" s="62">
        <v>1.4067665470915101E-5</v>
      </c>
      <c r="AX52" s="62">
        <v>4.9805757545572267E-5</v>
      </c>
      <c r="AY52" s="62">
        <v>2.8353243611069107E-5</v>
      </c>
      <c r="AZ52" s="62">
        <v>2.3749584382273311E-5</v>
      </c>
      <c r="BA52" s="62">
        <v>4.6304871272457863E-5</v>
      </c>
      <c r="BB52" s="62">
        <v>0</v>
      </c>
      <c r="BC52" s="62">
        <v>4.0417787204573123E-5</v>
      </c>
      <c r="BD52" s="62">
        <v>1.2490763981110983E-4</v>
      </c>
      <c r="BE52" s="62">
        <v>2.1005812653232702E-4</v>
      </c>
      <c r="BF52" s="62">
        <v>0</v>
      </c>
      <c r="BG52" s="62">
        <v>0</v>
      </c>
      <c r="BH52" s="62">
        <v>0</v>
      </c>
      <c r="BI52" s="62">
        <v>0</v>
      </c>
      <c r="BJ52" s="62">
        <v>0</v>
      </c>
      <c r="BK52" s="62">
        <v>0</v>
      </c>
      <c r="BL52" s="62">
        <v>0</v>
      </c>
      <c r="BM52" s="62">
        <v>0</v>
      </c>
      <c r="BN52" s="62">
        <v>0</v>
      </c>
      <c r="BO52" s="62">
        <v>1.2227447095566825E-4</v>
      </c>
      <c r="BP52" s="62">
        <v>0</v>
      </c>
      <c r="BQ52" s="62">
        <v>0</v>
      </c>
      <c r="BR52" s="62">
        <v>0</v>
      </c>
      <c r="BS52" s="62">
        <v>0</v>
      </c>
      <c r="BT52" s="62">
        <v>0</v>
      </c>
      <c r="BU52" s="62">
        <v>0</v>
      </c>
      <c r="BV52" s="62">
        <v>0</v>
      </c>
    </row>
    <row r="53" spans="2:74" x14ac:dyDescent="0.15">
      <c r="B53" s="52" t="s">
        <v>182</v>
      </c>
      <c r="C53" s="54" t="s">
        <v>632</v>
      </c>
      <c r="D53" s="54">
        <v>0</v>
      </c>
      <c r="E53" s="54">
        <v>0</v>
      </c>
      <c r="F53" s="54">
        <v>0</v>
      </c>
      <c r="G53" s="54">
        <v>0</v>
      </c>
      <c r="H53" s="54">
        <v>0</v>
      </c>
      <c r="I53" s="54">
        <v>0</v>
      </c>
      <c r="J53" s="54">
        <v>0</v>
      </c>
      <c r="K53" s="54">
        <v>0</v>
      </c>
      <c r="L53" s="54">
        <v>0</v>
      </c>
      <c r="M53" s="54">
        <v>0</v>
      </c>
      <c r="N53" s="54">
        <v>0</v>
      </c>
      <c r="O53" s="54">
        <v>0</v>
      </c>
      <c r="P53" s="54">
        <v>0</v>
      </c>
      <c r="Q53" s="54">
        <v>0</v>
      </c>
      <c r="R53" s="54">
        <v>0</v>
      </c>
      <c r="S53" s="54">
        <v>0</v>
      </c>
      <c r="T53" s="54">
        <v>0</v>
      </c>
      <c r="U53" s="54">
        <v>0</v>
      </c>
      <c r="V53" s="54">
        <v>0</v>
      </c>
      <c r="W53" s="54">
        <v>0</v>
      </c>
      <c r="X53" s="54">
        <v>0</v>
      </c>
      <c r="Y53" s="54">
        <v>0</v>
      </c>
      <c r="Z53" s="54">
        <v>0</v>
      </c>
      <c r="AA53" s="54">
        <v>0</v>
      </c>
      <c r="AB53" s="54">
        <v>0</v>
      </c>
      <c r="AC53" s="54">
        <v>0</v>
      </c>
      <c r="AD53" s="54">
        <v>0</v>
      </c>
      <c r="AE53" s="54">
        <v>0</v>
      </c>
      <c r="AF53" s="54">
        <v>0</v>
      </c>
      <c r="AG53" s="54">
        <v>0</v>
      </c>
      <c r="AH53" s="54">
        <v>0</v>
      </c>
      <c r="AI53" s="54">
        <v>0</v>
      </c>
      <c r="AJ53" s="54">
        <v>0</v>
      </c>
      <c r="AK53" s="54">
        <v>0</v>
      </c>
      <c r="AL53" s="54">
        <v>0</v>
      </c>
      <c r="AM53" s="54">
        <v>0</v>
      </c>
      <c r="AN53" s="54">
        <v>0</v>
      </c>
      <c r="AO53" s="54">
        <v>0</v>
      </c>
      <c r="AP53" s="54">
        <v>0</v>
      </c>
      <c r="AQ53" s="54">
        <v>0</v>
      </c>
      <c r="AR53" s="54">
        <v>0</v>
      </c>
      <c r="AS53" s="54">
        <v>0</v>
      </c>
      <c r="AT53" s="54">
        <v>0</v>
      </c>
      <c r="AU53" s="54">
        <v>0</v>
      </c>
      <c r="AV53" s="54">
        <v>0</v>
      </c>
      <c r="AW53" s="54">
        <v>0</v>
      </c>
      <c r="AX53" s="54">
        <v>0</v>
      </c>
      <c r="AY53" s="54">
        <v>0</v>
      </c>
      <c r="AZ53" s="54">
        <v>0</v>
      </c>
      <c r="BA53" s="54">
        <v>0</v>
      </c>
      <c r="BB53" s="54">
        <v>0</v>
      </c>
      <c r="BC53" s="54">
        <v>0</v>
      </c>
      <c r="BD53" s="54">
        <v>0</v>
      </c>
      <c r="BE53" s="54">
        <v>0</v>
      </c>
      <c r="BF53" s="54">
        <v>0</v>
      </c>
      <c r="BG53" s="54">
        <v>0</v>
      </c>
      <c r="BH53" s="54">
        <v>0</v>
      </c>
      <c r="BI53" s="54">
        <v>0</v>
      </c>
      <c r="BJ53" s="54">
        <v>0</v>
      </c>
      <c r="BK53" s="54">
        <v>0</v>
      </c>
      <c r="BL53" s="54">
        <v>0</v>
      </c>
      <c r="BM53" s="54">
        <v>0</v>
      </c>
      <c r="BN53" s="54">
        <v>0</v>
      </c>
      <c r="BO53" s="54">
        <v>0</v>
      </c>
      <c r="BP53" s="54">
        <v>0</v>
      </c>
      <c r="BQ53" s="54">
        <v>0</v>
      </c>
      <c r="BR53" s="54">
        <v>0</v>
      </c>
      <c r="BS53" s="54">
        <v>0</v>
      </c>
      <c r="BT53" s="54">
        <v>0</v>
      </c>
      <c r="BU53" s="54">
        <v>0</v>
      </c>
      <c r="BV53" s="54">
        <v>0</v>
      </c>
    </row>
    <row r="54" spans="2:74" x14ac:dyDescent="0.15">
      <c r="B54" s="52" t="s">
        <v>183</v>
      </c>
      <c r="C54" s="54" t="s">
        <v>633</v>
      </c>
      <c r="D54" s="54">
        <v>3.2404464279823077E-4</v>
      </c>
      <c r="E54" s="54">
        <v>5.5581285734638782E-4</v>
      </c>
      <c r="F54" s="54">
        <v>6.7172507276099175E-4</v>
      </c>
      <c r="G54" s="54">
        <v>4.4853838296283696E-4</v>
      </c>
      <c r="H54" s="54">
        <v>4.5312712765495123E-4</v>
      </c>
      <c r="I54" s="54">
        <v>2.9219215187674229E-4</v>
      </c>
      <c r="J54" s="54">
        <v>9.4037973506742303E-4</v>
      </c>
      <c r="K54" s="54">
        <v>8.9566929133858269E-4</v>
      </c>
      <c r="L54" s="54">
        <v>1.1487805982422854E-3</v>
      </c>
      <c r="M54" s="54">
        <v>1.157609184889877E-3</v>
      </c>
      <c r="N54" s="54">
        <v>6.7652716057571137E-4</v>
      </c>
      <c r="O54" s="54">
        <v>6.6030033015016508E-4</v>
      </c>
      <c r="P54" s="54">
        <v>4.9442344172530241E-4</v>
      </c>
      <c r="Q54" s="54">
        <v>7.6362025133476421E-4</v>
      </c>
      <c r="R54" s="54">
        <v>1.170497814130588E-3</v>
      </c>
      <c r="S54" s="54">
        <v>4.1098972226038356E-4</v>
      </c>
      <c r="T54" s="54">
        <v>4.068485743402034E-4</v>
      </c>
      <c r="U54" s="54">
        <v>4.1729695894841167E-4</v>
      </c>
      <c r="V54" s="54">
        <v>4.0600436911276104E-4</v>
      </c>
      <c r="W54" s="54">
        <v>4.1124988934797458E-4</v>
      </c>
      <c r="X54" s="54">
        <v>1.6330459745416727E-4</v>
      </c>
      <c r="Y54" s="54">
        <v>1.7802952572118947E-4</v>
      </c>
      <c r="Z54" s="54">
        <v>1.1306735583912131E-4</v>
      </c>
      <c r="AA54" s="54">
        <v>5.1480051480051476E-4</v>
      </c>
      <c r="AB54" s="54">
        <v>7.2150493905203934E-4</v>
      </c>
      <c r="AC54" s="54">
        <v>1.6637589495489317E-4</v>
      </c>
      <c r="AD54" s="54">
        <v>4.1262648338844123E-4</v>
      </c>
      <c r="AE54" s="54">
        <v>6.2841230765682923E-4</v>
      </c>
      <c r="AF54" s="54">
        <v>2.056227054496831E-4</v>
      </c>
      <c r="AG54" s="54">
        <v>3.4549491803476603E-5</v>
      </c>
      <c r="AH54" s="54">
        <v>5.103618146800309E-5</v>
      </c>
      <c r="AI54" s="54">
        <v>3.8838866894288846E-5</v>
      </c>
      <c r="AJ54" s="54">
        <v>3.8028765088483794E-5</v>
      </c>
      <c r="AK54" s="54">
        <v>3.6723359282478315E-5</v>
      </c>
      <c r="AL54" s="54">
        <v>3.4550311984830168E-5</v>
      </c>
      <c r="AM54" s="54">
        <v>5.421572436725732E-5</v>
      </c>
      <c r="AN54" s="54">
        <v>4.2514395846815911E-5</v>
      </c>
      <c r="AO54" s="54">
        <v>3.5900577763888373E-5</v>
      </c>
      <c r="AP54" s="54">
        <v>3.8795247810350572E-5</v>
      </c>
      <c r="AQ54" s="54">
        <v>1.0458063166701528E-4</v>
      </c>
      <c r="AR54" s="54">
        <v>5.2200240121104554E-5</v>
      </c>
      <c r="AS54" s="54">
        <v>4.3398503419301315E-5</v>
      </c>
      <c r="AT54" s="54">
        <v>4.3024926994937707E-5</v>
      </c>
      <c r="AU54" s="54">
        <v>3.7970075113742711E-5</v>
      </c>
      <c r="AV54" s="54">
        <v>6.6171952545256892E-5</v>
      </c>
      <c r="AW54" s="54">
        <v>7.0338327354575511E-5</v>
      </c>
      <c r="AX54" s="54">
        <v>4.9805757545572267E-5</v>
      </c>
      <c r="AY54" s="54">
        <v>4.7255406018448511E-5</v>
      </c>
      <c r="AZ54" s="54">
        <v>4.7499168764546622E-5</v>
      </c>
      <c r="BA54" s="54">
        <v>4.6304871272457863E-5</v>
      </c>
      <c r="BB54" s="54">
        <v>6.6235035021774765E-5</v>
      </c>
      <c r="BC54" s="54">
        <v>5.4493633494722962E-5</v>
      </c>
      <c r="BD54" s="54">
        <v>5.7793087076782153E-5</v>
      </c>
      <c r="BE54" s="54">
        <v>5.4343395918810965E-5</v>
      </c>
      <c r="BF54" s="54">
        <v>5.197629880774367E-5</v>
      </c>
      <c r="BG54" s="54">
        <v>5.7391279395095913E-5</v>
      </c>
      <c r="BH54" s="54">
        <v>7.2180451127819552E-5</v>
      </c>
      <c r="BI54" s="54">
        <v>4.9642365213986559E-5</v>
      </c>
      <c r="BJ54" s="54">
        <v>4.8490412637248072E-5</v>
      </c>
      <c r="BK54" s="54">
        <v>6.0053876906710591E-5</v>
      </c>
      <c r="BL54" s="54">
        <v>3.8237505894948823E-5</v>
      </c>
      <c r="BM54" s="54">
        <v>8.1102747823482986E-5</v>
      </c>
      <c r="BN54" s="54">
        <v>5.4479286975092071E-5</v>
      </c>
      <c r="BO54" s="54">
        <v>1.1294845198447321E-4</v>
      </c>
      <c r="BP54" s="54">
        <v>9.7166764735401378E-6</v>
      </c>
      <c r="BQ54" s="54">
        <v>2.2497862703043211E-5</v>
      </c>
      <c r="BR54" s="54">
        <v>3.5333923856612497E-5</v>
      </c>
      <c r="BS54" s="54">
        <v>2.9047981455768637E-5</v>
      </c>
      <c r="BT54" s="54">
        <v>8.2717706800470826E-7</v>
      </c>
      <c r="BU54" s="54">
        <v>7.9746215643336644E-7</v>
      </c>
      <c r="BV54" s="54">
        <v>1.3600469216187959E-6</v>
      </c>
    </row>
    <row r="55" spans="2:74" x14ac:dyDescent="0.15">
      <c r="B55" s="52" t="s">
        <v>184</v>
      </c>
      <c r="C55" s="54" t="s">
        <v>634</v>
      </c>
      <c r="D55" s="54">
        <v>2.5317311287399876E-3</v>
      </c>
      <c r="E55" s="54">
        <v>2.1931244050382359E-3</v>
      </c>
      <c r="F55" s="54">
        <v>1.1496135228594689E-3</v>
      </c>
      <c r="G55" s="54">
        <v>9.668794259249106E-4</v>
      </c>
      <c r="H55" s="54">
        <v>9.8192996230700804E-4</v>
      </c>
      <c r="I55" s="54">
        <v>4.5408239818682923E-4</v>
      </c>
      <c r="J55" s="54">
        <v>1.3695745211977773E-3</v>
      </c>
      <c r="K55" s="54">
        <v>1.9291338582677166E-3</v>
      </c>
      <c r="L55" s="54">
        <v>1.4452872243620361E-3</v>
      </c>
      <c r="M55" s="54">
        <v>1.4544511288301476E-3</v>
      </c>
      <c r="N55" s="54">
        <v>9.5509716787159252E-4</v>
      </c>
      <c r="O55" s="54">
        <v>1.2486324424980395E-3</v>
      </c>
      <c r="P55" s="54">
        <v>1.9558315058725395E-3</v>
      </c>
      <c r="Q55" s="54">
        <v>8.0813857874454124E-4</v>
      </c>
      <c r="R55" s="54">
        <v>1.4666478634889296E-3</v>
      </c>
      <c r="S55" s="54">
        <v>3.4969086258206349E-3</v>
      </c>
      <c r="T55" s="54">
        <v>3.5381527774889254E-3</v>
      </c>
      <c r="U55" s="54">
        <v>5.0075635073809398E-3</v>
      </c>
      <c r="V55" s="54">
        <v>3.4194278007628385E-3</v>
      </c>
      <c r="W55" s="54">
        <v>3.4943174672755822E-3</v>
      </c>
      <c r="X55" s="54">
        <v>3.9966651482204098E-3</v>
      </c>
      <c r="Y55" s="54">
        <v>1.8509634658951148E-3</v>
      </c>
      <c r="Z55" s="54">
        <v>2.2031981909223066E-3</v>
      </c>
      <c r="AA55" s="54">
        <v>2.1746713335498383E-3</v>
      </c>
      <c r="AB55" s="54">
        <v>4.3933304217046052E-3</v>
      </c>
      <c r="AC55" s="54">
        <v>3.4959998180395277E-3</v>
      </c>
      <c r="AD55" s="54">
        <v>3.4452710575573454E-3</v>
      </c>
      <c r="AE55" s="54">
        <v>7.823444967801076E-3</v>
      </c>
      <c r="AF55" s="54">
        <v>3.5052057683381652E-3</v>
      </c>
      <c r="AG55" s="54">
        <v>2.6606544007464262E-3</v>
      </c>
      <c r="AH55" s="54">
        <v>1.5224297076631193E-3</v>
      </c>
      <c r="AI55" s="54">
        <v>1.3221067342790571E-4</v>
      </c>
      <c r="AJ55" s="54">
        <v>1.2975479933624299E-4</v>
      </c>
      <c r="AK55" s="54">
        <v>1.1382212462690791E-4</v>
      </c>
      <c r="AL55" s="54">
        <v>5.6088168806542484E-5</v>
      </c>
      <c r="AM55" s="54">
        <v>6.3251678428466869E-5</v>
      </c>
      <c r="AN55" s="54">
        <v>2.8579121652581803E-4</v>
      </c>
      <c r="AO55" s="54">
        <v>1.2712335732786704E-4</v>
      </c>
      <c r="AP55" s="54">
        <v>6.8462202018265717E-6</v>
      </c>
      <c r="AQ55" s="54">
        <v>8.366450533361222E-4</v>
      </c>
      <c r="AR55" s="54">
        <v>4.2282194498094693E-3</v>
      </c>
      <c r="AS55" s="54">
        <v>1.9529326538685594E-4</v>
      </c>
      <c r="AT55" s="54">
        <v>1.8308479572313917E-6</v>
      </c>
      <c r="AU55" s="54">
        <v>0</v>
      </c>
      <c r="AV55" s="54">
        <v>0</v>
      </c>
      <c r="AW55" s="54">
        <v>2.8135330941830202E-5</v>
      </c>
      <c r="AX55" s="54">
        <v>0</v>
      </c>
      <c r="AY55" s="54">
        <v>2.192650839256011E-3</v>
      </c>
      <c r="AZ55" s="54">
        <v>2.1493373865957345E-3</v>
      </c>
      <c r="BA55" s="54">
        <v>2.3615484348953508E-3</v>
      </c>
      <c r="BB55" s="54">
        <v>2.15263863820768E-4</v>
      </c>
      <c r="BC55" s="54">
        <v>3.508505229579064E-3</v>
      </c>
      <c r="BD55" s="54">
        <v>2.2166445333643221E-3</v>
      </c>
      <c r="BE55" s="54">
        <v>1.5299756081757548E-3</v>
      </c>
      <c r="BF55" s="54">
        <v>7.5725469186051159E-3</v>
      </c>
      <c r="BG55" s="54">
        <v>1.9226078597357132E-3</v>
      </c>
      <c r="BH55" s="54">
        <v>2.2556390977443609E-4</v>
      </c>
      <c r="BI55" s="54">
        <v>7.958160575571761E-3</v>
      </c>
      <c r="BJ55" s="54">
        <v>2.0382136778523273E-3</v>
      </c>
      <c r="BK55" s="54">
        <v>8.5791252723872278E-6</v>
      </c>
      <c r="BL55" s="54">
        <v>6.0755148255307574E-4</v>
      </c>
      <c r="BM55" s="54">
        <v>3.4063154085862855E-3</v>
      </c>
      <c r="BN55" s="54">
        <v>3.113102112862404E-6</v>
      </c>
      <c r="BO55" s="54">
        <v>3.7511320750806699E-4</v>
      </c>
      <c r="BP55" s="54">
        <v>4.3750873270923573E-3</v>
      </c>
      <c r="BQ55" s="54">
        <v>1.8880898622323187E-3</v>
      </c>
      <c r="BR55" s="54">
        <v>5.7984187459868579E-3</v>
      </c>
      <c r="BS55" s="54">
        <v>1.5685909986115066E-3</v>
      </c>
      <c r="BT55" s="54">
        <v>1.9604096511711586E-4</v>
      </c>
      <c r="BU55" s="54">
        <v>4.6811028582638609E-4</v>
      </c>
      <c r="BV55" s="54">
        <v>8.9916102105522637E-3</v>
      </c>
    </row>
    <row r="56" spans="2:74" x14ac:dyDescent="0.15">
      <c r="B56" s="64" t="s">
        <v>185</v>
      </c>
      <c r="C56" s="58" t="s">
        <v>635</v>
      </c>
      <c r="D56" s="58">
        <v>1.8540814109703576E-3</v>
      </c>
      <c r="E56" s="58">
        <v>3.618556211203557E-3</v>
      </c>
      <c r="F56" s="58">
        <v>4.5442142750710176E-3</v>
      </c>
      <c r="G56" s="58">
        <v>4.503622589176557E-3</v>
      </c>
      <c r="H56" s="58">
        <v>4.5652268388008937E-3</v>
      </c>
      <c r="I56" s="58">
        <v>2.4046624390937307E-3</v>
      </c>
      <c r="J56" s="58">
        <v>4.5930753683391121E-3</v>
      </c>
      <c r="K56" s="58">
        <v>8.4055118110236225E-3</v>
      </c>
      <c r="L56" s="58">
        <v>2.9044503745769669E-3</v>
      </c>
      <c r="M56" s="58">
        <v>2.731342665462105E-3</v>
      </c>
      <c r="N56" s="58">
        <v>1.2164223651920143E-2</v>
      </c>
      <c r="O56" s="58">
        <v>6.7734033867016931E-3</v>
      </c>
      <c r="P56" s="58">
        <v>1.1213658195320804E-2</v>
      </c>
      <c r="Q56" s="58">
        <v>4.0076969569366365E-3</v>
      </c>
      <c r="R56" s="58">
        <v>1.6781836130306022E-3</v>
      </c>
      <c r="S56" s="58">
        <v>2.4620197551672219E-3</v>
      </c>
      <c r="T56" s="58">
        <v>7.9185990890751415E-3</v>
      </c>
      <c r="U56" s="58">
        <v>3.1992766852711563E-3</v>
      </c>
      <c r="V56" s="58">
        <v>8.2999093865681398E-3</v>
      </c>
      <c r="W56" s="58">
        <v>2.1192108575197157E-3</v>
      </c>
      <c r="X56" s="58">
        <v>1.0228024787918898E-3</v>
      </c>
      <c r="Y56" s="58">
        <v>1.6049837395169827E-3</v>
      </c>
      <c r="Z56" s="58">
        <v>3.7473752220965918E-4</v>
      </c>
      <c r="AA56" s="58">
        <v>2.17106291872647E-3</v>
      </c>
      <c r="AB56" s="58">
        <v>3.3824719393869044E-3</v>
      </c>
      <c r="AC56" s="58">
        <v>5.5556912771013696E-4</v>
      </c>
      <c r="AD56" s="58">
        <v>2.4281119353387372E-3</v>
      </c>
      <c r="AE56" s="58">
        <v>2.4041094705770441E-3</v>
      </c>
      <c r="AF56" s="58">
        <v>0</v>
      </c>
      <c r="AG56" s="58">
        <v>0</v>
      </c>
      <c r="AH56" s="58">
        <v>0</v>
      </c>
      <c r="AI56" s="58">
        <v>0</v>
      </c>
      <c r="AJ56" s="58">
        <v>0</v>
      </c>
      <c r="AK56" s="58">
        <v>0</v>
      </c>
      <c r="AL56" s="58">
        <v>0</v>
      </c>
      <c r="AM56" s="58">
        <v>0</v>
      </c>
      <c r="AN56" s="58">
        <v>0</v>
      </c>
      <c r="AO56" s="58">
        <v>0</v>
      </c>
      <c r="AP56" s="58">
        <v>0</v>
      </c>
      <c r="AQ56" s="58">
        <v>0</v>
      </c>
      <c r="AR56" s="58">
        <v>0</v>
      </c>
      <c r="AS56" s="58">
        <v>0</v>
      </c>
      <c r="AT56" s="58">
        <v>0</v>
      </c>
      <c r="AU56" s="58">
        <v>0</v>
      </c>
      <c r="AV56" s="58">
        <v>0</v>
      </c>
      <c r="AW56" s="58">
        <v>0</v>
      </c>
      <c r="AX56" s="58">
        <v>0</v>
      </c>
      <c r="AY56" s="58">
        <v>0</v>
      </c>
      <c r="AZ56" s="58">
        <v>0</v>
      </c>
      <c r="BA56" s="58">
        <v>0</v>
      </c>
      <c r="BB56" s="58">
        <v>0</v>
      </c>
      <c r="BC56" s="58">
        <v>0</v>
      </c>
      <c r="BD56" s="58">
        <v>0</v>
      </c>
      <c r="BE56" s="58">
        <v>0</v>
      </c>
      <c r="BF56" s="58">
        <v>0</v>
      </c>
      <c r="BG56" s="58">
        <v>0</v>
      </c>
      <c r="BH56" s="58">
        <v>0</v>
      </c>
      <c r="BI56" s="58">
        <v>0</v>
      </c>
      <c r="BJ56" s="58">
        <v>0</v>
      </c>
      <c r="BK56" s="58">
        <v>0</v>
      </c>
      <c r="BL56" s="58">
        <v>0</v>
      </c>
      <c r="BM56" s="58">
        <v>0</v>
      </c>
      <c r="BN56" s="58">
        <v>0</v>
      </c>
      <c r="BO56" s="58">
        <v>0</v>
      </c>
      <c r="BP56" s="58">
        <v>0</v>
      </c>
      <c r="BQ56" s="58">
        <v>0</v>
      </c>
      <c r="BR56" s="58">
        <v>0</v>
      </c>
      <c r="BS56" s="58">
        <v>0</v>
      </c>
      <c r="BT56" s="58">
        <v>0</v>
      </c>
      <c r="BU56" s="58">
        <v>0</v>
      </c>
      <c r="BV56" s="58">
        <v>0</v>
      </c>
    </row>
    <row r="57" spans="2:74" x14ac:dyDescent="0.15">
      <c r="B57" s="52" t="s">
        <v>186</v>
      </c>
      <c r="C57" s="54" t="s">
        <v>636</v>
      </c>
      <c r="D57" s="54">
        <v>2.49189717751078E-4</v>
      </c>
      <c r="E57" s="54">
        <v>1.4031951929565885E-4</v>
      </c>
      <c r="F57" s="54">
        <v>8.2405163187744115E-5</v>
      </c>
      <c r="G57" s="54">
        <v>1.5198966290156372E-5</v>
      </c>
      <c r="H57" s="54">
        <v>1.5413275697725964E-5</v>
      </c>
      <c r="I57" s="54">
        <v>7.8970851858579005E-6</v>
      </c>
      <c r="J57" s="54">
        <v>1.6330272096213354E-4</v>
      </c>
      <c r="K57" s="54">
        <v>2.952755905511811E-4</v>
      </c>
      <c r="L57" s="54">
        <v>1.8014359879196676E-4</v>
      </c>
      <c r="M57" s="54">
        <v>1.8301533385791115E-4</v>
      </c>
      <c r="N57" s="54">
        <v>2.6530476885322015E-5</v>
      </c>
      <c r="O57" s="54">
        <v>1.3715915948867065E-4</v>
      </c>
      <c r="P57" s="54">
        <v>3.0691251059478803E-4</v>
      </c>
      <c r="Q57" s="54">
        <v>3.1424701701019104E-5</v>
      </c>
      <c r="R57" s="54">
        <v>1.4102383302778171E-4</v>
      </c>
      <c r="S57" s="54">
        <v>2.1267892152117062E-4</v>
      </c>
      <c r="T57" s="54">
        <v>8.1889649148347653E-5</v>
      </c>
      <c r="U57" s="54">
        <v>8.6936866447585767E-5</v>
      </c>
      <c r="V57" s="54">
        <v>8.1481845704291144E-5</v>
      </c>
      <c r="W57" s="54">
        <v>2.2089574080346927E-4</v>
      </c>
      <c r="X57" s="54">
        <v>1.718995762675445E-4</v>
      </c>
      <c r="Y57" s="54">
        <v>1.3318239328760737E-4</v>
      </c>
      <c r="Z57" s="54">
        <v>8.0762397027943789E-5</v>
      </c>
      <c r="AA57" s="54">
        <v>1.5395903246370537E-4</v>
      </c>
      <c r="AB57" s="54">
        <v>2.9311138148989098E-4</v>
      </c>
      <c r="AC57" s="54">
        <v>1.3436433035597702E-4</v>
      </c>
      <c r="AD57" s="54">
        <v>2.5217109139987349E-4</v>
      </c>
      <c r="AE57" s="54">
        <v>4.2662853914316845E-4</v>
      </c>
      <c r="AF57" s="54">
        <v>2.4851087208343767E-5</v>
      </c>
      <c r="AG57" s="54">
        <v>4.8801157172410702E-4</v>
      </c>
      <c r="AH57" s="54">
        <v>3.7970919012194298E-4</v>
      </c>
      <c r="AI57" s="54">
        <v>1.8389014529540843E-5</v>
      </c>
      <c r="AJ57" s="54">
        <v>1.8932775752206526E-5</v>
      </c>
      <c r="AK57" s="54">
        <v>2.1506497701340888E-5</v>
      </c>
      <c r="AL57" s="54">
        <v>0</v>
      </c>
      <c r="AM57" s="54">
        <v>0</v>
      </c>
      <c r="AN57" s="54">
        <v>2.5036255332013815E-4</v>
      </c>
      <c r="AO57" s="54">
        <v>0</v>
      </c>
      <c r="AP57" s="54">
        <v>0</v>
      </c>
      <c r="AQ57" s="54">
        <v>0</v>
      </c>
      <c r="AR57" s="54">
        <v>0</v>
      </c>
      <c r="AS57" s="54">
        <v>8.3458660421733295E-6</v>
      </c>
      <c r="AT57" s="54">
        <v>0</v>
      </c>
      <c r="AU57" s="54">
        <v>0</v>
      </c>
      <c r="AV57" s="54">
        <v>0</v>
      </c>
      <c r="AW57" s="54">
        <v>0</v>
      </c>
      <c r="AX57" s="54">
        <v>0</v>
      </c>
      <c r="AY57" s="54">
        <v>9.4510812036897022E-5</v>
      </c>
      <c r="AZ57" s="54">
        <v>9.4998337529093245E-5</v>
      </c>
      <c r="BA57" s="54">
        <v>9.2609742544915726E-5</v>
      </c>
      <c r="BB57" s="54">
        <v>0</v>
      </c>
      <c r="BC57" s="54">
        <v>9.0889750330681851E-4</v>
      </c>
      <c r="BD57" s="54">
        <v>3.6043000542509301E-4</v>
      </c>
      <c r="BE57" s="54">
        <v>5.7583098367817E-4</v>
      </c>
      <c r="BF57" s="54">
        <v>1.1594712810958203E-4</v>
      </c>
      <c r="BG57" s="54">
        <v>0</v>
      </c>
      <c r="BH57" s="54">
        <v>0</v>
      </c>
      <c r="BI57" s="54">
        <v>2.6415331799780456E-3</v>
      </c>
      <c r="BJ57" s="54">
        <v>4.6874065549339806E-5</v>
      </c>
      <c r="BK57" s="54">
        <v>0</v>
      </c>
      <c r="BL57" s="54">
        <v>5.6506536489202156E-4</v>
      </c>
      <c r="BM57" s="54">
        <v>0</v>
      </c>
      <c r="BN57" s="54">
        <v>0</v>
      </c>
      <c r="BO57" s="54">
        <v>1.4507140621858945E-5</v>
      </c>
      <c r="BP57" s="54">
        <v>6.5114031963191754E-4</v>
      </c>
      <c r="BQ57" s="54">
        <v>1.2806475692501521E-4</v>
      </c>
      <c r="BR57" s="54">
        <v>6.3966586292143318E-4</v>
      </c>
      <c r="BS57" s="54">
        <v>2.7363198531334056E-3</v>
      </c>
      <c r="BT57" s="54">
        <v>2.4319005799338425E-4</v>
      </c>
      <c r="BU57" s="54">
        <v>3.5806050823858153E-4</v>
      </c>
      <c r="BV57" s="54">
        <v>1.1332590974388616E-3</v>
      </c>
    </row>
    <row r="58" spans="2:74" x14ac:dyDescent="0.15">
      <c r="B58" s="52" t="s">
        <v>187</v>
      </c>
      <c r="C58" s="54" t="s">
        <v>637</v>
      </c>
      <c r="D58" s="54">
        <v>3.4203642744832967E-3</v>
      </c>
      <c r="E58" s="54">
        <v>4.6327643823152178E-3</v>
      </c>
      <c r="F58" s="54">
        <v>3.7468520766439353E-3</v>
      </c>
      <c r="G58" s="54">
        <v>3.5914594418962097E-3</v>
      </c>
      <c r="H58" s="54">
        <v>3.6430957506294239E-3</v>
      </c>
      <c r="I58" s="54">
        <v>1.8321237631190328E-3</v>
      </c>
      <c r="J58" s="54">
        <v>3.9339015635591812E-3</v>
      </c>
      <c r="K58" s="54">
        <v>5.4921259842519686E-3</v>
      </c>
      <c r="L58" s="54">
        <v>3.3986280847765516E-3</v>
      </c>
      <c r="M58" s="54">
        <v>3.3989270540061389E-3</v>
      </c>
      <c r="N58" s="54">
        <v>3.3826358028785568E-3</v>
      </c>
      <c r="O58" s="54">
        <v>4.6079023039511521E-3</v>
      </c>
      <c r="P58" s="54">
        <v>4.3993596039230984E-3</v>
      </c>
      <c r="Q58" s="54">
        <v>4.7377975264569798E-3</v>
      </c>
      <c r="R58" s="54">
        <v>3.257650542941757E-3</v>
      </c>
      <c r="S58" s="54">
        <v>5.7396416606043952E-3</v>
      </c>
      <c r="T58" s="54">
        <v>6.4796809683256035E-3</v>
      </c>
      <c r="U58" s="54">
        <v>4.3468433223792877E-3</v>
      </c>
      <c r="V58" s="54">
        <v>6.6520093001692857E-3</v>
      </c>
      <c r="W58" s="54">
        <v>5.6931487858982123E-3</v>
      </c>
      <c r="X58" s="54">
        <v>4.6155036227835695E-3</v>
      </c>
      <c r="Y58" s="54">
        <v>2.6595708537127311E-3</v>
      </c>
      <c r="Z58" s="54">
        <v>3.8055241479567114E-3</v>
      </c>
      <c r="AA58" s="54">
        <v>4.3349090078062041E-3</v>
      </c>
      <c r="AB58" s="54">
        <v>7.0551324972004106E-3</v>
      </c>
      <c r="AC58" s="54">
        <v>4.7200209591507164E-3</v>
      </c>
      <c r="AD58" s="54">
        <v>6.2093600108627548E-3</v>
      </c>
      <c r="AE58" s="54">
        <v>7.8753322225617317E-3</v>
      </c>
      <c r="AF58" s="54">
        <v>4.0584764787131734E-3</v>
      </c>
      <c r="AG58" s="54">
        <v>1.444060790223436E-3</v>
      </c>
      <c r="AH58" s="54">
        <v>1.2012692249212696E-3</v>
      </c>
      <c r="AI58" s="54">
        <v>1.2300031356440293E-3</v>
      </c>
      <c r="AJ58" s="54">
        <v>1.2368325400881125E-3</v>
      </c>
      <c r="AK58" s="54">
        <v>1.4222693291169777E-3</v>
      </c>
      <c r="AL58" s="54">
        <v>6.0395740170884947E-4</v>
      </c>
      <c r="AM58" s="54">
        <v>6.5058869240708784E-4</v>
      </c>
      <c r="AN58" s="54">
        <v>5.9283963097504408E-4</v>
      </c>
      <c r="AO58" s="54">
        <v>1.7726645938497014E-3</v>
      </c>
      <c r="AP58" s="54">
        <v>5.2168197937918475E-3</v>
      </c>
      <c r="AQ58" s="54">
        <v>2.5099351600083664E-3</v>
      </c>
      <c r="AR58" s="54">
        <v>9.9180456230098658E-4</v>
      </c>
      <c r="AS58" s="54">
        <v>4.7404519119544514E-4</v>
      </c>
      <c r="AT58" s="54">
        <v>4.2292587812045151E-4</v>
      </c>
      <c r="AU58" s="54">
        <v>2.9705999941928118E-4</v>
      </c>
      <c r="AV58" s="54">
        <v>6.1445384506309973E-4</v>
      </c>
      <c r="AW58" s="54">
        <v>1.7303228529225575E-3</v>
      </c>
      <c r="AX58" s="54">
        <v>3.9844606036457814E-4</v>
      </c>
      <c r="AY58" s="54">
        <v>1.0018146075911085E-3</v>
      </c>
      <c r="AZ58" s="54">
        <v>1.0212321284377524E-3</v>
      </c>
      <c r="BA58" s="54">
        <v>9.2609742544915721E-4</v>
      </c>
      <c r="BB58" s="54">
        <v>9.99045111578436E-4</v>
      </c>
      <c r="BC58" s="54">
        <v>1.2825106805510814E-3</v>
      </c>
      <c r="BD58" s="54">
        <v>5.7668800868014884E-4</v>
      </c>
      <c r="BE58" s="54">
        <v>4.3683729796274967E-4</v>
      </c>
      <c r="BF58" s="54">
        <v>1.3833691836522546E-3</v>
      </c>
      <c r="BG58" s="54">
        <v>2.7260857712670561E-4</v>
      </c>
      <c r="BH58" s="54">
        <v>4.3609022556390976E-4</v>
      </c>
      <c r="BI58" s="54">
        <v>1.6333037343644029E-3</v>
      </c>
      <c r="BJ58" s="54">
        <v>1.6114980466445442E-3</v>
      </c>
      <c r="BK58" s="54">
        <v>7.4638389869768874E-4</v>
      </c>
      <c r="BL58" s="54">
        <v>1.0706501650585671E-3</v>
      </c>
      <c r="BM58" s="54">
        <v>4.6384533082122767E-3</v>
      </c>
      <c r="BN58" s="54">
        <v>4.529563574214798E-4</v>
      </c>
      <c r="BO58" s="54">
        <v>5.9479276549621678E-4</v>
      </c>
      <c r="BP58" s="54">
        <v>1.8097617421730327E-3</v>
      </c>
      <c r="BQ58" s="54">
        <v>1.3810226490021909E-3</v>
      </c>
      <c r="BR58" s="54">
        <v>2.6268944770640188E-3</v>
      </c>
      <c r="BS58" s="54">
        <v>1.2316344137245903E-3</v>
      </c>
      <c r="BT58" s="54">
        <v>1.6055506889971387E-3</v>
      </c>
      <c r="BU58" s="54">
        <v>1.4290521843285926E-3</v>
      </c>
      <c r="BV58" s="54">
        <v>2.1145329513868228E-3</v>
      </c>
    </row>
    <row r="59" spans="2:74" x14ac:dyDescent="0.15">
      <c r="B59" s="52" t="s">
        <v>188</v>
      </c>
      <c r="C59" s="54" t="s">
        <v>638</v>
      </c>
      <c r="D59" s="54">
        <v>1.7469357829276481E-3</v>
      </c>
      <c r="E59" s="54">
        <v>1.4192492762255661E-3</v>
      </c>
      <c r="F59" s="54">
        <v>9.5325554818897129E-4</v>
      </c>
      <c r="G59" s="54">
        <v>5.0663220967187906E-4</v>
      </c>
      <c r="H59" s="54">
        <v>5.1165121958992579E-4</v>
      </c>
      <c r="I59" s="54">
        <v>3.3562612039896077E-4</v>
      </c>
      <c r="J59" s="54">
        <v>1.4908657537796111E-3</v>
      </c>
      <c r="K59" s="54">
        <v>2.0374015748031494E-3</v>
      </c>
      <c r="L59" s="54">
        <v>1.8890734143590028E-3</v>
      </c>
      <c r="M59" s="54">
        <v>1.9162052638483462E-3</v>
      </c>
      <c r="N59" s="54">
        <v>4.3775286860781325E-4</v>
      </c>
      <c r="O59" s="54">
        <v>9.6366411819569545E-4</v>
      </c>
      <c r="P59" s="54">
        <v>1.6581684134052658E-3</v>
      </c>
      <c r="Q59" s="54">
        <v>5.3107745874722285E-4</v>
      </c>
      <c r="R59" s="54">
        <v>6.7691439853335218E-4</v>
      </c>
      <c r="S59" s="54">
        <v>2.0014715414396582E-3</v>
      </c>
      <c r="T59" s="54">
        <v>8.4879271260112721E-4</v>
      </c>
      <c r="U59" s="54">
        <v>2.6081059934275727E-4</v>
      </c>
      <c r="V59" s="54">
        <v>8.9630030274720257E-4</v>
      </c>
      <c r="W59" s="54">
        <v>2.0738884411995954E-3</v>
      </c>
      <c r="X59" s="54">
        <v>2.2604794279182101E-3</v>
      </c>
      <c r="Y59" s="54">
        <v>1.1864105034702168E-3</v>
      </c>
      <c r="Z59" s="54">
        <v>2.1127443062510095E-3</v>
      </c>
      <c r="AA59" s="54">
        <v>1.5119258109912315E-3</v>
      </c>
      <c r="AB59" s="54">
        <v>2.8062700783384009E-3</v>
      </c>
      <c r="AC59" s="54">
        <v>1.7560028001694927E-3</v>
      </c>
      <c r="AD59" s="54">
        <v>2.0849784562270348E-3</v>
      </c>
      <c r="AE59" s="54">
        <v>2.2369172052371534E-3</v>
      </c>
      <c r="AF59" s="54">
        <v>3.68758068252843E-4</v>
      </c>
      <c r="AG59" s="54">
        <v>2.7239624183976827E-3</v>
      </c>
      <c r="AH59" s="54">
        <v>2.6184419119247792E-3</v>
      </c>
      <c r="AI59" s="54">
        <v>7.7756996782239512E-4</v>
      </c>
      <c r="AJ59" s="54">
        <v>7.6481885495551535E-4</v>
      </c>
      <c r="AK59" s="54">
        <v>7.5374187698567358E-4</v>
      </c>
      <c r="AL59" s="54">
        <v>8.3952771069632792E-4</v>
      </c>
      <c r="AM59" s="54">
        <v>8.5841563581490752E-4</v>
      </c>
      <c r="AN59" s="54">
        <v>6.8023033354905457E-4</v>
      </c>
      <c r="AO59" s="54">
        <v>5.4380547301365338E-4</v>
      </c>
      <c r="AP59" s="54">
        <v>7.6449458920396719E-4</v>
      </c>
      <c r="AQ59" s="54">
        <v>1.9661158753398869E-2</v>
      </c>
      <c r="AR59" s="54">
        <v>7.3080336169546376E-4</v>
      </c>
      <c r="AS59" s="54">
        <v>8.1038359269503034E-4</v>
      </c>
      <c r="AT59" s="54">
        <v>6.4262763298821848E-4</v>
      </c>
      <c r="AU59" s="54">
        <v>5.762517281968011E-4</v>
      </c>
      <c r="AV59" s="54">
        <v>1.011485560334641E-3</v>
      </c>
      <c r="AW59" s="54">
        <v>9.5660125202222694E-4</v>
      </c>
      <c r="AX59" s="54">
        <v>5.4786333300129494E-4</v>
      </c>
      <c r="AY59" s="54">
        <v>2.5423408437925299E-3</v>
      </c>
      <c r="AZ59" s="54">
        <v>2.5768299054766543E-3</v>
      </c>
      <c r="BA59" s="54">
        <v>2.4078533061678087E-3</v>
      </c>
      <c r="BB59" s="54">
        <v>1.2087893891473895E-3</v>
      </c>
      <c r="BC59" s="54">
        <v>5.4519774352118954E-3</v>
      </c>
      <c r="BD59" s="54">
        <v>5.4431145129627406E-3</v>
      </c>
      <c r="BE59" s="54">
        <v>1.4944433877673016E-3</v>
      </c>
      <c r="BF59" s="54">
        <v>2.8163157600134339E-2</v>
      </c>
      <c r="BG59" s="54">
        <v>6.0260843364850711E-4</v>
      </c>
      <c r="BH59" s="54">
        <v>7.3082706766917297E-4</v>
      </c>
      <c r="BI59" s="54">
        <v>1.1068149877991651E-2</v>
      </c>
      <c r="BJ59" s="54">
        <v>8.7282742747046534E-4</v>
      </c>
      <c r="BK59" s="54">
        <v>1.3898182941267309E-3</v>
      </c>
      <c r="BL59" s="54">
        <v>3.1269782598535929E-3</v>
      </c>
      <c r="BM59" s="54">
        <v>2.2552802567837771E-3</v>
      </c>
      <c r="BN59" s="54">
        <v>5.6502803348452632E-4</v>
      </c>
      <c r="BO59" s="54">
        <v>4.9738767846373524E-5</v>
      </c>
      <c r="BP59" s="54">
        <v>2.8829010109279402E-3</v>
      </c>
      <c r="BQ59" s="54">
        <v>3.3360292310692023E-3</v>
      </c>
      <c r="BR59" s="54">
        <v>2.5026165379821406E-3</v>
      </c>
      <c r="BS59" s="54">
        <v>1.8038796484032324E-2</v>
      </c>
      <c r="BT59" s="54">
        <v>3.3004365013387861E-4</v>
      </c>
      <c r="BU59" s="54">
        <v>4.0750316193745024E-4</v>
      </c>
      <c r="BV59" s="54">
        <v>3.9397159201992465E-3</v>
      </c>
    </row>
    <row r="60" spans="2:74" x14ac:dyDescent="0.15">
      <c r="B60" s="52" t="s">
        <v>189</v>
      </c>
      <c r="C60" s="54" t="s">
        <v>639</v>
      </c>
      <c r="D60" s="54">
        <v>0</v>
      </c>
      <c r="E60" s="54">
        <v>0</v>
      </c>
      <c r="F60" s="54">
        <v>0</v>
      </c>
      <c r="G60" s="54">
        <v>0</v>
      </c>
      <c r="H60" s="54">
        <v>0</v>
      </c>
      <c r="I60" s="54">
        <v>0</v>
      </c>
      <c r="J60" s="54">
        <v>0</v>
      </c>
      <c r="K60" s="54">
        <v>0</v>
      </c>
      <c r="L60" s="54">
        <v>0</v>
      </c>
      <c r="M60" s="54">
        <v>0</v>
      </c>
      <c r="N60" s="54">
        <v>0</v>
      </c>
      <c r="O60" s="54">
        <v>0</v>
      </c>
      <c r="P60" s="54">
        <v>0</v>
      </c>
      <c r="Q60" s="54">
        <v>0</v>
      </c>
      <c r="R60" s="54">
        <v>0</v>
      </c>
      <c r="S60" s="54">
        <v>0</v>
      </c>
      <c r="T60" s="54">
        <v>0</v>
      </c>
      <c r="U60" s="54">
        <v>0</v>
      </c>
      <c r="V60" s="54">
        <v>0</v>
      </c>
      <c r="W60" s="54">
        <v>0</v>
      </c>
      <c r="X60" s="54">
        <v>0</v>
      </c>
      <c r="Y60" s="54">
        <v>0</v>
      </c>
      <c r="Z60" s="54">
        <v>0</v>
      </c>
      <c r="AA60" s="54">
        <v>0</v>
      </c>
      <c r="AB60" s="54">
        <v>0</v>
      </c>
      <c r="AC60" s="54">
        <v>0</v>
      </c>
      <c r="AD60" s="54">
        <v>0</v>
      </c>
      <c r="AE60" s="54">
        <v>0</v>
      </c>
      <c r="AF60" s="54">
        <v>0</v>
      </c>
      <c r="AG60" s="54">
        <v>0</v>
      </c>
      <c r="AH60" s="54">
        <v>0</v>
      </c>
      <c r="AI60" s="54">
        <v>0</v>
      </c>
      <c r="AJ60" s="54">
        <v>0</v>
      </c>
      <c r="AK60" s="54">
        <v>0</v>
      </c>
      <c r="AL60" s="54">
        <v>0</v>
      </c>
      <c r="AM60" s="54">
        <v>0</v>
      </c>
      <c r="AN60" s="54">
        <v>0</v>
      </c>
      <c r="AO60" s="54">
        <v>0</v>
      </c>
      <c r="AP60" s="54">
        <v>0</v>
      </c>
      <c r="AQ60" s="54">
        <v>0</v>
      </c>
      <c r="AR60" s="54">
        <v>0</v>
      </c>
      <c r="AS60" s="54">
        <v>0</v>
      </c>
      <c r="AT60" s="54">
        <v>0</v>
      </c>
      <c r="AU60" s="54">
        <v>0</v>
      </c>
      <c r="AV60" s="54">
        <v>0</v>
      </c>
      <c r="AW60" s="54">
        <v>0</v>
      </c>
      <c r="AX60" s="54">
        <v>0</v>
      </c>
      <c r="AY60" s="54">
        <v>0</v>
      </c>
      <c r="AZ60" s="54">
        <v>0</v>
      </c>
      <c r="BA60" s="54">
        <v>0</v>
      </c>
      <c r="BB60" s="54">
        <v>0</v>
      </c>
      <c r="BC60" s="54">
        <v>0</v>
      </c>
      <c r="BD60" s="54">
        <v>0</v>
      </c>
      <c r="BE60" s="54">
        <v>0</v>
      </c>
      <c r="BF60" s="54">
        <v>0</v>
      </c>
      <c r="BG60" s="54">
        <v>0</v>
      </c>
      <c r="BH60" s="54">
        <v>0</v>
      </c>
      <c r="BI60" s="54">
        <v>0</v>
      </c>
      <c r="BJ60" s="54">
        <v>0</v>
      </c>
      <c r="BK60" s="54">
        <v>0</v>
      </c>
      <c r="BL60" s="54">
        <v>0</v>
      </c>
      <c r="BM60" s="54">
        <v>0</v>
      </c>
      <c r="BN60" s="54">
        <v>0</v>
      </c>
      <c r="BO60" s="54">
        <v>0</v>
      </c>
      <c r="BP60" s="54">
        <v>0</v>
      </c>
      <c r="BQ60" s="54">
        <v>0</v>
      </c>
      <c r="BR60" s="54">
        <v>0</v>
      </c>
      <c r="BS60" s="54">
        <v>0</v>
      </c>
      <c r="BT60" s="54">
        <v>0</v>
      </c>
      <c r="BU60" s="54">
        <v>0</v>
      </c>
      <c r="BV60" s="54">
        <v>0</v>
      </c>
    </row>
    <row r="61" spans="2:74" x14ac:dyDescent="0.15">
      <c r="B61" s="52" t="s">
        <v>190</v>
      </c>
      <c r="C61" s="54" t="s">
        <v>640</v>
      </c>
      <c r="D61" s="54">
        <v>0</v>
      </c>
      <c r="E61" s="54">
        <v>0</v>
      </c>
      <c r="F61" s="54">
        <v>0</v>
      </c>
      <c r="G61" s="54">
        <v>0</v>
      </c>
      <c r="H61" s="54">
        <v>0</v>
      </c>
      <c r="I61" s="54">
        <v>0</v>
      </c>
      <c r="J61" s="54">
        <v>0</v>
      </c>
      <c r="K61" s="54">
        <v>0</v>
      </c>
      <c r="L61" s="54">
        <v>0</v>
      </c>
      <c r="M61" s="54">
        <v>0</v>
      </c>
      <c r="N61" s="54">
        <v>0</v>
      </c>
      <c r="O61" s="54">
        <v>0</v>
      </c>
      <c r="P61" s="54">
        <v>0</v>
      </c>
      <c r="Q61" s="54">
        <v>0</v>
      </c>
      <c r="R61" s="54">
        <v>0</v>
      </c>
      <c r="S61" s="54">
        <v>0</v>
      </c>
      <c r="T61" s="54">
        <v>0</v>
      </c>
      <c r="U61" s="54">
        <v>0</v>
      </c>
      <c r="V61" s="54">
        <v>0</v>
      </c>
      <c r="W61" s="54">
        <v>0</v>
      </c>
      <c r="X61" s="54">
        <v>0</v>
      </c>
      <c r="Y61" s="54">
        <v>0</v>
      </c>
      <c r="Z61" s="54">
        <v>0</v>
      </c>
      <c r="AA61" s="54">
        <v>0</v>
      </c>
      <c r="AB61" s="54">
        <v>0</v>
      </c>
      <c r="AC61" s="54">
        <v>0</v>
      </c>
      <c r="AD61" s="54">
        <v>0</v>
      </c>
      <c r="AE61" s="54">
        <v>0</v>
      </c>
      <c r="AF61" s="54">
        <v>0</v>
      </c>
      <c r="AG61" s="54">
        <v>0</v>
      </c>
      <c r="AH61" s="54">
        <v>0</v>
      </c>
      <c r="AI61" s="54">
        <v>0</v>
      </c>
      <c r="AJ61" s="54">
        <v>0</v>
      </c>
      <c r="AK61" s="54">
        <v>0</v>
      </c>
      <c r="AL61" s="54">
        <v>0</v>
      </c>
      <c r="AM61" s="54">
        <v>0</v>
      </c>
      <c r="AN61" s="54">
        <v>0</v>
      </c>
      <c r="AO61" s="54">
        <v>0</v>
      </c>
      <c r="AP61" s="54">
        <v>0</v>
      </c>
      <c r="AQ61" s="54">
        <v>0</v>
      </c>
      <c r="AR61" s="54">
        <v>0</v>
      </c>
      <c r="AS61" s="54">
        <v>0</v>
      </c>
      <c r="AT61" s="54">
        <v>0</v>
      </c>
      <c r="AU61" s="54">
        <v>0</v>
      </c>
      <c r="AV61" s="54">
        <v>0</v>
      </c>
      <c r="AW61" s="54">
        <v>0</v>
      </c>
      <c r="AX61" s="54">
        <v>0</v>
      </c>
      <c r="AY61" s="54">
        <v>0</v>
      </c>
      <c r="AZ61" s="54">
        <v>0</v>
      </c>
      <c r="BA61" s="54">
        <v>0</v>
      </c>
      <c r="BB61" s="54">
        <v>0</v>
      </c>
      <c r="BC61" s="54">
        <v>0</v>
      </c>
      <c r="BD61" s="54">
        <v>0</v>
      </c>
      <c r="BE61" s="54">
        <v>0</v>
      </c>
      <c r="BF61" s="54">
        <v>0</v>
      </c>
      <c r="BG61" s="54">
        <v>0</v>
      </c>
      <c r="BH61" s="54">
        <v>0</v>
      </c>
      <c r="BI61" s="54">
        <v>0</v>
      </c>
      <c r="BJ61" s="54">
        <v>0</v>
      </c>
      <c r="BK61" s="54">
        <v>0</v>
      </c>
      <c r="BL61" s="54">
        <v>0</v>
      </c>
      <c r="BM61" s="54">
        <v>0</v>
      </c>
      <c r="BN61" s="54">
        <v>0</v>
      </c>
      <c r="BO61" s="54">
        <v>0</v>
      </c>
      <c r="BP61" s="54">
        <v>0</v>
      </c>
      <c r="BQ61" s="54">
        <v>0</v>
      </c>
      <c r="BR61" s="54">
        <v>0</v>
      </c>
      <c r="BS61" s="54">
        <v>0</v>
      </c>
      <c r="BT61" s="54">
        <v>0</v>
      </c>
      <c r="BU61" s="54">
        <v>0</v>
      </c>
      <c r="BV61" s="54">
        <v>0</v>
      </c>
    </row>
    <row r="62" spans="2:74" x14ac:dyDescent="0.15">
      <c r="B62" s="60" t="s">
        <v>191</v>
      </c>
      <c r="C62" s="62" t="s">
        <v>641</v>
      </c>
      <c r="D62" s="62">
        <v>0</v>
      </c>
      <c r="E62" s="62">
        <v>0</v>
      </c>
      <c r="F62" s="62">
        <v>0</v>
      </c>
      <c r="G62" s="62">
        <v>0</v>
      </c>
      <c r="H62" s="62">
        <v>0</v>
      </c>
      <c r="I62" s="62">
        <v>0</v>
      </c>
      <c r="J62" s="62">
        <v>0</v>
      </c>
      <c r="K62" s="62">
        <v>0</v>
      </c>
      <c r="L62" s="62">
        <v>0</v>
      </c>
      <c r="M62" s="62">
        <v>0</v>
      </c>
      <c r="N62" s="62">
        <v>0</v>
      </c>
      <c r="O62" s="62">
        <v>0</v>
      </c>
      <c r="P62" s="62">
        <v>0</v>
      </c>
      <c r="Q62" s="62">
        <v>0</v>
      </c>
      <c r="R62" s="62">
        <v>0</v>
      </c>
      <c r="S62" s="62">
        <v>0</v>
      </c>
      <c r="T62" s="62">
        <v>0</v>
      </c>
      <c r="U62" s="62">
        <v>0</v>
      </c>
      <c r="V62" s="62">
        <v>0</v>
      </c>
      <c r="W62" s="62">
        <v>0</v>
      </c>
      <c r="X62" s="62">
        <v>0</v>
      </c>
      <c r="Y62" s="62">
        <v>0</v>
      </c>
      <c r="Z62" s="62">
        <v>0</v>
      </c>
      <c r="AA62" s="62">
        <v>0</v>
      </c>
      <c r="AB62" s="62">
        <v>0</v>
      </c>
      <c r="AC62" s="62">
        <v>0</v>
      </c>
      <c r="AD62" s="62">
        <v>0</v>
      </c>
      <c r="AE62" s="62">
        <v>0</v>
      </c>
      <c r="AF62" s="62">
        <v>0</v>
      </c>
      <c r="AG62" s="62">
        <v>0</v>
      </c>
      <c r="AH62" s="62">
        <v>0</v>
      </c>
      <c r="AI62" s="62">
        <v>0</v>
      </c>
      <c r="AJ62" s="62">
        <v>0</v>
      </c>
      <c r="AK62" s="62">
        <v>0</v>
      </c>
      <c r="AL62" s="62">
        <v>0</v>
      </c>
      <c r="AM62" s="62">
        <v>0</v>
      </c>
      <c r="AN62" s="62">
        <v>0</v>
      </c>
      <c r="AO62" s="62">
        <v>0</v>
      </c>
      <c r="AP62" s="62">
        <v>0</v>
      </c>
      <c r="AQ62" s="62">
        <v>0</v>
      </c>
      <c r="AR62" s="62">
        <v>0</v>
      </c>
      <c r="AS62" s="62">
        <v>0</v>
      </c>
      <c r="AT62" s="62">
        <v>0</v>
      </c>
      <c r="AU62" s="62">
        <v>0</v>
      </c>
      <c r="AV62" s="62">
        <v>0</v>
      </c>
      <c r="AW62" s="62">
        <v>0</v>
      </c>
      <c r="AX62" s="62">
        <v>0</v>
      </c>
      <c r="AY62" s="62">
        <v>0</v>
      </c>
      <c r="AZ62" s="62">
        <v>0</v>
      </c>
      <c r="BA62" s="62">
        <v>0</v>
      </c>
      <c r="BB62" s="62">
        <v>0</v>
      </c>
      <c r="BC62" s="62">
        <v>0</v>
      </c>
      <c r="BD62" s="62">
        <v>0</v>
      </c>
      <c r="BE62" s="62">
        <v>0</v>
      </c>
      <c r="BF62" s="62">
        <v>0</v>
      </c>
      <c r="BG62" s="62">
        <v>0</v>
      </c>
      <c r="BH62" s="62">
        <v>0</v>
      </c>
      <c r="BI62" s="62">
        <v>0</v>
      </c>
      <c r="BJ62" s="62">
        <v>0</v>
      </c>
      <c r="BK62" s="62">
        <v>0</v>
      </c>
      <c r="BL62" s="62">
        <v>0</v>
      </c>
      <c r="BM62" s="62">
        <v>0</v>
      </c>
      <c r="BN62" s="62">
        <v>0</v>
      </c>
      <c r="BO62" s="62">
        <v>0</v>
      </c>
      <c r="BP62" s="62">
        <v>0</v>
      </c>
      <c r="BQ62" s="62">
        <v>0</v>
      </c>
      <c r="BR62" s="62">
        <v>0</v>
      </c>
      <c r="BS62" s="62">
        <v>0</v>
      </c>
      <c r="BT62" s="62">
        <v>0</v>
      </c>
      <c r="BU62" s="62">
        <v>0</v>
      </c>
      <c r="BV62" s="62">
        <v>0</v>
      </c>
    </row>
    <row r="63" spans="2:74" x14ac:dyDescent="0.15">
      <c r="B63" s="52" t="s">
        <v>192</v>
      </c>
      <c r="C63" s="54" t="s">
        <v>291</v>
      </c>
      <c r="D63" s="54">
        <v>0</v>
      </c>
      <c r="E63" s="54">
        <v>0</v>
      </c>
      <c r="F63" s="54">
        <v>0</v>
      </c>
      <c r="G63" s="54">
        <v>0</v>
      </c>
      <c r="H63" s="54">
        <v>0</v>
      </c>
      <c r="I63" s="54">
        <v>0</v>
      </c>
      <c r="J63" s="54">
        <v>0</v>
      </c>
      <c r="K63" s="54">
        <v>0</v>
      </c>
      <c r="L63" s="54">
        <v>0</v>
      </c>
      <c r="M63" s="54">
        <v>0</v>
      </c>
      <c r="N63" s="54">
        <v>0</v>
      </c>
      <c r="O63" s="54">
        <v>0</v>
      </c>
      <c r="P63" s="54">
        <v>0</v>
      </c>
      <c r="Q63" s="54">
        <v>0</v>
      </c>
      <c r="R63" s="54">
        <v>0</v>
      </c>
      <c r="S63" s="54">
        <v>0</v>
      </c>
      <c r="T63" s="54">
        <v>0</v>
      </c>
      <c r="U63" s="54">
        <v>0</v>
      </c>
      <c r="V63" s="54">
        <v>0</v>
      </c>
      <c r="W63" s="54">
        <v>0</v>
      </c>
      <c r="X63" s="54">
        <v>0</v>
      </c>
      <c r="Y63" s="54">
        <v>0</v>
      </c>
      <c r="Z63" s="54">
        <v>0</v>
      </c>
      <c r="AA63" s="54">
        <v>0</v>
      </c>
      <c r="AB63" s="54">
        <v>0</v>
      </c>
      <c r="AC63" s="54">
        <v>0</v>
      </c>
      <c r="AD63" s="54">
        <v>0</v>
      </c>
      <c r="AE63" s="54">
        <v>0</v>
      </c>
      <c r="AF63" s="54">
        <v>0</v>
      </c>
      <c r="AG63" s="54">
        <v>0</v>
      </c>
      <c r="AH63" s="54">
        <v>0</v>
      </c>
      <c r="AI63" s="54">
        <v>0</v>
      </c>
      <c r="AJ63" s="54">
        <v>0</v>
      </c>
      <c r="AK63" s="54">
        <v>0</v>
      </c>
      <c r="AL63" s="54">
        <v>0</v>
      </c>
      <c r="AM63" s="54">
        <v>0</v>
      </c>
      <c r="AN63" s="54">
        <v>0</v>
      </c>
      <c r="AO63" s="54">
        <v>0</v>
      </c>
      <c r="AP63" s="54">
        <v>0</v>
      </c>
      <c r="AQ63" s="54">
        <v>0</v>
      </c>
      <c r="AR63" s="54">
        <v>0</v>
      </c>
      <c r="AS63" s="54">
        <v>0</v>
      </c>
      <c r="AT63" s="54">
        <v>0</v>
      </c>
      <c r="AU63" s="54">
        <v>0</v>
      </c>
      <c r="AV63" s="54">
        <v>0</v>
      </c>
      <c r="AW63" s="54">
        <v>0</v>
      </c>
      <c r="AX63" s="54">
        <v>0</v>
      </c>
      <c r="AY63" s="54">
        <v>0</v>
      </c>
      <c r="AZ63" s="54">
        <v>0</v>
      </c>
      <c r="BA63" s="54">
        <v>0</v>
      </c>
      <c r="BB63" s="54">
        <v>0</v>
      </c>
      <c r="BC63" s="54">
        <v>0</v>
      </c>
      <c r="BD63" s="54">
        <v>0</v>
      </c>
      <c r="BE63" s="54">
        <v>0</v>
      </c>
      <c r="BF63" s="54">
        <v>0</v>
      </c>
      <c r="BG63" s="54">
        <v>0</v>
      </c>
      <c r="BH63" s="54">
        <v>0</v>
      </c>
      <c r="BI63" s="54">
        <v>0</v>
      </c>
      <c r="BJ63" s="54">
        <v>0</v>
      </c>
      <c r="BK63" s="54">
        <v>0</v>
      </c>
      <c r="BL63" s="54">
        <v>0</v>
      </c>
      <c r="BM63" s="54">
        <v>0</v>
      </c>
      <c r="BN63" s="54">
        <v>0</v>
      </c>
      <c r="BO63" s="54">
        <v>0</v>
      </c>
      <c r="BP63" s="54">
        <v>0</v>
      </c>
      <c r="BQ63" s="54">
        <v>0</v>
      </c>
      <c r="BR63" s="54">
        <v>0</v>
      </c>
      <c r="BS63" s="54">
        <v>0</v>
      </c>
      <c r="BT63" s="54">
        <v>0</v>
      </c>
      <c r="BU63" s="54">
        <v>0</v>
      </c>
      <c r="BV63" s="54">
        <v>0</v>
      </c>
    </row>
    <row r="64" spans="2:74" x14ac:dyDescent="0.15">
      <c r="B64" s="52" t="s">
        <v>193</v>
      </c>
      <c r="C64" s="54" t="s">
        <v>266</v>
      </c>
      <c r="D64" s="54">
        <v>0</v>
      </c>
      <c r="E64" s="54">
        <v>0</v>
      </c>
      <c r="F64" s="54">
        <v>0</v>
      </c>
      <c r="G64" s="54">
        <v>0</v>
      </c>
      <c r="H64" s="54">
        <v>0</v>
      </c>
      <c r="I64" s="54">
        <v>0</v>
      </c>
      <c r="J64" s="54">
        <v>0</v>
      </c>
      <c r="K64" s="54">
        <v>0</v>
      </c>
      <c r="L64" s="54">
        <v>0</v>
      </c>
      <c r="M64" s="54">
        <v>0</v>
      </c>
      <c r="N64" s="54">
        <v>0</v>
      </c>
      <c r="O64" s="54">
        <v>0</v>
      </c>
      <c r="P64" s="54">
        <v>0</v>
      </c>
      <c r="Q64" s="54">
        <v>0</v>
      </c>
      <c r="R64" s="54">
        <v>0</v>
      </c>
      <c r="S64" s="54">
        <v>0</v>
      </c>
      <c r="T64" s="54">
        <v>0</v>
      </c>
      <c r="U64" s="54">
        <v>0</v>
      </c>
      <c r="V64" s="54">
        <v>0</v>
      </c>
      <c r="W64" s="54">
        <v>0</v>
      </c>
      <c r="X64" s="54">
        <v>0</v>
      </c>
      <c r="Y64" s="54">
        <v>0</v>
      </c>
      <c r="Z64" s="54">
        <v>0</v>
      </c>
      <c r="AA64" s="54">
        <v>0</v>
      </c>
      <c r="AB64" s="54">
        <v>0</v>
      </c>
      <c r="AC64" s="54">
        <v>0</v>
      </c>
      <c r="AD64" s="54">
        <v>0</v>
      </c>
      <c r="AE64" s="54">
        <v>0</v>
      </c>
      <c r="AF64" s="54">
        <v>0</v>
      </c>
      <c r="AG64" s="54">
        <v>0</v>
      </c>
      <c r="AH64" s="54">
        <v>0</v>
      </c>
      <c r="AI64" s="54">
        <v>0</v>
      </c>
      <c r="AJ64" s="54">
        <v>0</v>
      </c>
      <c r="AK64" s="54">
        <v>0</v>
      </c>
      <c r="AL64" s="54">
        <v>0</v>
      </c>
      <c r="AM64" s="54">
        <v>0</v>
      </c>
      <c r="AN64" s="54">
        <v>0</v>
      </c>
      <c r="AO64" s="54">
        <v>0</v>
      </c>
      <c r="AP64" s="54">
        <v>0</v>
      </c>
      <c r="AQ64" s="54">
        <v>0</v>
      </c>
      <c r="AR64" s="54">
        <v>0</v>
      </c>
      <c r="AS64" s="54">
        <v>0</v>
      </c>
      <c r="AT64" s="54">
        <v>0</v>
      </c>
      <c r="AU64" s="54">
        <v>0</v>
      </c>
      <c r="AV64" s="54">
        <v>0</v>
      </c>
      <c r="AW64" s="54">
        <v>0</v>
      </c>
      <c r="AX64" s="54">
        <v>0</v>
      </c>
      <c r="AY64" s="54">
        <v>0</v>
      </c>
      <c r="AZ64" s="54">
        <v>0</v>
      </c>
      <c r="BA64" s="54">
        <v>0</v>
      </c>
      <c r="BB64" s="54">
        <v>0</v>
      </c>
      <c r="BC64" s="54">
        <v>0</v>
      </c>
      <c r="BD64" s="54">
        <v>0</v>
      </c>
      <c r="BE64" s="54">
        <v>0</v>
      </c>
      <c r="BF64" s="54">
        <v>0</v>
      </c>
      <c r="BG64" s="54">
        <v>0</v>
      </c>
      <c r="BH64" s="54">
        <v>0</v>
      </c>
      <c r="BI64" s="54">
        <v>0</v>
      </c>
      <c r="BJ64" s="54">
        <v>0</v>
      </c>
      <c r="BK64" s="54">
        <v>0</v>
      </c>
      <c r="BL64" s="54">
        <v>0</v>
      </c>
      <c r="BM64" s="54">
        <v>0</v>
      </c>
      <c r="BN64" s="54">
        <v>0</v>
      </c>
      <c r="BO64" s="54">
        <v>0</v>
      </c>
      <c r="BP64" s="54">
        <v>0</v>
      </c>
      <c r="BQ64" s="54">
        <v>0</v>
      </c>
      <c r="BR64" s="54">
        <v>0</v>
      </c>
      <c r="BS64" s="54">
        <v>0</v>
      </c>
      <c r="BT64" s="54">
        <v>0</v>
      </c>
      <c r="BU64" s="54">
        <v>0</v>
      </c>
      <c r="BV64" s="54">
        <v>0</v>
      </c>
    </row>
    <row r="65" spans="2:74" x14ac:dyDescent="0.15">
      <c r="B65" s="52" t="s">
        <v>194</v>
      </c>
      <c r="C65" s="54" t="s">
        <v>267</v>
      </c>
      <c r="D65" s="54">
        <v>0</v>
      </c>
      <c r="E65" s="54">
        <v>0</v>
      </c>
      <c r="F65" s="54">
        <v>0</v>
      </c>
      <c r="G65" s="54">
        <v>0</v>
      </c>
      <c r="H65" s="54">
        <v>0</v>
      </c>
      <c r="I65" s="54">
        <v>0</v>
      </c>
      <c r="J65" s="54">
        <v>0</v>
      </c>
      <c r="K65" s="54">
        <v>0</v>
      </c>
      <c r="L65" s="54">
        <v>0</v>
      </c>
      <c r="M65" s="54">
        <v>0</v>
      </c>
      <c r="N65" s="54">
        <v>0</v>
      </c>
      <c r="O65" s="54">
        <v>0</v>
      </c>
      <c r="P65" s="54">
        <v>0</v>
      </c>
      <c r="Q65" s="54">
        <v>0</v>
      </c>
      <c r="R65" s="54">
        <v>0</v>
      </c>
      <c r="S65" s="54">
        <v>0</v>
      </c>
      <c r="T65" s="54">
        <v>0</v>
      </c>
      <c r="U65" s="54">
        <v>0</v>
      </c>
      <c r="V65" s="54">
        <v>0</v>
      </c>
      <c r="W65" s="54">
        <v>0</v>
      </c>
      <c r="X65" s="54">
        <v>0</v>
      </c>
      <c r="Y65" s="54">
        <v>0</v>
      </c>
      <c r="Z65" s="54">
        <v>0</v>
      </c>
      <c r="AA65" s="54">
        <v>0</v>
      </c>
      <c r="AB65" s="54">
        <v>0</v>
      </c>
      <c r="AC65" s="54">
        <v>0</v>
      </c>
      <c r="AD65" s="54">
        <v>0</v>
      </c>
      <c r="AE65" s="54">
        <v>0</v>
      </c>
      <c r="AF65" s="54">
        <v>0</v>
      </c>
      <c r="AG65" s="54">
        <v>0</v>
      </c>
      <c r="AH65" s="54">
        <v>0</v>
      </c>
      <c r="AI65" s="54">
        <v>0</v>
      </c>
      <c r="AJ65" s="54">
        <v>0</v>
      </c>
      <c r="AK65" s="54">
        <v>0</v>
      </c>
      <c r="AL65" s="54">
        <v>0</v>
      </c>
      <c r="AM65" s="54">
        <v>0</v>
      </c>
      <c r="AN65" s="54">
        <v>0</v>
      </c>
      <c r="AO65" s="54">
        <v>0</v>
      </c>
      <c r="AP65" s="54">
        <v>0</v>
      </c>
      <c r="AQ65" s="54">
        <v>0</v>
      </c>
      <c r="AR65" s="54">
        <v>0</v>
      </c>
      <c r="AS65" s="54">
        <v>0</v>
      </c>
      <c r="AT65" s="54">
        <v>0</v>
      </c>
      <c r="AU65" s="54">
        <v>0</v>
      </c>
      <c r="AV65" s="54">
        <v>0</v>
      </c>
      <c r="AW65" s="54">
        <v>0</v>
      </c>
      <c r="AX65" s="54">
        <v>0</v>
      </c>
      <c r="AY65" s="54">
        <v>0</v>
      </c>
      <c r="AZ65" s="54">
        <v>0</v>
      </c>
      <c r="BA65" s="54">
        <v>0</v>
      </c>
      <c r="BB65" s="54">
        <v>0</v>
      </c>
      <c r="BC65" s="54">
        <v>0</v>
      </c>
      <c r="BD65" s="54">
        <v>0</v>
      </c>
      <c r="BE65" s="54">
        <v>0</v>
      </c>
      <c r="BF65" s="54">
        <v>0</v>
      </c>
      <c r="BG65" s="54">
        <v>0</v>
      </c>
      <c r="BH65" s="54">
        <v>0</v>
      </c>
      <c r="BI65" s="54">
        <v>0</v>
      </c>
      <c r="BJ65" s="54">
        <v>0</v>
      </c>
      <c r="BK65" s="54">
        <v>0</v>
      </c>
      <c r="BL65" s="54">
        <v>0</v>
      </c>
      <c r="BM65" s="54">
        <v>0</v>
      </c>
      <c r="BN65" s="54">
        <v>0</v>
      </c>
      <c r="BO65" s="54">
        <v>0</v>
      </c>
      <c r="BP65" s="54">
        <v>0</v>
      </c>
      <c r="BQ65" s="54">
        <v>0</v>
      </c>
      <c r="BR65" s="54">
        <v>0</v>
      </c>
      <c r="BS65" s="54">
        <v>0</v>
      </c>
      <c r="BT65" s="54">
        <v>0</v>
      </c>
      <c r="BU65" s="54">
        <v>0</v>
      </c>
      <c r="BV65" s="54">
        <v>0</v>
      </c>
    </row>
    <row r="66" spans="2:74" x14ac:dyDescent="0.15">
      <c r="B66" s="64" t="s">
        <v>195</v>
      </c>
      <c r="C66" s="58" t="s">
        <v>268</v>
      </c>
      <c r="D66" s="58">
        <v>2.62018490269096E-3</v>
      </c>
      <c r="E66" s="58">
        <v>1.3905568720852658E-3</v>
      </c>
      <c r="F66" s="58">
        <v>1.9728042052707694E-3</v>
      </c>
      <c r="G66" s="58">
        <v>2.3177860667811055E-3</v>
      </c>
      <c r="H66" s="58">
        <v>2.3275205196475806E-3</v>
      </c>
      <c r="I66" s="58">
        <v>1.9861169242432618E-3</v>
      </c>
      <c r="J66" s="58">
        <v>1.5575420514670547E-3</v>
      </c>
      <c r="K66" s="58">
        <v>1.4763779527559055E-3</v>
      </c>
      <c r="L66" s="58">
        <v>1.4314112985091413E-3</v>
      </c>
      <c r="M66" s="58">
        <v>1.4294043148468834E-3</v>
      </c>
      <c r="N66" s="58">
        <v>1.5387676593486767E-3</v>
      </c>
      <c r="O66" s="58">
        <v>1.7211054060072486E-3</v>
      </c>
      <c r="P66" s="58">
        <v>1.6346244399897752E-3</v>
      </c>
      <c r="Q66" s="58">
        <v>1.774971901079229E-3</v>
      </c>
      <c r="R66" s="58">
        <v>1.833309829361162E-3</v>
      </c>
      <c r="S66" s="58">
        <v>6.6308493234382311E-4</v>
      </c>
      <c r="T66" s="58">
        <v>8.6049123390803401E-4</v>
      </c>
      <c r="U66" s="58">
        <v>4.5207170552744594E-4</v>
      </c>
      <c r="V66" s="58">
        <v>8.9349058392981318E-4</v>
      </c>
      <c r="W66" s="58">
        <v>6.5068290673642995E-4</v>
      </c>
      <c r="X66" s="58">
        <v>6.5321838981666908E-4</v>
      </c>
      <c r="Y66" s="58">
        <v>4.9331845676940287E-4</v>
      </c>
      <c r="Z66" s="58">
        <v>6.0087223388790179E-4</v>
      </c>
      <c r="AA66" s="58">
        <v>6.2064734961931223E-4</v>
      </c>
      <c r="AB66" s="58">
        <v>8.0125461692179603E-4</v>
      </c>
      <c r="AC66" s="58">
        <v>5.1513346716413764E-4</v>
      </c>
      <c r="AD66" s="58">
        <v>6.7063574045926025E-4</v>
      </c>
      <c r="AE66" s="58">
        <v>7.1489106559125524E-4</v>
      </c>
      <c r="AF66" s="58">
        <v>5.4850090492695519E-3</v>
      </c>
      <c r="AG66" s="58">
        <v>3.3345657948449215E-3</v>
      </c>
      <c r="AH66" s="58">
        <v>3.1596704091566585E-3</v>
      </c>
      <c r="AI66" s="58">
        <v>4.5038818258515941E-3</v>
      </c>
      <c r="AJ66" s="58">
        <v>4.5779778196003516E-3</v>
      </c>
      <c r="AK66" s="58">
        <v>4.5019592216514435E-3</v>
      </c>
      <c r="AL66" s="58">
        <v>2.9170334832906613E-3</v>
      </c>
      <c r="AM66" s="58">
        <v>1.5090043282219954E-3</v>
      </c>
      <c r="AN66" s="58">
        <v>1.6438899727435484E-3</v>
      </c>
      <c r="AO66" s="58">
        <v>8.0858694737387278E-3</v>
      </c>
      <c r="AP66" s="58">
        <v>2.2136111985905913E-3</v>
      </c>
      <c r="AQ66" s="58">
        <v>7.8435473750261449E-3</v>
      </c>
      <c r="AR66" s="58">
        <v>2.1402098449652867E-3</v>
      </c>
      <c r="AS66" s="58">
        <v>4.8906775007135717E-3</v>
      </c>
      <c r="AT66" s="58">
        <v>4.9982149232416992E-3</v>
      </c>
      <c r="AU66" s="58">
        <v>4.6100138255744088E-3</v>
      </c>
      <c r="AV66" s="58">
        <v>6.210710403176254E-3</v>
      </c>
      <c r="AW66" s="58">
        <v>4.7689385946402194E-3</v>
      </c>
      <c r="AX66" s="58">
        <v>1.6734734535312282E-2</v>
      </c>
      <c r="AY66" s="58">
        <v>3.7804324814758807E-3</v>
      </c>
      <c r="AZ66" s="58">
        <v>3.8593074621194128E-3</v>
      </c>
      <c r="BA66" s="58">
        <v>3.4728653454343399E-3</v>
      </c>
      <c r="BB66" s="58">
        <v>1.998090223156872E-3</v>
      </c>
      <c r="BC66" s="58">
        <v>1.8560008751154723E-3</v>
      </c>
      <c r="BD66" s="58">
        <v>5.9408807790756711E-4</v>
      </c>
      <c r="BE66" s="58">
        <v>3.7308831428875988E-4</v>
      </c>
      <c r="BF66" s="58">
        <v>1.3593801226640652E-3</v>
      </c>
      <c r="BG66" s="58">
        <v>8.6086919092643872E-4</v>
      </c>
      <c r="BH66" s="58">
        <v>5.9849624060150379E-4</v>
      </c>
      <c r="BI66" s="58">
        <v>4.3384630444054453E-3</v>
      </c>
      <c r="BJ66" s="58">
        <v>1.6939317481278659E-3</v>
      </c>
      <c r="BK66" s="58">
        <v>3.4316501089548909E-4</v>
      </c>
      <c r="BL66" s="58">
        <v>2.1413003301171342E-3</v>
      </c>
      <c r="BM66" s="58">
        <v>1.0980064320717698E-3</v>
      </c>
      <c r="BN66" s="58">
        <v>1.9456888205390024E-4</v>
      </c>
      <c r="BO66" s="58">
        <v>1.0911442196298192E-3</v>
      </c>
      <c r="BP66" s="58">
        <v>3.597999201018603E-3</v>
      </c>
      <c r="BQ66" s="58">
        <v>3.1675836949335966E-3</v>
      </c>
      <c r="BR66" s="58">
        <v>2.4758114922978137E-3</v>
      </c>
      <c r="BS66" s="58">
        <v>2.370315286790721E-3</v>
      </c>
      <c r="BT66" s="58">
        <v>2.4707779021300637E-3</v>
      </c>
      <c r="BU66" s="58">
        <v>5.8573595390030769E-3</v>
      </c>
      <c r="BV66" s="58">
        <v>3.7367289171476416E-3</v>
      </c>
    </row>
    <row r="67" spans="2:74" x14ac:dyDescent="0.15">
      <c r="B67" s="52" t="s">
        <v>196</v>
      </c>
      <c r="C67" s="54" t="s">
        <v>642</v>
      </c>
      <c r="D67" s="54">
        <v>6.267371676264998E-5</v>
      </c>
      <c r="E67" s="54">
        <v>0</v>
      </c>
      <c r="F67" s="54">
        <v>0</v>
      </c>
      <c r="G67" s="54">
        <v>0</v>
      </c>
      <c r="H67" s="54">
        <v>0</v>
      </c>
      <c r="I67" s="54">
        <v>0</v>
      </c>
      <c r="J67" s="54">
        <v>0</v>
      </c>
      <c r="K67" s="54">
        <v>0</v>
      </c>
      <c r="L67" s="54">
        <v>0</v>
      </c>
      <c r="M67" s="54">
        <v>0</v>
      </c>
      <c r="N67" s="54">
        <v>0</v>
      </c>
      <c r="O67" s="54">
        <v>0</v>
      </c>
      <c r="P67" s="54">
        <v>0</v>
      </c>
      <c r="Q67" s="54">
        <v>0</v>
      </c>
      <c r="R67" s="54">
        <v>0</v>
      </c>
      <c r="S67" s="54">
        <v>0</v>
      </c>
      <c r="T67" s="54">
        <v>0</v>
      </c>
      <c r="U67" s="54">
        <v>0</v>
      </c>
      <c r="V67" s="54">
        <v>0</v>
      </c>
      <c r="W67" s="54">
        <v>0</v>
      </c>
      <c r="X67" s="54">
        <v>0</v>
      </c>
      <c r="Y67" s="54">
        <v>0</v>
      </c>
      <c r="Z67" s="54">
        <v>0</v>
      </c>
      <c r="AA67" s="54">
        <v>0</v>
      </c>
      <c r="AB67" s="54">
        <v>0</v>
      </c>
      <c r="AC67" s="54">
        <v>0</v>
      </c>
      <c r="AD67" s="54">
        <v>0</v>
      </c>
      <c r="AE67" s="54">
        <v>0</v>
      </c>
      <c r="AF67" s="54">
        <v>0</v>
      </c>
      <c r="AG67" s="54">
        <v>1.7574109396058197E-4</v>
      </c>
      <c r="AH67" s="54">
        <v>2.8098480069023782E-4</v>
      </c>
      <c r="AI67" s="54">
        <v>5.0601495153702045E-4</v>
      </c>
      <c r="AJ67" s="54">
        <v>4.9551644123878454E-4</v>
      </c>
      <c r="AK67" s="54">
        <v>4.8369330679242154E-4</v>
      </c>
      <c r="AL67" s="54">
        <v>4.7383285007767089E-4</v>
      </c>
      <c r="AM67" s="54">
        <v>7.2287632489676423E-4</v>
      </c>
      <c r="AN67" s="54">
        <v>5.5032523512822814E-4</v>
      </c>
      <c r="AO67" s="54">
        <v>4.5905656812840874E-4</v>
      </c>
      <c r="AP67" s="54">
        <v>4.9520992793212202E-4</v>
      </c>
      <c r="AQ67" s="54">
        <v>7.320644216691069E-4</v>
      </c>
      <c r="AR67" s="54">
        <v>5.7420264133215015E-4</v>
      </c>
      <c r="AS67" s="54">
        <v>5.441504659497011E-4</v>
      </c>
      <c r="AT67" s="54">
        <v>5.4193099534049192E-4</v>
      </c>
      <c r="AU67" s="54">
        <v>4.8579360807288468E-4</v>
      </c>
      <c r="AV67" s="54">
        <v>8.6023538308833958E-4</v>
      </c>
      <c r="AW67" s="54">
        <v>8.1592459731307594E-4</v>
      </c>
      <c r="AX67" s="54">
        <v>3.9844606036457814E-4</v>
      </c>
      <c r="AY67" s="54">
        <v>5.6706487222138208E-4</v>
      </c>
      <c r="AZ67" s="54">
        <v>5.6999002517455941E-4</v>
      </c>
      <c r="BA67" s="54">
        <v>5.556584552694943E-4</v>
      </c>
      <c r="BB67" s="54">
        <v>8.6105545528307199E-4</v>
      </c>
      <c r="BC67" s="54">
        <v>3.0765778319898943E-5</v>
      </c>
      <c r="BD67" s="54">
        <v>3.2935845323327465E-5</v>
      </c>
      <c r="BE67" s="54">
        <v>3.1351959183929405E-5</v>
      </c>
      <c r="BF67" s="54">
        <v>3.1985414650919184E-5</v>
      </c>
      <c r="BG67" s="54">
        <v>2.8695639697547956E-5</v>
      </c>
      <c r="BH67" s="54">
        <v>3.9097744360902257E-5</v>
      </c>
      <c r="BI67" s="54">
        <v>2.7967529698020599E-5</v>
      </c>
      <c r="BJ67" s="54">
        <v>2.7477900494440575E-5</v>
      </c>
      <c r="BK67" s="54">
        <v>3.4316501089548911E-5</v>
      </c>
      <c r="BL67" s="54">
        <v>2.1243058830527126E-5</v>
      </c>
      <c r="BM67" s="54">
        <v>4.6790046821240188E-5</v>
      </c>
      <c r="BN67" s="54">
        <v>2.9574470072192839E-5</v>
      </c>
      <c r="BO67" s="54">
        <v>9.9477535692747048E-5</v>
      </c>
      <c r="BP67" s="54">
        <v>1.7219426661969863E-5</v>
      </c>
      <c r="BQ67" s="54">
        <v>0</v>
      </c>
      <c r="BR67" s="54">
        <v>0</v>
      </c>
      <c r="BS67" s="54">
        <v>0</v>
      </c>
      <c r="BT67" s="54">
        <v>2.9778374448169498E-5</v>
      </c>
      <c r="BU67" s="54">
        <v>1.9139091754400794E-5</v>
      </c>
      <c r="BV67" s="54">
        <v>2.7200938432375916E-5</v>
      </c>
    </row>
    <row r="68" spans="2:74" x14ac:dyDescent="0.15">
      <c r="B68" s="52" t="s">
        <v>197</v>
      </c>
      <c r="C68" s="54" t="s">
        <v>292</v>
      </c>
      <c r="D68" s="54">
        <v>0</v>
      </c>
      <c r="E68" s="54">
        <v>0</v>
      </c>
      <c r="F68" s="54">
        <v>0</v>
      </c>
      <c r="G68" s="54">
        <v>0</v>
      </c>
      <c r="H68" s="54">
        <v>0</v>
      </c>
      <c r="I68" s="54">
        <v>0</v>
      </c>
      <c r="J68" s="54">
        <v>0</v>
      </c>
      <c r="K68" s="54">
        <v>0</v>
      </c>
      <c r="L68" s="54">
        <v>0</v>
      </c>
      <c r="M68" s="54">
        <v>0</v>
      </c>
      <c r="N68" s="54">
        <v>0</v>
      </c>
      <c r="O68" s="54">
        <v>0</v>
      </c>
      <c r="P68" s="54">
        <v>0</v>
      </c>
      <c r="Q68" s="54">
        <v>0</v>
      </c>
      <c r="R68" s="54">
        <v>0</v>
      </c>
      <c r="S68" s="54">
        <v>0</v>
      </c>
      <c r="T68" s="54">
        <v>0</v>
      </c>
      <c r="U68" s="54">
        <v>0</v>
      </c>
      <c r="V68" s="54">
        <v>0</v>
      </c>
      <c r="W68" s="54">
        <v>0</v>
      </c>
      <c r="X68" s="54">
        <v>0</v>
      </c>
      <c r="Y68" s="54">
        <v>0</v>
      </c>
      <c r="Z68" s="54">
        <v>0</v>
      </c>
      <c r="AA68" s="54">
        <v>0</v>
      </c>
      <c r="AB68" s="54">
        <v>0</v>
      </c>
      <c r="AC68" s="54">
        <v>0</v>
      </c>
      <c r="AD68" s="54">
        <v>0</v>
      </c>
      <c r="AE68" s="54">
        <v>0</v>
      </c>
      <c r="AF68" s="54">
        <v>0</v>
      </c>
      <c r="AG68" s="54">
        <v>0</v>
      </c>
      <c r="AH68" s="54">
        <v>0</v>
      </c>
      <c r="AI68" s="54">
        <v>0</v>
      </c>
      <c r="AJ68" s="54">
        <v>0</v>
      </c>
      <c r="AK68" s="54">
        <v>0</v>
      </c>
      <c r="AL68" s="54">
        <v>0</v>
      </c>
      <c r="AM68" s="54">
        <v>0</v>
      </c>
      <c r="AN68" s="54">
        <v>0</v>
      </c>
      <c r="AO68" s="54">
        <v>0</v>
      </c>
      <c r="AP68" s="54">
        <v>0</v>
      </c>
      <c r="AQ68" s="54">
        <v>0</v>
      </c>
      <c r="AR68" s="54">
        <v>0</v>
      </c>
      <c r="AS68" s="54">
        <v>0</v>
      </c>
      <c r="AT68" s="54">
        <v>0</v>
      </c>
      <c r="AU68" s="54">
        <v>0</v>
      </c>
      <c r="AV68" s="54">
        <v>0</v>
      </c>
      <c r="AW68" s="54">
        <v>0</v>
      </c>
      <c r="AX68" s="54">
        <v>0</v>
      </c>
      <c r="AY68" s="54">
        <v>0</v>
      </c>
      <c r="AZ68" s="54">
        <v>0</v>
      </c>
      <c r="BA68" s="54">
        <v>0</v>
      </c>
      <c r="BB68" s="54">
        <v>0</v>
      </c>
      <c r="BC68" s="54">
        <v>0</v>
      </c>
      <c r="BD68" s="54">
        <v>0</v>
      </c>
      <c r="BE68" s="54">
        <v>0</v>
      </c>
      <c r="BF68" s="54">
        <v>0</v>
      </c>
      <c r="BG68" s="54">
        <v>0</v>
      </c>
      <c r="BH68" s="54">
        <v>0</v>
      </c>
      <c r="BI68" s="54">
        <v>0</v>
      </c>
      <c r="BJ68" s="54">
        <v>0</v>
      </c>
      <c r="BK68" s="54">
        <v>0</v>
      </c>
      <c r="BL68" s="54">
        <v>0</v>
      </c>
      <c r="BM68" s="54">
        <v>0</v>
      </c>
      <c r="BN68" s="54">
        <v>0</v>
      </c>
      <c r="BO68" s="54">
        <v>0</v>
      </c>
      <c r="BP68" s="54">
        <v>0</v>
      </c>
      <c r="BQ68" s="54">
        <v>0</v>
      </c>
      <c r="BR68" s="54">
        <v>0</v>
      </c>
      <c r="BS68" s="54">
        <v>0</v>
      </c>
      <c r="BT68" s="54">
        <v>0</v>
      </c>
      <c r="BU68" s="54">
        <v>0</v>
      </c>
      <c r="BV68" s="54">
        <v>0</v>
      </c>
    </row>
    <row r="69" spans="2:74" x14ac:dyDescent="0.15">
      <c r="B69" s="52" t="s">
        <v>198</v>
      </c>
      <c r="C69" s="54" t="s">
        <v>269</v>
      </c>
      <c r="D69" s="54">
        <v>6.0543755486466096E-4</v>
      </c>
      <c r="E69" s="54">
        <v>6.3680058379478289E-4</v>
      </c>
      <c r="F69" s="54">
        <v>5.7659015675245431E-4</v>
      </c>
      <c r="G69" s="54">
        <v>6.2822393999313012E-4</v>
      </c>
      <c r="H69" s="54">
        <v>6.3495742517173344E-4</v>
      </c>
      <c r="I69" s="54">
        <v>3.9880280188582393E-4</v>
      </c>
      <c r="J69" s="54">
        <v>5.144374512632855E-4</v>
      </c>
      <c r="K69" s="54">
        <v>6.5944881889763783E-4</v>
      </c>
      <c r="L69" s="54">
        <v>5.9033544198718838E-4</v>
      </c>
      <c r="M69" s="54">
        <v>5.9467584090958125E-4</v>
      </c>
      <c r="N69" s="54">
        <v>3.5816143795184717E-4</v>
      </c>
      <c r="O69" s="54">
        <v>4.1212293333419396E-4</v>
      </c>
      <c r="P69" s="54">
        <v>6.0205303448183077E-4</v>
      </c>
      <c r="Q69" s="54">
        <v>2.9382096090452861E-4</v>
      </c>
      <c r="R69" s="54">
        <v>3.8076434917501059E-4</v>
      </c>
      <c r="S69" s="54">
        <v>7.1202874484706941E-4</v>
      </c>
      <c r="T69" s="54">
        <v>6.1092277936068879E-4</v>
      </c>
      <c r="U69" s="54">
        <v>5.2162119868551455E-4</v>
      </c>
      <c r="V69" s="54">
        <v>6.1813813982565698E-4</v>
      </c>
      <c r="W69" s="54">
        <v>7.1838071417675378E-4</v>
      </c>
      <c r="X69" s="54">
        <v>1.1087522669256621E-3</v>
      </c>
      <c r="Y69" s="54">
        <v>5.6262766143948424E-4</v>
      </c>
      <c r="Z69" s="54">
        <v>6.2994669681796156E-4</v>
      </c>
      <c r="AA69" s="54">
        <v>1.0091533456019438E-3</v>
      </c>
      <c r="AB69" s="54">
        <v>8.4634867561254846E-4</v>
      </c>
      <c r="AC69" s="54">
        <v>5.9347755947201139E-4</v>
      </c>
      <c r="AD69" s="54">
        <v>6.9606001031660377E-4</v>
      </c>
      <c r="AE69" s="54">
        <v>5.0734204654863282E-4</v>
      </c>
      <c r="AF69" s="54">
        <v>1.1953907379196327E-3</v>
      </c>
      <c r="AG69" s="54">
        <v>3.436791066757765E-4</v>
      </c>
      <c r="AH69" s="54">
        <v>4.0779950440193187E-4</v>
      </c>
      <c r="AI69" s="54">
        <v>4.8826004095677407E-4</v>
      </c>
      <c r="AJ69" s="54">
        <v>4.9323145106179415E-4</v>
      </c>
      <c r="AK69" s="54">
        <v>5.2548895326861233E-4</v>
      </c>
      <c r="AL69" s="54">
        <v>5.2992101888421335E-4</v>
      </c>
      <c r="AM69" s="54">
        <v>4.9697747336652546E-4</v>
      </c>
      <c r="AN69" s="54">
        <v>3.8262956262134318E-4</v>
      </c>
      <c r="AO69" s="54">
        <v>5.461596092604657E-4</v>
      </c>
      <c r="AP69" s="54">
        <v>5.6823627675160542E-4</v>
      </c>
      <c r="AQ69" s="54">
        <v>5.229031583350763E-4</v>
      </c>
      <c r="AR69" s="54">
        <v>5.2200240121104554E-4</v>
      </c>
      <c r="AS69" s="54">
        <v>3.6054141302188788E-4</v>
      </c>
      <c r="AT69" s="54">
        <v>3.4969195983119582E-4</v>
      </c>
      <c r="AU69" s="54">
        <v>3.4061390910857431E-4</v>
      </c>
      <c r="AV69" s="54">
        <v>3.8757857919364749E-4</v>
      </c>
      <c r="AW69" s="54">
        <v>3.9389463318562285E-4</v>
      </c>
      <c r="AX69" s="54">
        <v>3.9844606036457814E-4</v>
      </c>
      <c r="AY69" s="54">
        <v>4.7255406018448508E-4</v>
      </c>
      <c r="AZ69" s="54">
        <v>4.749916876454662E-4</v>
      </c>
      <c r="BA69" s="54">
        <v>4.630487127245786E-4</v>
      </c>
      <c r="BB69" s="54">
        <v>3.2013600260524469E-4</v>
      </c>
      <c r="BC69" s="54">
        <v>3.4324956596122548E-4</v>
      </c>
      <c r="BD69" s="54">
        <v>3.4800138454836566E-4</v>
      </c>
      <c r="BE69" s="54">
        <v>3.6681792245197404E-4</v>
      </c>
      <c r="BF69" s="54">
        <v>2.6387967087008324E-4</v>
      </c>
      <c r="BG69" s="54">
        <v>4.0173895576567142E-4</v>
      </c>
      <c r="BH69" s="54">
        <v>3.4586466165413532E-4</v>
      </c>
      <c r="BI69" s="54">
        <v>3.9713892171189247E-4</v>
      </c>
      <c r="BJ69" s="54">
        <v>4.1540120159242513E-4</v>
      </c>
      <c r="BK69" s="54">
        <v>2.7453200871639129E-4</v>
      </c>
      <c r="BL69" s="54">
        <v>2.1243058830527125E-4</v>
      </c>
      <c r="BM69" s="54">
        <v>2.0587620601345683E-4</v>
      </c>
      <c r="BN69" s="54">
        <v>2.7083988381902913E-4</v>
      </c>
      <c r="BO69" s="54">
        <v>2.1449843633748584E-4</v>
      </c>
      <c r="BP69" s="54">
        <v>2.4709877259926756E-4</v>
      </c>
      <c r="BQ69" s="54">
        <v>2.688206158876445E-4</v>
      </c>
      <c r="BR69" s="54">
        <v>3.8136269541792111E-4</v>
      </c>
      <c r="BS69" s="54">
        <v>2.5562223681076403E-4</v>
      </c>
      <c r="BT69" s="54">
        <v>1.7784306962101228E-4</v>
      </c>
      <c r="BU69" s="54">
        <v>1.6188481775597339E-4</v>
      </c>
      <c r="BV69" s="54">
        <v>2.6112900895080882E-4</v>
      </c>
    </row>
    <row r="70" spans="2:74" x14ac:dyDescent="0.15">
      <c r="B70" s="52" t="s">
        <v>199</v>
      </c>
      <c r="C70" s="54" t="s">
        <v>643</v>
      </c>
      <c r="D70" s="54">
        <v>0</v>
      </c>
      <c r="E70" s="54">
        <v>0</v>
      </c>
      <c r="F70" s="54">
        <v>0</v>
      </c>
      <c r="G70" s="54">
        <v>0</v>
      </c>
      <c r="H70" s="54">
        <v>0</v>
      </c>
      <c r="I70" s="54">
        <v>0</v>
      </c>
      <c r="J70" s="54">
        <v>0</v>
      </c>
      <c r="K70" s="54">
        <v>0</v>
      </c>
      <c r="L70" s="54">
        <v>0</v>
      </c>
      <c r="M70" s="54">
        <v>0</v>
      </c>
      <c r="N70" s="54">
        <v>0</v>
      </c>
      <c r="O70" s="54">
        <v>0</v>
      </c>
      <c r="P70" s="54">
        <v>0</v>
      </c>
      <c r="Q70" s="54">
        <v>0</v>
      </c>
      <c r="R70" s="54">
        <v>0</v>
      </c>
      <c r="S70" s="54">
        <v>0</v>
      </c>
      <c r="T70" s="54">
        <v>0</v>
      </c>
      <c r="U70" s="54">
        <v>0</v>
      </c>
      <c r="V70" s="54">
        <v>0</v>
      </c>
      <c r="W70" s="54">
        <v>0</v>
      </c>
      <c r="X70" s="54">
        <v>0</v>
      </c>
      <c r="Y70" s="54">
        <v>0</v>
      </c>
      <c r="Z70" s="54">
        <v>0</v>
      </c>
      <c r="AA70" s="54">
        <v>0</v>
      </c>
      <c r="AB70" s="54">
        <v>0</v>
      </c>
      <c r="AC70" s="54">
        <v>0</v>
      </c>
      <c r="AD70" s="54">
        <v>0</v>
      </c>
      <c r="AE70" s="54">
        <v>0</v>
      </c>
      <c r="AF70" s="54">
        <v>0</v>
      </c>
      <c r="AG70" s="54">
        <v>0</v>
      </c>
      <c r="AH70" s="54">
        <v>0</v>
      </c>
      <c r="AI70" s="54">
        <v>0</v>
      </c>
      <c r="AJ70" s="54">
        <v>0</v>
      </c>
      <c r="AK70" s="54">
        <v>0</v>
      </c>
      <c r="AL70" s="54">
        <v>0</v>
      </c>
      <c r="AM70" s="54">
        <v>0</v>
      </c>
      <c r="AN70" s="54">
        <v>0</v>
      </c>
      <c r="AO70" s="54">
        <v>0</v>
      </c>
      <c r="AP70" s="54">
        <v>0</v>
      </c>
      <c r="AQ70" s="54">
        <v>0</v>
      </c>
      <c r="AR70" s="54">
        <v>0</v>
      </c>
      <c r="AS70" s="54">
        <v>0</v>
      </c>
      <c r="AT70" s="54">
        <v>0</v>
      </c>
      <c r="AU70" s="54">
        <v>0</v>
      </c>
      <c r="AV70" s="54">
        <v>0</v>
      </c>
      <c r="AW70" s="54">
        <v>0</v>
      </c>
      <c r="AX70" s="54">
        <v>0</v>
      </c>
      <c r="AY70" s="54">
        <v>0</v>
      </c>
      <c r="AZ70" s="54">
        <v>0</v>
      </c>
      <c r="BA70" s="54">
        <v>0</v>
      </c>
      <c r="BB70" s="54">
        <v>0</v>
      </c>
      <c r="BC70" s="54">
        <v>0</v>
      </c>
      <c r="BD70" s="54">
        <v>0</v>
      </c>
      <c r="BE70" s="54">
        <v>0</v>
      </c>
      <c r="BF70" s="54">
        <v>0</v>
      </c>
      <c r="BG70" s="54">
        <v>0</v>
      </c>
      <c r="BH70" s="54">
        <v>0</v>
      </c>
      <c r="BI70" s="54">
        <v>0</v>
      </c>
      <c r="BJ70" s="54">
        <v>0</v>
      </c>
      <c r="BK70" s="54">
        <v>0</v>
      </c>
      <c r="BL70" s="54">
        <v>0</v>
      </c>
      <c r="BM70" s="54">
        <v>0</v>
      </c>
      <c r="BN70" s="54">
        <v>0</v>
      </c>
      <c r="BO70" s="54">
        <v>0</v>
      </c>
      <c r="BP70" s="54">
        <v>0</v>
      </c>
      <c r="BQ70" s="54">
        <v>0</v>
      </c>
      <c r="BR70" s="54">
        <v>0</v>
      </c>
      <c r="BS70" s="54">
        <v>0</v>
      </c>
      <c r="BT70" s="54">
        <v>0</v>
      </c>
      <c r="BU70" s="54">
        <v>0</v>
      </c>
      <c r="BV70" s="54">
        <v>0</v>
      </c>
    </row>
    <row r="71" spans="2:74" x14ac:dyDescent="0.15">
      <c r="B71" s="52" t="s">
        <v>200</v>
      </c>
      <c r="C71" s="54" t="s">
        <v>644</v>
      </c>
      <c r="D71" s="54">
        <v>0</v>
      </c>
      <c r="E71" s="54">
        <v>0</v>
      </c>
      <c r="F71" s="54">
        <v>0</v>
      </c>
      <c r="G71" s="54">
        <v>0</v>
      </c>
      <c r="H71" s="54">
        <v>0</v>
      </c>
      <c r="I71" s="54">
        <v>0</v>
      </c>
      <c r="J71" s="54">
        <v>0</v>
      </c>
      <c r="K71" s="54">
        <v>0</v>
      </c>
      <c r="L71" s="54">
        <v>0</v>
      </c>
      <c r="M71" s="54">
        <v>0</v>
      </c>
      <c r="N71" s="54">
        <v>0</v>
      </c>
      <c r="O71" s="54">
        <v>0</v>
      </c>
      <c r="P71" s="54">
        <v>0</v>
      </c>
      <c r="Q71" s="54">
        <v>0</v>
      </c>
      <c r="R71" s="54">
        <v>0</v>
      </c>
      <c r="S71" s="54">
        <v>0</v>
      </c>
      <c r="T71" s="54">
        <v>0</v>
      </c>
      <c r="U71" s="54">
        <v>0</v>
      </c>
      <c r="V71" s="54">
        <v>0</v>
      </c>
      <c r="W71" s="54">
        <v>0</v>
      </c>
      <c r="X71" s="54">
        <v>0</v>
      </c>
      <c r="Y71" s="54">
        <v>0</v>
      </c>
      <c r="Z71" s="54">
        <v>0</v>
      </c>
      <c r="AA71" s="54">
        <v>0</v>
      </c>
      <c r="AB71" s="54">
        <v>0</v>
      </c>
      <c r="AC71" s="54">
        <v>0</v>
      </c>
      <c r="AD71" s="54">
        <v>0</v>
      </c>
      <c r="AE71" s="54">
        <v>0</v>
      </c>
      <c r="AF71" s="54">
        <v>0</v>
      </c>
      <c r="AG71" s="54">
        <v>0</v>
      </c>
      <c r="AH71" s="54">
        <v>0</v>
      </c>
      <c r="AI71" s="54">
        <v>0</v>
      </c>
      <c r="AJ71" s="54">
        <v>0</v>
      </c>
      <c r="AK71" s="54">
        <v>0</v>
      </c>
      <c r="AL71" s="54">
        <v>0</v>
      </c>
      <c r="AM71" s="54">
        <v>0</v>
      </c>
      <c r="AN71" s="54">
        <v>0</v>
      </c>
      <c r="AO71" s="54">
        <v>0</v>
      </c>
      <c r="AP71" s="54">
        <v>0</v>
      </c>
      <c r="AQ71" s="54">
        <v>0</v>
      </c>
      <c r="AR71" s="54">
        <v>0</v>
      </c>
      <c r="AS71" s="54">
        <v>0</v>
      </c>
      <c r="AT71" s="54">
        <v>0</v>
      </c>
      <c r="AU71" s="54">
        <v>0</v>
      </c>
      <c r="AV71" s="54">
        <v>0</v>
      </c>
      <c r="AW71" s="54">
        <v>0</v>
      </c>
      <c r="AX71" s="54">
        <v>0</v>
      </c>
      <c r="AY71" s="54">
        <v>0</v>
      </c>
      <c r="AZ71" s="54">
        <v>0</v>
      </c>
      <c r="BA71" s="54">
        <v>0</v>
      </c>
      <c r="BB71" s="54">
        <v>0</v>
      </c>
      <c r="BC71" s="54">
        <v>0</v>
      </c>
      <c r="BD71" s="54">
        <v>0</v>
      </c>
      <c r="BE71" s="54">
        <v>0</v>
      </c>
      <c r="BF71" s="54">
        <v>0</v>
      </c>
      <c r="BG71" s="54">
        <v>0</v>
      </c>
      <c r="BH71" s="54">
        <v>0</v>
      </c>
      <c r="BI71" s="54">
        <v>0</v>
      </c>
      <c r="BJ71" s="54">
        <v>0</v>
      </c>
      <c r="BK71" s="54">
        <v>0</v>
      </c>
      <c r="BL71" s="54">
        <v>0</v>
      </c>
      <c r="BM71" s="54">
        <v>0</v>
      </c>
      <c r="BN71" s="54">
        <v>0</v>
      </c>
      <c r="BO71" s="54">
        <v>0</v>
      </c>
      <c r="BP71" s="54">
        <v>0</v>
      </c>
      <c r="BQ71" s="54">
        <v>0</v>
      </c>
      <c r="BR71" s="54">
        <v>0</v>
      </c>
      <c r="BS71" s="54">
        <v>0</v>
      </c>
      <c r="BT71" s="54">
        <v>0</v>
      </c>
      <c r="BU71" s="54">
        <v>0</v>
      </c>
      <c r="BV71" s="54">
        <v>0</v>
      </c>
    </row>
    <row r="72" spans="2:74" x14ac:dyDescent="0.15">
      <c r="B72" s="60" t="s">
        <v>201</v>
      </c>
      <c r="C72" s="62" t="s">
        <v>270</v>
      </c>
      <c r="D72" s="62">
        <v>2.4944874344448413E-3</v>
      </c>
      <c r="E72" s="62">
        <v>2.7876036927260758E-3</v>
      </c>
      <c r="F72" s="62">
        <v>4.3513615946555208E-3</v>
      </c>
      <c r="G72" s="62">
        <v>3.269691696286825E-3</v>
      </c>
      <c r="H72" s="62">
        <v>3.250231054273852E-3</v>
      </c>
      <c r="I72" s="62">
        <v>3.9327484225572338E-3</v>
      </c>
      <c r="J72" s="62">
        <v>5.6533911266857789E-3</v>
      </c>
      <c r="K72" s="62">
        <v>6.6535433070866144E-3</v>
      </c>
      <c r="L72" s="62">
        <v>5.9201515932727567E-3</v>
      </c>
      <c r="M72" s="62">
        <v>5.9214636068552883E-3</v>
      </c>
      <c r="N72" s="62">
        <v>5.8499701532135039E-3</v>
      </c>
      <c r="O72" s="62">
        <v>5.2794980942945016E-3</v>
      </c>
      <c r="P72" s="62">
        <v>4.9475978420266652E-3</v>
      </c>
      <c r="Q72" s="62">
        <v>5.4862291719695849E-3</v>
      </c>
      <c r="R72" s="62">
        <v>5.1050627556056974E-3</v>
      </c>
      <c r="S72" s="62">
        <v>8.3381201457649698E-4</v>
      </c>
      <c r="T72" s="62">
        <v>9.6187841856789301E-4</v>
      </c>
      <c r="U72" s="62">
        <v>1.1823413836871664E-3</v>
      </c>
      <c r="V72" s="62">
        <v>9.440655226428215E-4</v>
      </c>
      <c r="W72" s="62">
        <v>8.2576625915145336E-4</v>
      </c>
      <c r="X72" s="62">
        <v>1.0743723516721531E-3</v>
      </c>
      <c r="Y72" s="62">
        <v>6.6727097045117577E-4</v>
      </c>
      <c r="Z72" s="62">
        <v>1.1597480213212728E-3</v>
      </c>
      <c r="AA72" s="62">
        <v>1.430135074994888E-3</v>
      </c>
      <c r="AB72" s="62">
        <v>9.3945955605734298E-4</v>
      </c>
      <c r="AC72" s="62">
        <v>6.9625153002642634E-4</v>
      </c>
      <c r="AD72" s="62">
        <v>7.2317923149777007E-4</v>
      </c>
      <c r="AE72" s="62">
        <v>1.1818763584371559E-3</v>
      </c>
      <c r="AF72" s="62">
        <v>1.487992248598519E-3</v>
      </c>
      <c r="AG72" s="62">
        <v>2.4430514935637341E-3</v>
      </c>
      <c r="AH72" s="62">
        <v>1.7184903023906E-3</v>
      </c>
      <c r="AI72" s="62">
        <v>1.6784731537825728E-3</v>
      </c>
      <c r="AJ72" s="62">
        <v>1.7210872440260156E-3</v>
      </c>
      <c r="AK72" s="62">
        <v>1.7907202708682519E-3</v>
      </c>
      <c r="AL72" s="62">
        <v>1.9864185864525087E-3</v>
      </c>
      <c r="AM72" s="62">
        <v>1.6897234094461863E-3</v>
      </c>
      <c r="AN72" s="62">
        <v>1.2754318754044773E-3</v>
      </c>
      <c r="AO72" s="62">
        <v>1.9398082673733783E-3</v>
      </c>
      <c r="AP72" s="62">
        <v>8.0557191041492654E-4</v>
      </c>
      <c r="AQ72" s="62">
        <v>6.274837900020916E-4</v>
      </c>
      <c r="AR72" s="62">
        <v>8.8740408205877747E-4</v>
      </c>
      <c r="AS72" s="62">
        <v>1.4346543726495955E-3</v>
      </c>
      <c r="AT72" s="62">
        <v>1.3850364796455478E-3</v>
      </c>
      <c r="AU72" s="62">
        <v>1.3792071401609485E-3</v>
      </c>
      <c r="AV72" s="62">
        <v>1.484142364229333E-3</v>
      </c>
      <c r="AW72" s="62">
        <v>1.1676162340859535E-3</v>
      </c>
      <c r="AX72" s="62">
        <v>1.8926187867317461E-3</v>
      </c>
      <c r="AY72" s="62">
        <v>1.9469227279600787E-3</v>
      </c>
      <c r="AZ72" s="62">
        <v>1.8643423740084548E-3</v>
      </c>
      <c r="BA72" s="62">
        <v>2.2689386923504351E-3</v>
      </c>
      <c r="BB72" s="62">
        <v>2.3734220882802625E-4</v>
      </c>
      <c r="BC72" s="62">
        <v>1.594994468192408E-3</v>
      </c>
      <c r="BD72" s="62">
        <v>1.9332719773749387E-3</v>
      </c>
      <c r="BE72" s="62">
        <v>1.8863428775664191E-3</v>
      </c>
      <c r="BF72" s="62">
        <v>2.4308915134698579E-3</v>
      </c>
      <c r="BG72" s="62">
        <v>1.6069558230626857E-3</v>
      </c>
      <c r="BH72" s="62">
        <v>1.762406015037594E-3</v>
      </c>
      <c r="BI72" s="62">
        <v>1.2319696831978074E-3</v>
      </c>
      <c r="BJ72" s="62">
        <v>1.7197933015343982E-3</v>
      </c>
      <c r="BK72" s="62">
        <v>1.0552324085036291E-3</v>
      </c>
      <c r="BL72" s="62">
        <v>2.417460094913987E-3</v>
      </c>
      <c r="BM72" s="62">
        <v>5.3964520667163678E-4</v>
      </c>
      <c r="BN72" s="62">
        <v>1.7589026937672582E-3</v>
      </c>
      <c r="BO72" s="62">
        <v>2.616466433585274E-3</v>
      </c>
      <c r="BP72" s="62">
        <v>3.534410318274043E-3</v>
      </c>
      <c r="BQ72" s="62">
        <v>3.2021957913998169E-3</v>
      </c>
      <c r="BR72" s="62">
        <v>2.3661544872255681E-3</v>
      </c>
      <c r="BS72" s="62">
        <v>2.2889809387145687E-3</v>
      </c>
      <c r="BT72" s="62">
        <v>5.828289621161175E-3</v>
      </c>
      <c r="BU72" s="62">
        <v>1.9155040997529463E-3</v>
      </c>
      <c r="BV72" s="62">
        <v>3.8764737383439728E-3</v>
      </c>
    </row>
    <row r="73" spans="2:74" x14ac:dyDescent="0.15">
      <c r="B73" s="52" t="s">
        <v>202</v>
      </c>
      <c r="C73" s="54" t="s">
        <v>271</v>
      </c>
      <c r="D73" s="54">
        <v>7.8603796907124714E-4</v>
      </c>
      <c r="E73" s="54">
        <v>9.0152216961302933E-4</v>
      </c>
      <c r="F73" s="54">
        <v>9.9267473446012339E-4</v>
      </c>
      <c r="G73" s="54">
        <v>6.5378072034768934E-4</v>
      </c>
      <c r="H73" s="54">
        <v>6.4782113646833178E-4</v>
      </c>
      <c r="I73" s="54">
        <v>8.5683374266558212E-4</v>
      </c>
      <c r="J73" s="54">
        <v>1.4006088142270957E-3</v>
      </c>
      <c r="K73" s="54">
        <v>1.6141732283464568E-3</v>
      </c>
      <c r="L73" s="54">
        <v>1.4820462560074239E-3</v>
      </c>
      <c r="M73" s="54">
        <v>1.4780100132698517E-3</v>
      </c>
      <c r="N73" s="54">
        <v>1.697950520660609E-3</v>
      </c>
      <c r="O73" s="54">
        <v>1.2860688248525942E-3</v>
      </c>
      <c r="P73" s="54">
        <v>1.4958831680770628E-3</v>
      </c>
      <c r="Q73" s="54">
        <v>1.1553815325408023E-3</v>
      </c>
      <c r="R73" s="54">
        <v>1.3820335636722605E-3</v>
      </c>
      <c r="S73" s="54">
        <v>7.8763425741095372E-4</v>
      </c>
      <c r="T73" s="54">
        <v>5.8622590104610774E-4</v>
      </c>
      <c r="U73" s="54">
        <v>4.8684645210648027E-4</v>
      </c>
      <c r="V73" s="54">
        <v>5.9425552987784746E-4</v>
      </c>
      <c r="W73" s="54">
        <v>8.0028771159852078E-4</v>
      </c>
      <c r="X73" s="54">
        <v>1.2118920126861887E-3</v>
      </c>
      <c r="Y73" s="54">
        <v>6.1698782196503829E-4</v>
      </c>
      <c r="Z73" s="54">
        <v>6.9778711032143434E-4</v>
      </c>
      <c r="AA73" s="54">
        <v>1.083727251951551E-3</v>
      </c>
      <c r="AB73" s="54">
        <v>9.3945955605734298E-4</v>
      </c>
      <c r="AC73" s="54">
        <v>6.6087032704867691E-4</v>
      </c>
      <c r="AD73" s="54">
        <v>7.7609937838601841E-4</v>
      </c>
      <c r="AE73" s="54">
        <v>8.5325707828633689E-4</v>
      </c>
      <c r="AF73" s="54">
        <v>1.0692647899375009E-3</v>
      </c>
      <c r="AG73" s="54">
        <v>5.1608303381443169E-4</v>
      </c>
      <c r="AH73" s="54">
        <v>5.2424365603932776E-4</v>
      </c>
      <c r="AI73" s="54">
        <v>6.1492230482835283E-4</v>
      </c>
      <c r="AJ73" s="54">
        <v>6.3065728884936214E-4</v>
      </c>
      <c r="AK73" s="54">
        <v>6.524990245991727E-4</v>
      </c>
      <c r="AL73" s="54">
        <v>6.999803467056502E-4</v>
      </c>
      <c r="AM73" s="54">
        <v>6.6866060052950694E-4</v>
      </c>
      <c r="AN73" s="54">
        <v>4.5821071079346035E-4</v>
      </c>
      <c r="AO73" s="54">
        <v>7.4508412211610957E-4</v>
      </c>
      <c r="AP73" s="54">
        <v>2.624384410700186E-4</v>
      </c>
      <c r="AQ73" s="54">
        <v>2.0916126333403055E-4</v>
      </c>
      <c r="AR73" s="54">
        <v>2.6100120060552277E-4</v>
      </c>
      <c r="AS73" s="54">
        <v>5.4081211953283176E-4</v>
      </c>
      <c r="AT73" s="54">
        <v>5.2819963566125652E-4</v>
      </c>
      <c r="AU73" s="54">
        <v>5.2153014935640721E-4</v>
      </c>
      <c r="AV73" s="54">
        <v>5.9554757290731196E-4</v>
      </c>
      <c r="AW73" s="54">
        <v>5.0643595695294371E-4</v>
      </c>
      <c r="AX73" s="54">
        <v>5.4786333300129494E-4</v>
      </c>
      <c r="AY73" s="54">
        <v>6.710267654619689E-4</v>
      </c>
      <c r="AZ73" s="54">
        <v>6.7686315489478936E-4</v>
      </c>
      <c r="BA73" s="54">
        <v>6.4826819781441006E-4</v>
      </c>
      <c r="BB73" s="54">
        <v>8.2793793777218453E-5</v>
      </c>
      <c r="BC73" s="54">
        <v>4.6892676498042052E-4</v>
      </c>
      <c r="BD73" s="54">
        <v>5.0025199028827559E-4</v>
      </c>
      <c r="BE73" s="54">
        <v>4.7236951837120299E-4</v>
      </c>
      <c r="BF73" s="54">
        <v>5.2775934174016648E-4</v>
      </c>
      <c r="BG73" s="54">
        <v>5.3086933440463723E-4</v>
      </c>
      <c r="BH73" s="54">
        <v>5.5338345864661652E-4</v>
      </c>
      <c r="BI73" s="54">
        <v>3.9504135698454094E-4</v>
      </c>
      <c r="BJ73" s="54">
        <v>5.6572148076789418E-4</v>
      </c>
      <c r="BK73" s="54">
        <v>3.6890238671265078E-4</v>
      </c>
      <c r="BL73" s="54">
        <v>1.9543614124084956E-4</v>
      </c>
      <c r="BM73" s="54">
        <v>1.9339886019445943E-4</v>
      </c>
      <c r="BN73" s="54">
        <v>7.1757003701478409E-4</v>
      </c>
      <c r="BO73" s="54">
        <v>2.165708849977514E-4</v>
      </c>
      <c r="BP73" s="54">
        <v>5.0379122576734684E-4</v>
      </c>
      <c r="BQ73" s="54">
        <v>5.785988792603164E-4</v>
      </c>
      <c r="BR73" s="54">
        <v>3.7039699491069658E-4</v>
      </c>
      <c r="BS73" s="54">
        <v>3.5612825264772349E-3</v>
      </c>
      <c r="BT73" s="54">
        <v>2.2333780836127125E-4</v>
      </c>
      <c r="BU73" s="54">
        <v>3.2616202198124686E-4</v>
      </c>
      <c r="BV73" s="54">
        <v>5.0899756041583436E-4</v>
      </c>
    </row>
    <row r="74" spans="2:74" x14ac:dyDescent="0.15">
      <c r="B74" s="52" t="s">
        <v>203</v>
      </c>
      <c r="C74" s="54" t="s">
        <v>272</v>
      </c>
      <c r="D74" s="54">
        <v>6.7276673341420414E-4</v>
      </c>
      <c r="E74" s="54">
        <v>6.4937058941815255E-4</v>
      </c>
      <c r="F74" s="54">
        <v>6.974920603547715E-4</v>
      </c>
      <c r="G74" s="54">
        <v>8.098234409266281E-4</v>
      </c>
      <c r="H74" s="54">
        <v>8.0577824004728288E-4</v>
      </c>
      <c r="I74" s="54">
        <v>9.4765022230294794E-4</v>
      </c>
      <c r="J74" s="54">
        <v>5.622763396447237E-4</v>
      </c>
      <c r="K74" s="54">
        <v>5.6102362204724413E-4</v>
      </c>
      <c r="L74" s="54">
        <v>5.1267894467011083E-4</v>
      </c>
      <c r="M74" s="54">
        <v>5.0192823269432541E-4</v>
      </c>
      <c r="N74" s="54">
        <v>1.0877495522982027E-3</v>
      </c>
      <c r="O74" s="54">
        <v>6.3093213364788503E-4</v>
      </c>
      <c r="P74" s="54">
        <v>4.2883665863929288E-4</v>
      </c>
      <c r="Q74" s="54">
        <v>7.5681156596621002E-4</v>
      </c>
      <c r="R74" s="54">
        <v>4.3717388238612327E-4</v>
      </c>
      <c r="S74" s="54">
        <v>5.8924662180124914E-4</v>
      </c>
      <c r="T74" s="54">
        <v>1.5637023480232098E-3</v>
      </c>
      <c r="U74" s="54">
        <v>1.9647731817154382E-3</v>
      </c>
      <c r="V74" s="54">
        <v>1.5312967554771957E-3</v>
      </c>
      <c r="W74" s="54">
        <v>5.2802656563224852E-4</v>
      </c>
      <c r="X74" s="54">
        <v>7.0478826269693249E-4</v>
      </c>
      <c r="Y74" s="54">
        <v>4.2944526815187688E-4</v>
      </c>
      <c r="Z74" s="54">
        <v>6.5256016798578582E-4</v>
      </c>
      <c r="AA74" s="54">
        <v>8.4557187360925681E-4</v>
      </c>
      <c r="AB74" s="54">
        <v>6.070996420032785E-4</v>
      </c>
      <c r="AC74" s="54">
        <v>4.4394985641128457E-4</v>
      </c>
      <c r="AD74" s="54">
        <v>4.7741128954344978E-4</v>
      </c>
      <c r="AE74" s="54">
        <v>6.9183006347540836E-4</v>
      </c>
      <c r="AF74" s="54">
        <v>1.0612483101928739E-3</v>
      </c>
      <c r="AG74" s="54">
        <v>5.6368673700956285E-4</v>
      </c>
      <c r="AH74" s="54">
        <v>4.9207044724189862E-4</v>
      </c>
      <c r="AI74" s="54">
        <v>6.2459239005509411E-4</v>
      </c>
      <c r="AJ74" s="54">
        <v>6.4110295822988991E-4</v>
      </c>
      <c r="AK74" s="54">
        <v>6.7400552230051358E-4</v>
      </c>
      <c r="AL74" s="54">
        <v>6.4793052605317879E-4</v>
      </c>
      <c r="AM74" s="54">
        <v>6.2348083022345914E-4</v>
      </c>
      <c r="AN74" s="54">
        <v>4.2986778022891642E-4</v>
      </c>
      <c r="AO74" s="54">
        <v>8.7926988818441362E-4</v>
      </c>
      <c r="AP74" s="54">
        <v>2.761308814736717E-4</v>
      </c>
      <c r="AQ74" s="54">
        <v>2.0916126333403055E-4</v>
      </c>
      <c r="AR74" s="54">
        <v>5.2200240121104554E-4</v>
      </c>
      <c r="AS74" s="54">
        <v>5.0575948215570387E-4</v>
      </c>
      <c r="AT74" s="54">
        <v>4.9066725253801293E-4</v>
      </c>
      <c r="AU74" s="54">
        <v>4.8579360807288468E-4</v>
      </c>
      <c r="AV74" s="54">
        <v>5.3882875643994897E-4</v>
      </c>
      <c r="AW74" s="54">
        <v>4.5016529506928323E-4</v>
      </c>
      <c r="AX74" s="54">
        <v>5.976690905468672E-4</v>
      </c>
      <c r="AY74" s="54">
        <v>6.6157568425827913E-4</v>
      </c>
      <c r="AZ74" s="54">
        <v>6.5311357051251601E-4</v>
      </c>
      <c r="BA74" s="54">
        <v>6.9457306908686793E-4</v>
      </c>
      <c r="BB74" s="54">
        <v>6.6235035021774765E-5</v>
      </c>
      <c r="BC74" s="54">
        <v>3.8608035538696716E-4</v>
      </c>
      <c r="BD74" s="54">
        <v>3.9460871283609323E-4</v>
      </c>
      <c r="BE74" s="54">
        <v>3.7413337959489091E-4</v>
      </c>
      <c r="BF74" s="54">
        <v>4.2780492095604406E-4</v>
      </c>
      <c r="BG74" s="54">
        <v>4.3043459546321936E-4</v>
      </c>
      <c r="BH74" s="54">
        <v>4.2105263157894739E-4</v>
      </c>
      <c r="BI74" s="54">
        <v>3.4889493298280693E-4</v>
      </c>
      <c r="BJ74" s="54">
        <v>4.6065892005385669E-4</v>
      </c>
      <c r="BK74" s="54">
        <v>4.1179801307458694E-4</v>
      </c>
      <c r="BL74" s="54">
        <v>2.1667920007137668E-4</v>
      </c>
      <c r="BM74" s="54">
        <v>2.3395023410620092E-4</v>
      </c>
      <c r="BN74" s="54">
        <v>5.0899219545300306E-4</v>
      </c>
      <c r="BO74" s="54">
        <v>1.7201323880204177E-4</v>
      </c>
      <c r="BP74" s="54">
        <v>6.7155763981682466E-4</v>
      </c>
      <c r="BQ74" s="54">
        <v>6.3282449705739496E-4</v>
      </c>
      <c r="BR74" s="54">
        <v>5.4219296952388147E-4</v>
      </c>
      <c r="BS74" s="54">
        <v>6.8553236235613987E-4</v>
      </c>
      <c r="BT74" s="54">
        <v>4.9713341787082971E-4</v>
      </c>
      <c r="BU74" s="54">
        <v>5.4945142578258948E-4</v>
      </c>
      <c r="BV74" s="54">
        <v>8.534294433157944E-4</v>
      </c>
    </row>
    <row r="75" spans="2:74" x14ac:dyDescent="0.15">
      <c r="B75" s="52" t="s">
        <v>204</v>
      </c>
      <c r="C75" s="54" t="s">
        <v>273</v>
      </c>
      <c r="D75" s="54">
        <v>2.0191402835725782E-3</v>
      </c>
      <c r="E75" s="54">
        <v>4.2792671317819236E-4</v>
      </c>
      <c r="F75" s="54">
        <v>4.9018772818620025E-4</v>
      </c>
      <c r="G75" s="54">
        <v>4.1847820518897211E-4</v>
      </c>
      <c r="H75" s="54">
        <v>4.1418832589227509E-4</v>
      </c>
      <c r="I75" s="54">
        <v>5.6464159078883989E-4</v>
      </c>
      <c r="J75" s="54">
        <v>5.765060373219221E-4</v>
      </c>
      <c r="K75" s="54">
        <v>5.7086614173228341E-4</v>
      </c>
      <c r="L75" s="54">
        <v>5.5357641034180054E-4</v>
      </c>
      <c r="M75" s="54">
        <v>5.4978996634551356E-4</v>
      </c>
      <c r="N75" s="54">
        <v>7.561185912316774E-4</v>
      </c>
      <c r="O75" s="54">
        <v>6.0543666635469679E-4</v>
      </c>
      <c r="P75" s="54">
        <v>3.4895532026530697E-4</v>
      </c>
      <c r="Q75" s="54">
        <v>7.6519148641981515E-4</v>
      </c>
      <c r="R75" s="54">
        <v>6.4870963192779582E-4</v>
      </c>
      <c r="S75" s="54">
        <v>3.5013650483091565E-4</v>
      </c>
      <c r="T75" s="54">
        <v>3.2235925379032088E-4</v>
      </c>
      <c r="U75" s="54">
        <v>5.5639594526454893E-4</v>
      </c>
      <c r="V75" s="54">
        <v>3.0344963227804976E-4</v>
      </c>
      <c r="W75" s="54">
        <v>3.5188160706918633E-4</v>
      </c>
      <c r="X75" s="54">
        <v>3.3520417372171179E-4</v>
      </c>
      <c r="Y75" s="54">
        <v>2.5005673841754853E-4</v>
      </c>
      <c r="Z75" s="54">
        <v>7.0424810208366984E-4</v>
      </c>
      <c r="AA75" s="54">
        <v>5.725351519744043E-4</v>
      </c>
      <c r="AB75" s="54">
        <v>3.9206778806126448E-4</v>
      </c>
      <c r="AC75" s="54">
        <v>2.9947661091880775E-4</v>
      </c>
      <c r="AD75" s="54">
        <v>3.0057136809126072E-4</v>
      </c>
      <c r="AE75" s="54">
        <v>8.417265772284135E-4</v>
      </c>
      <c r="AF75" s="54">
        <v>2.0041199361567552E-6</v>
      </c>
      <c r="AG75" s="54">
        <v>5.0462379185972749E-3</v>
      </c>
      <c r="AH75" s="54">
        <v>4.6388214349349114E-3</v>
      </c>
      <c r="AI75" s="54">
        <v>4.2763970340421878E-3</v>
      </c>
      <c r="AJ75" s="54">
        <v>4.1694542186712751E-3</v>
      </c>
      <c r="AK75" s="54">
        <v>4.9164665311216271E-3</v>
      </c>
      <c r="AL75" s="54">
        <v>6.9944190028510735E-3</v>
      </c>
      <c r="AM75" s="54">
        <v>3.3884827729535822E-3</v>
      </c>
      <c r="AN75" s="54">
        <v>1.5895660224948393E-3</v>
      </c>
      <c r="AO75" s="54">
        <v>2.4483016966848465E-3</v>
      </c>
      <c r="AP75" s="54">
        <v>7.5856119836238411E-3</v>
      </c>
      <c r="AQ75" s="54">
        <v>5.8565153733528552E-3</v>
      </c>
      <c r="AR75" s="54">
        <v>2.923213446781855E-3</v>
      </c>
      <c r="AS75" s="54">
        <v>1.0966467979415756E-3</v>
      </c>
      <c r="AT75" s="54">
        <v>8.5866769194152277E-4</v>
      </c>
      <c r="AU75" s="54">
        <v>1.3959586438875996E-4</v>
      </c>
      <c r="AV75" s="54">
        <v>3.1668005860944369E-3</v>
      </c>
      <c r="AW75" s="54">
        <v>4.023352324681719E-3</v>
      </c>
      <c r="AX75" s="54">
        <v>9.5627054487498753E-3</v>
      </c>
      <c r="AY75" s="54">
        <v>3.5536065325873279E-3</v>
      </c>
      <c r="AZ75" s="54">
        <v>3.6218116182966799E-3</v>
      </c>
      <c r="BA75" s="54">
        <v>3.2876458603445084E-3</v>
      </c>
      <c r="BB75" s="54">
        <v>7.8930083400948273E-3</v>
      </c>
      <c r="BC75" s="54">
        <v>4.1350814730091627E-3</v>
      </c>
      <c r="BD75" s="54">
        <v>5.6935512236287967E-3</v>
      </c>
      <c r="BE75" s="54">
        <v>8.1703205633320026E-3</v>
      </c>
      <c r="BF75" s="54">
        <v>1.2754184092054024E-3</v>
      </c>
      <c r="BG75" s="54">
        <v>1.4491298047261719E-3</v>
      </c>
      <c r="BH75" s="54">
        <v>2.7789473684210527E-3</v>
      </c>
      <c r="BI75" s="54">
        <v>5.3501884312313402E-3</v>
      </c>
      <c r="BJ75" s="54">
        <v>2.1901503041157045E-3</v>
      </c>
      <c r="BK75" s="54">
        <v>2.8568487157049466E-3</v>
      </c>
      <c r="BL75" s="54">
        <v>2.0775711536255527E-3</v>
      </c>
      <c r="BM75" s="54">
        <v>1.4941621618249365E-3</v>
      </c>
      <c r="BN75" s="54">
        <v>1.702866855735735E-3</v>
      </c>
      <c r="BO75" s="54">
        <v>9.6037270916706219E-3</v>
      </c>
      <c r="BP75" s="54">
        <v>5.6599025478847658E-3</v>
      </c>
      <c r="BQ75" s="54">
        <v>7.5673580240646372E-3</v>
      </c>
      <c r="BR75" s="54">
        <v>4.7408378526234219E-3</v>
      </c>
      <c r="BS75" s="54">
        <v>5.1647311028356641E-3</v>
      </c>
      <c r="BT75" s="54">
        <v>2.8537608846162434E-3</v>
      </c>
      <c r="BU75" s="54">
        <v>3.4976690181167452E-3</v>
      </c>
      <c r="BV75" s="54">
        <v>6.896457927798509E-3</v>
      </c>
    </row>
    <row r="76" spans="2:74" x14ac:dyDescent="0.15">
      <c r="B76" s="64" t="s">
        <v>205</v>
      </c>
      <c r="C76" s="58" t="s">
        <v>274</v>
      </c>
      <c r="D76" s="58">
        <v>5.4818482582333551E-2</v>
      </c>
      <c r="E76" s="58">
        <v>5.9757294369139596E-2</v>
      </c>
      <c r="F76" s="58">
        <v>6.3801705626987365E-2</v>
      </c>
      <c r="G76" s="58">
        <v>6.4825505171420134E-2</v>
      </c>
      <c r="H76" s="58">
        <v>6.4496446544615935E-2</v>
      </c>
      <c r="I76" s="58">
        <v>7.6037084712032785E-2</v>
      </c>
      <c r="J76" s="58">
        <v>6.2569335895943781E-2</v>
      </c>
      <c r="K76" s="58">
        <v>5.6594488188976375E-2</v>
      </c>
      <c r="L76" s="58">
        <v>5.5855957178405941E-2</v>
      </c>
      <c r="M76" s="58">
        <v>5.5285758108782036E-2</v>
      </c>
      <c r="N76" s="58">
        <v>8.6356702261723151E-2</v>
      </c>
      <c r="O76" s="58">
        <v>7.1548349410538337E-2</v>
      </c>
      <c r="P76" s="58">
        <v>5.0183979335118194E-2</v>
      </c>
      <c r="Q76" s="58">
        <v>8.4855598258233536E-2</v>
      </c>
      <c r="R76" s="58">
        <v>6.7677337470032434E-2</v>
      </c>
      <c r="S76" s="58">
        <v>5.4704122744012949E-2</v>
      </c>
      <c r="T76" s="58">
        <v>6.2167242060603541E-2</v>
      </c>
      <c r="U76" s="58">
        <v>6.181211204423348E-2</v>
      </c>
      <c r="V76" s="58">
        <v>6.2195935741730643E-2</v>
      </c>
      <c r="W76" s="58">
        <v>5.4235253228997589E-2</v>
      </c>
      <c r="X76" s="58">
        <v>5.5626702880177403E-2</v>
      </c>
      <c r="Y76" s="58">
        <v>5.0723465786394466E-2</v>
      </c>
      <c r="Z76" s="58">
        <v>5.7005330318203845E-2</v>
      </c>
      <c r="AA76" s="58">
        <v>5.7192172145443171E-2</v>
      </c>
      <c r="AB76" s="58">
        <v>6.7419793118479635E-2</v>
      </c>
      <c r="AC76" s="58">
        <v>4.6370014935922112E-2</v>
      </c>
      <c r="AD76" s="58">
        <v>5.1921820558516595E-2</v>
      </c>
      <c r="AE76" s="58">
        <v>4.5510887675623946E-2</v>
      </c>
      <c r="AF76" s="58">
        <v>7.5376153270817259E-2</v>
      </c>
      <c r="AG76" s="58">
        <v>4.0171538226804263E-2</v>
      </c>
      <c r="AH76" s="58">
        <v>4.0829761753305958E-2</v>
      </c>
      <c r="AI76" s="58">
        <v>4.2751446787423313E-2</v>
      </c>
      <c r="AJ76" s="58">
        <v>4.2641670615075289E-2</v>
      </c>
      <c r="AK76" s="58">
        <v>4.0862548524035439E-2</v>
      </c>
      <c r="AL76" s="58">
        <v>4.8149673746339688E-2</v>
      </c>
      <c r="AM76" s="58">
        <v>4.3309327815377385E-2</v>
      </c>
      <c r="AN76" s="58">
        <v>3.5294034285498342E-2</v>
      </c>
      <c r="AO76" s="58">
        <v>3.204862233004166E-2</v>
      </c>
      <c r="AP76" s="58">
        <v>4.2245742792071161E-2</v>
      </c>
      <c r="AQ76" s="58">
        <v>5.3859025308512866E-2</v>
      </c>
      <c r="AR76" s="58">
        <v>4.5675210105966486E-2</v>
      </c>
      <c r="AS76" s="58">
        <v>4.9960023301657989E-2</v>
      </c>
      <c r="AT76" s="58">
        <v>5.0647662464870603E-2</v>
      </c>
      <c r="AU76" s="58">
        <v>5.0246693811547817E-2</v>
      </c>
      <c r="AV76" s="58">
        <v>5.0224511981849976E-2</v>
      </c>
      <c r="AW76" s="58">
        <v>5.907012731237251E-2</v>
      </c>
      <c r="AX76" s="58">
        <v>4.0940332702460405E-2</v>
      </c>
      <c r="AY76" s="58">
        <v>4.2860653258732798E-2</v>
      </c>
      <c r="AZ76" s="58">
        <v>4.3829857977485391E-2</v>
      </c>
      <c r="BA76" s="58">
        <v>3.9081311353954436E-2</v>
      </c>
      <c r="BB76" s="58">
        <v>4.6463877067775002E-2</v>
      </c>
      <c r="BC76" s="58">
        <v>3.808823464355332E-2</v>
      </c>
      <c r="BD76" s="58">
        <v>3.6805496433296524E-2</v>
      </c>
      <c r="BE76" s="58">
        <v>3.2629028988021461E-2</v>
      </c>
      <c r="BF76" s="58">
        <v>3.8330521282295277E-2</v>
      </c>
      <c r="BG76" s="58">
        <v>3.6945636110592997E-2</v>
      </c>
      <c r="BH76" s="58">
        <v>4.7648120300751877E-2</v>
      </c>
      <c r="BI76" s="58">
        <v>3.843367849926236E-2</v>
      </c>
      <c r="BJ76" s="58">
        <v>3.5968571747222712E-2</v>
      </c>
      <c r="BK76" s="58">
        <v>3.914654861790292E-2</v>
      </c>
      <c r="BL76" s="58">
        <v>2.9948464339277142E-2</v>
      </c>
      <c r="BM76" s="58">
        <v>3.6592935950664575E-2</v>
      </c>
      <c r="BN76" s="58">
        <v>4.6109711944661499E-2</v>
      </c>
      <c r="BO76" s="58">
        <v>4.2396082243052635E-2</v>
      </c>
      <c r="BP76" s="58">
        <v>3.9180099459408396E-2</v>
      </c>
      <c r="BQ76" s="58">
        <v>3.7488361682563233E-2</v>
      </c>
      <c r="BR76" s="58">
        <v>2.3397149648914824E-2</v>
      </c>
      <c r="BS76" s="58">
        <v>2.4452590789466041E-2</v>
      </c>
      <c r="BT76" s="58">
        <v>4.371465368991282E-2</v>
      </c>
      <c r="BU76" s="58">
        <v>3.5854696015400589E-2</v>
      </c>
      <c r="BV76" s="58">
        <v>4.4997492413488265E-2</v>
      </c>
    </row>
    <row r="77" spans="2:74" x14ac:dyDescent="0.15">
      <c r="B77" s="52" t="s">
        <v>206</v>
      </c>
      <c r="C77" s="54" t="s">
        <v>275</v>
      </c>
      <c r="D77" s="54">
        <v>1.2811568311489737E-2</v>
      </c>
      <c r="E77" s="54">
        <v>1.1880568141026992E-2</v>
      </c>
      <c r="F77" s="54">
        <v>1.1026733280376741E-2</v>
      </c>
      <c r="G77" s="54">
        <v>1.2109748245448219E-2</v>
      </c>
      <c r="H77" s="54">
        <v>1.2052022702712099E-2</v>
      </c>
      <c r="I77" s="54">
        <v>1.4076554343791707E-2</v>
      </c>
      <c r="J77" s="54">
        <v>9.7230846623645104E-3</v>
      </c>
      <c r="K77" s="54">
        <v>9.1535433070866149E-3</v>
      </c>
      <c r="L77" s="54">
        <v>9.1968175929212324E-3</v>
      </c>
      <c r="M77" s="54">
        <v>9.1760614951360824E-3</v>
      </c>
      <c r="N77" s="54">
        <v>1.0307090269947602E-2</v>
      </c>
      <c r="O77" s="54">
        <v>1.0414091570682149E-2</v>
      </c>
      <c r="P77" s="54">
        <v>1.0500612143308804E-2</v>
      </c>
      <c r="Q77" s="54">
        <v>1.0360200405797647E-2</v>
      </c>
      <c r="R77" s="54">
        <v>1.0830630376533635E-2</v>
      </c>
      <c r="S77" s="54">
        <v>1.2947367191694703E-2</v>
      </c>
      <c r="T77" s="54">
        <v>1.3747062371316265E-2</v>
      </c>
      <c r="U77" s="54">
        <v>1.4431519830299236E-2</v>
      </c>
      <c r="V77" s="54">
        <v>1.3691759797138301E-2</v>
      </c>
      <c r="W77" s="54">
        <v>1.2897126444478489E-2</v>
      </c>
      <c r="X77" s="54">
        <v>1.4645843897994792E-2</v>
      </c>
      <c r="Y77" s="54">
        <v>9.8283170230201687E-3</v>
      </c>
      <c r="Z77" s="54">
        <v>1.2989823937974479E-2</v>
      </c>
      <c r="AA77" s="54">
        <v>1.300833543824198E-2</v>
      </c>
      <c r="AB77" s="54">
        <v>1.4306090119641218E-2</v>
      </c>
      <c r="AC77" s="54">
        <v>1.1326618205650715E-2</v>
      </c>
      <c r="AD77" s="54">
        <v>1.3347553347180458E-2</v>
      </c>
      <c r="AE77" s="54">
        <v>1.2297279378275383E-2</v>
      </c>
      <c r="AF77" s="54">
        <v>6.8014486313330525E-3</v>
      </c>
      <c r="AG77" s="54">
        <v>1.6356779645795076E-2</v>
      </c>
      <c r="AH77" s="54">
        <v>1.7356874540980585E-2</v>
      </c>
      <c r="AI77" s="54">
        <v>1.6714821577416009E-2</v>
      </c>
      <c r="AJ77" s="54">
        <v>1.6401333063269255E-2</v>
      </c>
      <c r="AK77" s="54">
        <v>1.6072454984972843E-2</v>
      </c>
      <c r="AL77" s="54">
        <v>1.5727122533354513E-2</v>
      </c>
      <c r="AM77" s="54">
        <v>2.347540865102242E-2</v>
      </c>
      <c r="AN77" s="54">
        <v>1.7818255681576623E-2</v>
      </c>
      <c r="AO77" s="54">
        <v>1.5433717234101783E-2</v>
      </c>
      <c r="AP77" s="54">
        <v>1.6428646410983162E-2</v>
      </c>
      <c r="AQ77" s="54">
        <v>2.4053545283413511E-2</v>
      </c>
      <c r="AR77" s="54">
        <v>1.9418489325050897E-2</v>
      </c>
      <c r="AS77" s="54">
        <v>1.7754160831515327E-2</v>
      </c>
      <c r="AT77" s="54">
        <v>1.7680498722983551E-2</v>
      </c>
      <c r="AU77" s="54">
        <v>1.5858090194563131E-2</v>
      </c>
      <c r="AV77" s="54">
        <v>2.817979864820154E-2</v>
      </c>
      <c r="AW77" s="54">
        <v>2.6179925441373004E-2</v>
      </c>
      <c r="AX77" s="54">
        <v>1.3547166052395657E-2</v>
      </c>
      <c r="AY77" s="54">
        <v>1.8514668078028127E-2</v>
      </c>
      <c r="AZ77" s="54">
        <v>1.8762171661995914E-2</v>
      </c>
      <c r="BA77" s="54">
        <v>1.754954621226153E-2</v>
      </c>
      <c r="BB77" s="54">
        <v>2.7316432360230278E-2</v>
      </c>
      <c r="BC77" s="54">
        <v>1.7893617971075342E-2</v>
      </c>
      <c r="BD77" s="54">
        <v>1.8184936635783615E-2</v>
      </c>
      <c r="BE77" s="54">
        <v>1.7059646057282121E-2</v>
      </c>
      <c r="BF77" s="54">
        <v>1.7128189545567222E-2</v>
      </c>
      <c r="BG77" s="54">
        <v>1.8451296325523336E-2</v>
      </c>
      <c r="BH77" s="54">
        <v>2.2162406015037595E-2</v>
      </c>
      <c r="BI77" s="54">
        <v>1.7403494542835768E-2</v>
      </c>
      <c r="BJ77" s="54">
        <v>1.5350448293864831E-2</v>
      </c>
      <c r="BK77" s="54">
        <v>1.769873543693485E-2</v>
      </c>
      <c r="BL77" s="54">
        <v>1.344685623972367E-2</v>
      </c>
      <c r="BM77" s="54">
        <v>2.6398944416543713E-2</v>
      </c>
      <c r="BN77" s="54">
        <v>1.8124480501084915E-2</v>
      </c>
      <c r="BO77" s="54">
        <v>1.8787783329637466E-2</v>
      </c>
      <c r="BP77" s="54">
        <v>1.4850402540996994E-2</v>
      </c>
      <c r="BQ77" s="54">
        <v>1.5699470088803104E-2</v>
      </c>
      <c r="BR77" s="54">
        <v>1.754512081155931E-2</v>
      </c>
      <c r="BS77" s="54">
        <v>4.4768749019630627E-2</v>
      </c>
      <c r="BT77" s="54">
        <v>1.5821415779726056E-2</v>
      </c>
      <c r="BU77" s="54">
        <v>1.0050415557529717E-2</v>
      </c>
      <c r="BV77" s="54">
        <v>1.3494385556301692E-2</v>
      </c>
    </row>
    <row r="78" spans="2:74" x14ac:dyDescent="0.15">
      <c r="B78" s="52" t="s">
        <v>207</v>
      </c>
      <c r="C78" s="54" t="s">
        <v>276</v>
      </c>
      <c r="D78" s="54">
        <v>4.6970284099905578E-3</v>
      </c>
      <c r="E78" s="54">
        <v>7.0554280204758561E-3</v>
      </c>
      <c r="F78" s="54">
        <v>8.9943390727709547E-3</v>
      </c>
      <c r="G78" s="54">
        <v>6.2271853664802902E-3</v>
      </c>
      <c r="H78" s="54">
        <v>6.0716717319944258E-3</v>
      </c>
      <c r="I78" s="54">
        <v>1.1525795828759604E-2</v>
      </c>
      <c r="J78" s="54">
        <v>1.2325222044268183E-2</v>
      </c>
      <c r="K78" s="54">
        <v>1.2982283464566929E-2</v>
      </c>
      <c r="L78" s="54">
        <v>1.2154093860657465E-2</v>
      </c>
      <c r="M78" s="54">
        <v>1.2017510946821646E-2</v>
      </c>
      <c r="N78" s="54">
        <v>1.9460104795383695E-2</v>
      </c>
      <c r="O78" s="54">
        <v>1.2482451695771302E-2</v>
      </c>
      <c r="P78" s="54">
        <v>1.1975473906550606E-2</v>
      </c>
      <c r="Q78" s="54">
        <v>1.2798233512768381E-2</v>
      </c>
      <c r="R78" s="54">
        <v>1.4426738118742068E-2</v>
      </c>
      <c r="S78" s="54">
        <v>4.632912186041194E-3</v>
      </c>
      <c r="T78" s="54">
        <v>6.9242247779880625E-3</v>
      </c>
      <c r="U78" s="54">
        <v>6.1029680246205203E-3</v>
      </c>
      <c r="V78" s="54">
        <v>6.990580417664702E-3</v>
      </c>
      <c r="W78" s="54">
        <v>4.4889607659766009E-3</v>
      </c>
      <c r="X78" s="54">
        <v>6.5751587922335776E-3</v>
      </c>
      <c r="Y78" s="54">
        <v>3.5048713498850963E-3</v>
      </c>
      <c r="Z78" s="54">
        <v>4.0284283637538366E-3</v>
      </c>
      <c r="AA78" s="54">
        <v>5.7915057915057912E-3</v>
      </c>
      <c r="AB78" s="54">
        <v>5.2050234781381502E-3</v>
      </c>
      <c r="AC78" s="54">
        <v>3.7487226964520236E-3</v>
      </c>
      <c r="AD78" s="54">
        <v>4.349998408629035E-3</v>
      </c>
      <c r="AE78" s="54">
        <v>6.34177558185791E-3</v>
      </c>
      <c r="AF78" s="54">
        <v>2.7926743270365664E-3</v>
      </c>
      <c r="AG78" s="54">
        <v>2.0080910591117268E-3</v>
      </c>
      <c r="AH78" s="54">
        <v>1.6212357549851733E-3</v>
      </c>
      <c r="AI78" s="54">
        <v>1.541189648760311E-3</v>
      </c>
      <c r="AJ78" s="54">
        <v>1.5786017851322544E-3</v>
      </c>
      <c r="AK78" s="54">
        <v>1.6499135783707936E-3</v>
      </c>
      <c r="AL78" s="54">
        <v>1.8334100619482607E-3</v>
      </c>
      <c r="AM78" s="54">
        <v>2.2860963774860169E-3</v>
      </c>
      <c r="AN78" s="54">
        <v>1.3061367168493998E-3</v>
      </c>
      <c r="AO78" s="54">
        <v>1.8279867956497917E-3</v>
      </c>
      <c r="AP78" s="54">
        <v>2.8525917507610715E-4</v>
      </c>
      <c r="AQ78" s="54">
        <v>3.137418950010458E-4</v>
      </c>
      <c r="AR78" s="54">
        <v>3.1320144072662732E-4</v>
      </c>
      <c r="AS78" s="54">
        <v>1.2852633704946929E-3</v>
      </c>
      <c r="AT78" s="54">
        <v>1.2468074588745778E-3</v>
      </c>
      <c r="AU78" s="54">
        <v>1.1279345842611806E-3</v>
      </c>
      <c r="AV78" s="54">
        <v>1.8244552630335114E-3</v>
      </c>
      <c r="AW78" s="54">
        <v>1.7584581838643878E-3</v>
      </c>
      <c r="AX78" s="54">
        <v>1.6933957565494571E-3</v>
      </c>
      <c r="AY78" s="54">
        <v>1.6822924542567669E-3</v>
      </c>
      <c r="AZ78" s="54">
        <v>1.7099700755236783E-3</v>
      </c>
      <c r="BA78" s="54">
        <v>1.5743656232635674E-3</v>
      </c>
      <c r="BB78" s="54">
        <v>2.7597931259072819E-4</v>
      </c>
      <c r="BC78" s="54">
        <v>1.9010435832439517E-3</v>
      </c>
      <c r="BD78" s="54">
        <v>3.8839440239772953E-3</v>
      </c>
      <c r="BE78" s="54">
        <v>1.837224808178263E-3</v>
      </c>
      <c r="BF78" s="54">
        <v>2.5748258793989939E-3</v>
      </c>
      <c r="BG78" s="54">
        <v>4.8782587485831529E-4</v>
      </c>
      <c r="BH78" s="54">
        <v>1.1470676691729324E-2</v>
      </c>
      <c r="BI78" s="54">
        <v>4.768463813512512E-4</v>
      </c>
      <c r="BJ78" s="54">
        <v>2.7429410081803328E-3</v>
      </c>
      <c r="BK78" s="54">
        <v>1.0123367821416927E-3</v>
      </c>
      <c r="BL78" s="54">
        <v>3.0590004715959059E-4</v>
      </c>
      <c r="BM78" s="54">
        <v>8.5469818860132074E-4</v>
      </c>
      <c r="BN78" s="54">
        <v>5.6191493137166388E-4</v>
      </c>
      <c r="BO78" s="54">
        <v>7.0256009583002607E-4</v>
      </c>
      <c r="BP78" s="54">
        <v>2.5907857371980942E-3</v>
      </c>
      <c r="BQ78" s="54">
        <v>3.6827270640058425E-3</v>
      </c>
      <c r="BR78" s="54">
        <v>1.1087541623971508E-3</v>
      </c>
      <c r="BS78" s="54">
        <v>1.1561096619395919E-3</v>
      </c>
      <c r="BT78" s="54">
        <v>1.0736758342701114E-3</v>
      </c>
      <c r="BU78" s="54">
        <v>3.2839491601926031E-3</v>
      </c>
      <c r="BV78" s="54">
        <v>2.7727956614503201E-3</v>
      </c>
    </row>
    <row r="79" spans="2:74" x14ac:dyDescent="0.15">
      <c r="B79" s="52" t="s">
        <v>208</v>
      </c>
      <c r="C79" s="54" t="s">
        <v>293</v>
      </c>
      <c r="D79" s="54">
        <v>0</v>
      </c>
      <c r="E79" s="54">
        <v>0</v>
      </c>
      <c r="F79" s="54">
        <v>0</v>
      </c>
      <c r="G79" s="54">
        <v>0</v>
      </c>
      <c r="H79" s="54">
        <v>0</v>
      </c>
      <c r="I79" s="54">
        <v>0</v>
      </c>
      <c r="J79" s="54">
        <v>0</v>
      </c>
      <c r="K79" s="54">
        <v>0</v>
      </c>
      <c r="L79" s="54">
        <v>0</v>
      </c>
      <c r="M79" s="54">
        <v>0</v>
      </c>
      <c r="N79" s="54">
        <v>0</v>
      </c>
      <c r="O79" s="54">
        <v>0</v>
      </c>
      <c r="P79" s="54">
        <v>0</v>
      </c>
      <c r="Q79" s="54">
        <v>0</v>
      </c>
      <c r="R79" s="54">
        <v>0</v>
      </c>
      <c r="S79" s="54">
        <v>0</v>
      </c>
      <c r="T79" s="54">
        <v>0</v>
      </c>
      <c r="U79" s="54">
        <v>0</v>
      </c>
      <c r="V79" s="54">
        <v>0</v>
      </c>
      <c r="W79" s="54">
        <v>0</v>
      </c>
      <c r="X79" s="54">
        <v>0</v>
      </c>
      <c r="Y79" s="54">
        <v>0</v>
      </c>
      <c r="Z79" s="54">
        <v>0</v>
      </c>
      <c r="AA79" s="54">
        <v>0</v>
      </c>
      <c r="AB79" s="54">
        <v>0</v>
      </c>
      <c r="AC79" s="54">
        <v>0</v>
      </c>
      <c r="AD79" s="54">
        <v>0</v>
      </c>
      <c r="AE79" s="54">
        <v>0</v>
      </c>
      <c r="AF79" s="54">
        <v>0</v>
      </c>
      <c r="AG79" s="54">
        <v>0</v>
      </c>
      <c r="AH79" s="54">
        <v>0</v>
      </c>
      <c r="AI79" s="54">
        <v>0</v>
      </c>
      <c r="AJ79" s="54">
        <v>0</v>
      </c>
      <c r="AK79" s="54">
        <v>0</v>
      </c>
      <c r="AL79" s="54">
        <v>0</v>
      </c>
      <c r="AM79" s="54">
        <v>0</v>
      </c>
      <c r="AN79" s="54">
        <v>0</v>
      </c>
      <c r="AO79" s="54">
        <v>0</v>
      </c>
      <c r="AP79" s="54">
        <v>0</v>
      </c>
      <c r="AQ79" s="54">
        <v>0</v>
      </c>
      <c r="AR79" s="54">
        <v>0</v>
      </c>
      <c r="AS79" s="54">
        <v>0</v>
      </c>
      <c r="AT79" s="54">
        <v>0</v>
      </c>
      <c r="AU79" s="54">
        <v>0</v>
      </c>
      <c r="AV79" s="54">
        <v>0</v>
      </c>
      <c r="AW79" s="54">
        <v>0</v>
      </c>
      <c r="AX79" s="54">
        <v>0</v>
      </c>
      <c r="AY79" s="54">
        <v>0</v>
      </c>
      <c r="AZ79" s="54">
        <v>0</v>
      </c>
      <c r="BA79" s="54">
        <v>0</v>
      </c>
      <c r="BB79" s="54">
        <v>0</v>
      </c>
      <c r="BC79" s="54">
        <v>0</v>
      </c>
      <c r="BD79" s="54">
        <v>0</v>
      </c>
      <c r="BE79" s="54">
        <v>0</v>
      </c>
      <c r="BF79" s="54">
        <v>0</v>
      </c>
      <c r="BG79" s="54">
        <v>0</v>
      </c>
      <c r="BH79" s="54">
        <v>0</v>
      </c>
      <c r="BI79" s="54">
        <v>0</v>
      </c>
      <c r="BJ79" s="54">
        <v>0</v>
      </c>
      <c r="BK79" s="54">
        <v>0</v>
      </c>
      <c r="BL79" s="54">
        <v>0</v>
      </c>
      <c r="BM79" s="54">
        <v>0</v>
      </c>
      <c r="BN79" s="54">
        <v>0</v>
      </c>
      <c r="BO79" s="54">
        <v>0</v>
      </c>
      <c r="BP79" s="54">
        <v>0</v>
      </c>
      <c r="BQ79" s="54">
        <v>0</v>
      </c>
      <c r="BR79" s="54">
        <v>0</v>
      </c>
      <c r="BS79" s="54">
        <v>0</v>
      </c>
      <c r="BT79" s="54">
        <v>0</v>
      </c>
      <c r="BU79" s="54">
        <v>0</v>
      </c>
      <c r="BV79" s="54">
        <v>0</v>
      </c>
    </row>
    <row r="80" spans="2:74" x14ac:dyDescent="0.15">
      <c r="B80" s="52" t="s">
        <v>209</v>
      </c>
      <c r="C80" s="54" t="s">
        <v>645</v>
      </c>
      <c r="D80" s="54">
        <v>0</v>
      </c>
      <c r="E80" s="54">
        <v>0</v>
      </c>
      <c r="F80" s="54">
        <v>0</v>
      </c>
      <c r="G80" s="54">
        <v>0</v>
      </c>
      <c r="H80" s="54">
        <v>0</v>
      </c>
      <c r="I80" s="54">
        <v>0</v>
      </c>
      <c r="J80" s="54">
        <v>0</v>
      </c>
      <c r="K80" s="54">
        <v>0</v>
      </c>
      <c r="L80" s="54">
        <v>0</v>
      </c>
      <c r="M80" s="54">
        <v>0</v>
      </c>
      <c r="N80" s="54">
        <v>0</v>
      </c>
      <c r="O80" s="54">
        <v>0</v>
      </c>
      <c r="P80" s="54">
        <v>0</v>
      </c>
      <c r="Q80" s="54">
        <v>0</v>
      </c>
      <c r="R80" s="54">
        <v>0</v>
      </c>
      <c r="S80" s="54">
        <v>0</v>
      </c>
      <c r="T80" s="54">
        <v>0</v>
      </c>
      <c r="U80" s="54">
        <v>0</v>
      </c>
      <c r="V80" s="54">
        <v>0</v>
      </c>
      <c r="W80" s="54">
        <v>0</v>
      </c>
      <c r="X80" s="54">
        <v>0</v>
      </c>
      <c r="Y80" s="54">
        <v>0</v>
      </c>
      <c r="Z80" s="54">
        <v>0</v>
      </c>
      <c r="AA80" s="54">
        <v>0</v>
      </c>
      <c r="AB80" s="54">
        <v>0</v>
      </c>
      <c r="AC80" s="54">
        <v>0</v>
      </c>
      <c r="AD80" s="54">
        <v>0</v>
      </c>
      <c r="AE80" s="54">
        <v>0</v>
      </c>
      <c r="AF80" s="54">
        <v>0</v>
      </c>
      <c r="AG80" s="54">
        <v>0</v>
      </c>
      <c r="AH80" s="54">
        <v>0</v>
      </c>
      <c r="AI80" s="54">
        <v>0</v>
      </c>
      <c r="AJ80" s="54">
        <v>0</v>
      </c>
      <c r="AK80" s="54">
        <v>0</v>
      </c>
      <c r="AL80" s="54">
        <v>0</v>
      </c>
      <c r="AM80" s="54">
        <v>0</v>
      </c>
      <c r="AN80" s="54">
        <v>0</v>
      </c>
      <c r="AO80" s="54">
        <v>0</v>
      </c>
      <c r="AP80" s="54">
        <v>0</v>
      </c>
      <c r="AQ80" s="54">
        <v>0</v>
      </c>
      <c r="AR80" s="54">
        <v>0</v>
      </c>
      <c r="AS80" s="54">
        <v>0</v>
      </c>
      <c r="AT80" s="54">
        <v>0</v>
      </c>
      <c r="AU80" s="54">
        <v>0</v>
      </c>
      <c r="AV80" s="54">
        <v>0</v>
      </c>
      <c r="AW80" s="54">
        <v>0</v>
      </c>
      <c r="AX80" s="54">
        <v>0</v>
      </c>
      <c r="AY80" s="54">
        <v>0</v>
      </c>
      <c r="AZ80" s="54">
        <v>0</v>
      </c>
      <c r="BA80" s="54">
        <v>0</v>
      </c>
      <c r="BB80" s="54">
        <v>0</v>
      </c>
      <c r="BC80" s="54">
        <v>0</v>
      </c>
      <c r="BD80" s="54">
        <v>0</v>
      </c>
      <c r="BE80" s="54">
        <v>0</v>
      </c>
      <c r="BF80" s="54">
        <v>0</v>
      </c>
      <c r="BG80" s="54">
        <v>0</v>
      </c>
      <c r="BH80" s="54">
        <v>0</v>
      </c>
      <c r="BI80" s="54">
        <v>0</v>
      </c>
      <c r="BJ80" s="54">
        <v>0</v>
      </c>
      <c r="BK80" s="54">
        <v>0</v>
      </c>
      <c r="BL80" s="54">
        <v>0</v>
      </c>
      <c r="BM80" s="54">
        <v>0</v>
      </c>
      <c r="BN80" s="54">
        <v>0</v>
      </c>
      <c r="BO80" s="54">
        <v>0</v>
      </c>
      <c r="BP80" s="54">
        <v>0</v>
      </c>
      <c r="BQ80" s="54">
        <v>0</v>
      </c>
      <c r="BR80" s="54">
        <v>0</v>
      </c>
      <c r="BS80" s="54">
        <v>0</v>
      </c>
      <c r="BT80" s="54">
        <v>0</v>
      </c>
      <c r="BU80" s="54">
        <v>0</v>
      </c>
      <c r="BV80" s="54">
        <v>0</v>
      </c>
    </row>
    <row r="81" spans="2:74" x14ac:dyDescent="0.15">
      <c r="B81" s="52" t="s">
        <v>210</v>
      </c>
      <c r="C81" s="54" t="s">
        <v>277</v>
      </c>
      <c r="D81" s="54">
        <v>1.3332822515997418E-3</v>
      </c>
      <c r="E81" s="54">
        <v>1.3855357013607135E-3</v>
      </c>
      <c r="F81" s="54">
        <v>1.2641812982466087E-3</v>
      </c>
      <c r="G81" s="54">
        <v>1.4144045444684037E-3</v>
      </c>
      <c r="H81" s="54">
        <v>1.4066642136766746E-3</v>
      </c>
      <c r="I81" s="54">
        <v>1.6781306019948037E-3</v>
      </c>
      <c r="J81" s="54">
        <v>1.0833543164907018E-3</v>
      </c>
      <c r="K81" s="54">
        <v>9.744094488188976E-4</v>
      </c>
      <c r="L81" s="54">
        <v>1.0114819634873269E-3</v>
      </c>
      <c r="M81" s="54">
        <v>1.0085682422765916E-3</v>
      </c>
      <c r="N81" s="54">
        <v>1.1673409829541686E-3</v>
      </c>
      <c r="O81" s="54">
        <v>1.1798914990366585E-3</v>
      </c>
      <c r="P81" s="54">
        <v>1.1553364097458597E-3</v>
      </c>
      <c r="Q81" s="54">
        <v>1.1951861546954266E-3</v>
      </c>
      <c r="R81" s="54">
        <v>1.1846001974333662E-3</v>
      </c>
      <c r="S81" s="54">
        <v>1.5371584190579984E-3</v>
      </c>
      <c r="T81" s="54">
        <v>1.5922987334400932E-3</v>
      </c>
      <c r="U81" s="54">
        <v>1.6691878357936467E-3</v>
      </c>
      <c r="V81" s="54">
        <v>1.5860862724162879E-3</v>
      </c>
      <c r="W81" s="54">
        <v>1.5336942358705938E-3</v>
      </c>
      <c r="X81" s="54">
        <v>1.718995762675445E-3</v>
      </c>
      <c r="Y81" s="54">
        <v>1.1578714191943008E-3</v>
      </c>
      <c r="Z81" s="54">
        <v>1.5635600064609918E-3</v>
      </c>
      <c r="AA81" s="54">
        <v>1.5095202011089861E-3</v>
      </c>
      <c r="AB81" s="54">
        <v>1.6993779525126158E-3</v>
      </c>
      <c r="AC81" s="54">
        <v>1.3470129419386036E-3</v>
      </c>
      <c r="AD81" s="54">
        <v>1.5926892606189171E-3</v>
      </c>
      <c r="AE81" s="54">
        <v>1.52779139017486E-3</v>
      </c>
      <c r="AF81" s="54">
        <v>1.6325560999932928E-3</v>
      </c>
      <c r="AG81" s="54">
        <v>1.1482798426388431E-3</v>
      </c>
      <c r="AH81" s="54">
        <v>1.3383728228169131E-3</v>
      </c>
      <c r="AI81" s="54">
        <v>1.4752428380336816E-3</v>
      </c>
      <c r="AJ81" s="54">
        <v>1.5159277688490879E-3</v>
      </c>
      <c r="AK81" s="54">
        <v>1.568351200295897E-3</v>
      </c>
      <c r="AL81" s="54">
        <v>1.6768118946403942E-3</v>
      </c>
      <c r="AM81" s="54">
        <v>1.6083998228953005E-3</v>
      </c>
      <c r="AN81" s="54">
        <v>1.0817551832134271E-3</v>
      </c>
      <c r="AO81" s="54">
        <v>1.7608939126156397E-3</v>
      </c>
      <c r="AP81" s="54">
        <v>7.8731532321005574E-4</v>
      </c>
      <c r="AQ81" s="54">
        <v>7.320644216691069E-4</v>
      </c>
      <c r="AR81" s="54">
        <v>6.7860312157435926E-4</v>
      </c>
      <c r="AS81" s="54">
        <v>1.3002859293706048E-3</v>
      </c>
      <c r="AT81" s="54">
        <v>1.27610102619028E-3</v>
      </c>
      <c r="AU81" s="54">
        <v>1.2675304486499406E-3</v>
      </c>
      <c r="AV81" s="54">
        <v>1.3896110034503947E-3</v>
      </c>
      <c r="AW81" s="54">
        <v>1.1676162340859535E-3</v>
      </c>
      <c r="AX81" s="54">
        <v>1.4443669688215957E-3</v>
      </c>
      <c r="AY81" s="54">
        <v>1.5499773174051112E-3</v>
      </c>
      <c r="AZ81" s="54">
        <v>1.5318481926566284E-3</v>
      </c>
      <c r="BA81" s="54">
        <v>1.6206704945360252E-3</v>
      </c>
      <c r="BB81" s="54">
        <v>9.9352552532662154E-5</v>
      </c>
      <c r="BC81" s="54">
        <v>1.3577159164441677E-3</v>
      </c>
      <c r="BD81" s="54">
        <v>1.3833055035797535E-3</v>
      </c>
      <c r="BE81" s="54">
        <v>1.36485528980706E-3</v>
      </c>
      <c r="BF81" s="54">
        <v>1.4353454824599981E-3</v>
      </c>
      <c r="BG81" s="54">
        <v>1.0043473894141785E-3</v>
      </c>
      <c r="BH81" s="54">
        <v>1.4766917293233084E-3</v>
      </c>
      <c r="BI81" s="54">
        <v>1.2941974367759032E-3</v>
      </c>
      <c r="BJ81" s="54">
        <v>1.1055814081292561E-3</v>
      </c>
      <c r="BK81" s="54">
        <v>6.1769701961188032E-4</v>
      </c>
      <c r="BL81" s="54">
        <v>5.7356258842423242E-4</v>
      </c>
      <c r="BM81" s="54">
        <v>5.1281891316079242E-3</v>
      </c>
      <c r="BN81" s="54">
        <v>2.1791714790036828E-4</v>
      </c>
      <c r="BO81" s="54">
        <v>3.4402647760408355E-4</v>
      </c>
      <c r="BP81" s="54">
        <v>8.6195530033632002E-4</v>
      </c>
      <c r="BQ81" s="54">
        <v>9.1491308325709062E-4</v>
      </c>
      <c r="BR81" s="54">
        <v>6.652524974382905E-4</v>
      </c>
      <c r="BS81" s="54">
        <v>1.0108697546607486E-3</v>
      </c>
      <c r="BT81" s="54">
        <v>9.6448846129348984E-4</v>
      </c>
      <c r="BU81" s="54">
        <v>9.1548655558550465E-4</v>
      </c>
      <c r="BV81" s="54">
        <v>8.1194801220642115E-4</v>
      </c>
    </row>
    <row r="82" spans="2:74" x14ac:dyDescent="0.15">
      <c r="B82" s="60" t="s">
        <v>211</v>
      </c>
      <c r="C82" s="62" t="s">
        <v>646</v>
      </c>
      <c r="D82" s="62">
        <v>2.035051111807408E-2</v>
      </c>
      <c r="E82" s="62">
        <v>2.0167788397345118E-2</v>
      </c>
      <c r="F82" s="62">
        <v>2.0318161415356646E-2</v>
      </c>
      <c r="G82" s="62">
        <v>2.1535021289248377E-2</v>
      </c>
      <c r="H82" s="62">
        <v>2.1396176232844764E-2</v>
      </c>
      <c r="I82" s="62">
        <v>2.6265705328163375E-2</v>
      </c>
      <c r="J82" s="62">
        <v>1.8853400775776012E-2</v>
      </c>
      <c r="K82" s="62">
        <v>1.7391732283464568E-2</v>
      </c>
      <c r="L82" s="62">
        <v>1.5766459891027727E-2</v>
      </c>
      <c r="M82" s="62">
        <v>1.568203342435329E-2</v>
      </c>
      <c r="N82" s="62">
        <v>2.028254957882868E-2</v>
      </c>
      <c r="O82" s="62">
        <v>2.2988197857735291E-2</v>
      </c>
      <c r="P82" s="62">
        <v>2.1504056290277011E-2</v>
      </c>
      <c r="Q82" s="62">
        <v>2.3912626759390487E-2</v>
      </c>
      <c r="R82" s="62">
        <v>1.9094626991961641E-2</v>
      </c>
      <c r="S82" s="62">
        <v>1.9979909218063818E-2</v>
      </c>
      <c r="T82" s="62">
        <v>1.8182101782334713E-2</v>
      </c>
      <c r="U82" s="62">
        <v>2.222106306400292E-2</v>
      </c>
      <c r="V82" s="62">
        <v>1.7855763084509316E-2</v>
      </c>
      <c r="W82" s="62">
        <v>2.0092856239908616E-2</v>
      </c>
      <c r="X82" s="62">
        <v>2.1796866270724642E-2</v>
      </c>
      <c r="Y82" s="62">
        <v>1.6997063192327608E-2</v>
      </c>
      <c r="Z82" s="62">
        <v>2.0991762235503149E-2</v>
      </c>
      <c r="AA82" s="62">
        <v>1.6961955279712289E-2</v>
      </c>
      <c r="AB82" s="62">
        <v>1.8587102932199413E-2</v>
      </c>
      <c r="AC82" s="62">
        <v>2.3786698520981475E-2</v>
      </c>
      <c r="AD82" s="62">
        <v>2.0043929371754993E-2</v>
      </c>
      <c r="AE82" s="62">
        <v>1.7215038079479744E-2</v>
      </c>
      <c r="AF82" s="62">
        <v>2.0143543086307291E-2</v>
      </c>
      <c r="AG82" s="62">
        <v>2.0689060168430737E-2</v>
      </c>
      <c r="AH82" s="62">
        <v>1.9773866437414862E-2</v>
      </c>
      <c r="AI82" s="62">
        <v>2.1357730694150423E-2</v>
      </c>
      <c r="AJ82" s="62">
        <v>2.1481029440303081E-2</v>
      </c>
      <c r="AK82" s="62">
        <v>2.1060745102757437E-2</v>
      </c>
      <c r="AL82" s="62">
        <v>2.2734105286018252E-2</v>
      </c>
      <c r="AM82" s="62">
        <v>4.0797332586361132E-2</v>
      </c>
      <c r="AN82" s="62">
        <v>2.3949776327039627E-2</v>
      </c>
      <c r="AO82" s="62">
        <v>1.7672500804820329E-2</v>
      </c>
      <c r="AP82" s="62">
        <v>1.7786480084345434E-2</v>
      </c>
      <c r="AQ82" s="62">
        <v>2.8236770550094121E-2</v>
      </c>
      <c r="AR82" s="62">
        <v>2.0358093647230777E-2</v>
      </c>
      <c r="AS82" s="62">
        <v>2.3209853463284032E-2</v>
      </c>
      <c r="AT82" s="62">
        <v>2.3010097126484132E-2</v>
      </c>
      <c r="AU82" s="62">
        <v>2.1359284018395385E-2</v>
      </c>
      <c r="AV82" s="62">
        <v>3.0599801484142364E-2</v>
      </c>
      <c r="AW82" s="62">
        <v>3.3354434831539707E-2</v>
      </c>
      <c r="AX82" s="62">
        <v>2.0021914533320053E-2</v>
      </c>
      <c r="AY82" s="62">
        <v>2.5272191138666262E-2</v>
      </c>
      <c r="AZ82" s="62">
        <v>2.5732674678193131E-2</v>
      </c>
      <c r="BA82" s="62">
        <v>2.3476569735136135E-2</v>
      </c>
      <c r="BB82" s="62">
        <v>1.7187991588150552E-2</v>
      </c>
      <c r="BC82" s="62">
        <v>1.7112207418453595E-2</v>
      </c>
      <c r="BD82" s="62">
        <v>1.5813555772504036E-2</v>
      </c>
      <c r="BE82" s="62">
        <v>1.6705368918503716E-2</v>
      </c>
      <c r="BF82" s="62">
        <v>1.1590714634126838E-2</v>
      </c>
      <c r="BG82" s="62">
        <v>2.5783032268246839E-2</v>
      </c>
      <c r="BH82" s="62">
        <v>1.4333834586466166E-2</v>
      </c>
      <c r="BI82" s="62">
        <v>1.3218852911769436E-2</v>
      </c>
      <c r="BJ82" s="62">
        <v>2.6622852884937098E-2</v>
      </c>
      <c r="BK82" s="62">
        <v>4.7605566136476728E-2</v>
      </c>
      <c r="BL82" s="62">
        <v>1.4644964757765401E-2</v>
      </c>
      <c r="BM82" s="62">
        <v>1.1822285163500021E-2</v>
      </c>
      <c r="BN82" s="62">
        <v>1.7884771638394512E-2</v>
      </c>
      <c r="BO82" s="62">
        <v>2.313681684320475E-2</v>
      </c>
      <c r="BP82" s="62">
        <v>2.2067556238647479E-2</v>
      </c>
      <c r="BQ82" s="62">
        <v>1.6990501286993122E-2</v>
      </c>
      <c r="BR82" s="62">
        <v>1.5578605187263705E-2</v>
      </c>
      <c r="BS82" s="62">
        <v>1.3443405817729726E-2</v>
      </c>
      <c r="BT82" s="62">
        <v>3.1847144295249277E-2</v>
      </c>
      <c r="BU82" s="62">
        <v>2.0390309877844747E-2</v>
      </c>
      <c r="BV82" s="62">
        <v>2.4070790442270257E-2</v>
      </c>
    </row>
    <row r="83" spans="2:74" x14ac:dyDescent="0.15">
      <c r="B83" s="52" t="s">
        <v>212</v>
      </c>
      <c r="C83" s="54" t="s">
        <v>294</v>
      </c>
      <c r="D83" s="54">
        <v>1.7649870734802862E-2</v>
      </c>
      <c r="E83" s="54">
        <v>1.7153378081414764E-2</v>
      </c>
      <c r="F83" s="54">
        <v>1.7689190724105852E-2</v>
      </c>
      <c r="G83" s="54">
        <v>1.1985341891739902E-2</v>
      </c>
      <c r="H83" s="54">
        <v>1.1772497732915745E-2</v>
      </c>
      <c r="I83" s="54">
        <v>1.9237299512749845E-2</v>
      </c>
      <c r="J83" s="54">
        <v>2.4555037353634006E-2</v>
      </c>
      <c r="K83" s="54">
        <v>2.5482283464566928E-2</v>
      </c>
      <c r="L83" s="54">
        <v>2.443428824046931E-2</v>
      </c>
      <c r="M83" s="54">
        <v>2.4320704366006862E-2</v>
      </c>
      <c r="N83" s="54">
        <v>3.0510048418120314E-2</v>
      </c>
      <c r="O83" s="54">
        <v>2.4645725959226615E-2</v>
      </c>
      <c r="P83" s="54">
        <v>2.570413297636185E-2</v>
      </c>
      <c r="Q83" s="54">
        <v>2.3986474808387882E-2</v>
      </c>
      <c r="R83" s="54">
        <v>2.625863770977295E-2</v>
      </c>
      <c r="S83" s="54">
        <v>1.6483922610689084E-2</v>
      </c>
      <c r="T83" s="54">
        <v>1.1542541022814717E-2</v>
      </c>
      <c r="U83" s="54">
        <v>1.1040982038843392E-2</v>
      </c>
      <c r="V83" s="54">
        <v>1.1583065824687594E-2</v>
      </c>
      <c r="W83" s="54">
        <v>1.6794364275940509E-2</v>
      </c>
      <c r="X83" s="54">
        <v>2.3438507224079693E-2</v>
      </c>
      <c r="Y83" s="54">
        <v>1.3330470364878987E-2</v>
      </c>
      <c r="Z83" s="54">
        <v>1.5273784525924729E-2</v>
      </c>
      <c r="AA83" s="54">
        <v>2.138466904822045E-2</v>
      </c>
      <c r="AB83" s="54">
        <v>1.908606034086098E-2</v>
      </c>
      <c r="AC83" s="54">
        <v>1.4264521667195981E-2</v>
      </c>
      <c r="AD83" s="54">
        <v>1.6521255537076403E-2</v>
      </c>
      <c r="AE83" s="54">
        <v>1.9088744501392307E-2</v>
      </c>
      <c r="AF83" s="54">
        <v>1.8739857483023099E-2</v>
      </c>
      <c r="AG83" s="54">
        <v>1.7962840254829984E-2</v>
      </c>
      <c r="AH83" s="54">
        <v>2.1069287209908302E-2</v>
      </c>
      <c r="AI83" s="54">
        <v>2.2135934765922113E-2</v>
      </c>
      <c r="AJ83" s="54">
        <v>2.2620749897869101E-2</v>
      </c>
      <c r="AK83" s="54">
        <v>2.5989182231656225E-2</v>
      </c>
      <c r="AL83" s="54">
        <v>1.0106639313588503E-2</v>
      </c>
      <c r="AM83" s="54">
        <v>8.0871788847825497E-3</v>
      </c>
      <c r="AN83" s="54">
        <v>6.8200176670933851E-2</v>
      </c>
      <c r="AO83" s="54">
        <v>3.8006352636662022E-2</v>
      </c>
      <c r="AP83" s="54">
        <v>2.4219645000661802E-2</v>
      </c>
      <c r="AQ83" s="54">
        <v>1.6732901066722441E-2</v>
      </c>
      <c r="AR83" s="54">
        <v>2.3437907814375946E-2</v>
      </c>
      <c r="AS83" s="54">
        <v>8.7648285174904313E-3</v>
      </c>
      <c r="AT83" s="54">
        <v>6.8849037431686485E-3</v>
      </c>
      <c r="AU83" s="54">
        <v>6.9049698361256231E-3</v>
      </c>
      <c r="AV83" s="54">
        <v>7.3734461407571963E-3</v>
      </c>
      <c r="AW83" s="54">
        <v>6.0912991489062394E-3</v>
      </c>
      <c r="AX83" s="54">
        <v>6.2257196931965334E-3</v>
      </c>
      <c r="AY83" s="54">
        <v>2.8173673068199002E-2</v>
      </c>
      <c r="AZ83" s="54">
        <v>2.8772621479124114E-2</v>
      </c>
      <c r="BA83" s="54">
        <v>2.5838118170031486E-2</v>
      </c>
      <c r="BB83" s="54">
        <v>5.7403697018871469E-3</v>
      </c>
      <c r="BC83" s="54">
        <v>2.1027102438781128E-2</v>
      </c>
      <c r="BD83" s="54">
        <v>3.0174205764518649E-2</v>
      </c>
      <c r="BE83" s="54">
        <v>2.2358127159366189E-2</v>
      </c>
      <c r="BF83" s="54">
        <v>4.8697793806024457E-3</v>
      </c>
      <c r="BG83" s="54">
        <v>3.364563754537498E-2</v>
      </c>
      <c r="BH83" s="54">
        <v>7.0974436090225565E-2</v>
      </c>
      <c r="BI83" s="54">
        <v>1.1693224166742412E-2</v>
      </c>
      <c r="BJ83" s="54">
        <v>1.8950053258636548E-2</v>
      </c>
      <c r="BK83" s="54">
        <v>2.524836567663561E-2</v>
      </c>
      <c r="BL83" s="54">
        <v>7.7154789672474518E-3</v>
      </c>
      <c r="BM83" s="54">
        <v>5.3565245600955762E-2</v>
      </c>
      <c r="BN83" s="54">
        <v>8.7696086519333926E-3</v>
      </c>
      <c r="BO83" s="54">
        <v>1.4314402896454248E-2</v>
      </c>
      <c r="BP83" s="54">
        <v>1.3283803702471923E-2</v>
      </c>
      <c r="BQ83" s="54">
        <v>1.2544000627632683E-2</v>
      </c>
      <c r="BR83" s="54">
        <v>1.2045212801602454E-2</v>
      </c>
      <c r="BS83" s="54">
        <v>1.5651052408368143E-2</v>
      </c>
      <c r="BT83" s="54">
        <v>2.6618558048391514E-3</v>
      </c>
      <c r="BU83" s="54">
        <v>2.221251090529499E-2</v>
      </c>
      <c r="BV83" s="54">
        <v>1.4486199773892199E-2</v>
      </c>
    </row>
    <row r="84" spans="2:74" x14ac:dyDescent="0.15">
      <c r="B84" s="52" t="s">
        <v>213</v>
      </c>
      <c r="C84" s="54" t="s">
        <v>278</v>
      </c>
      <c r="D84" s="54">
        <v>1.2758415539133366E-3</v>
      </c>
      <c r="E84" s="54">
        <v>8.8809822339024601E-4</v>
      </c>
      <c r="F84" s="54">
        <v>1.0082948176315318E-3</v>
      </c>
      <c r="G84" s="54">
        <v>1.1521942297293356E-3</v>
      </c>
      <c r="H84" s="54">
        <v>1.1478834269622229E-3</v>
      </c>
      <c r="I84" s="54">
        <v>1.2990705130736244E-3</v>
      </c>
      <c r="J84" s="54">
        <v>8.3507997225615511E-4</v>
      </c>
      <c r="K84" s="54">
        <v>6.791338582677165E-4</v>
      </c>
      <c r="L84" s="54">
        <v>7.9457933304997227E-4</v>
      </c>
      <c r="M84" s="54">
        <v>7.8984259937323444E-4</v>
      </c>
      <c r="N84" s="54">
        <v>1.0479538369702196E-3</v>
      </c>
      <c r="O84" s="54">
        <v>8.9460044730022361E-4</v>
      </c>
      <c r="P84" s="54">
        <v>6.2811957647755255E-4</v>
      </c>
      <c r="Q84" s="54">
        <v>1.0605836824093948E-3</v>
      </c>
      <c r="R84" s="54">
        <v>8.0383584825835562E-4</v>
      </c>
      <c r="S84" s="54">
        <v>7.3792209620279E-4</v>
      </c>
      <c r="T84" s="54">
        <v>1.0320695464093338E-3</v>
      </c>
      <c r="U84" s="54">
        <v>1.2171161302662007E-3</v>
      </c>
      <c r="V84" s="54">
        <v>1.0171182118949445E-3</v>
      </c>
      <c r="W84" s="54">
        <v>7.1944232032479267E-4</v>
      </c>
      <c r="X84" s="54">
        <v>8.3371294489759085E-4</v>
      </c>
      <c r="Y84" s="54">
        <v>5.6262766143948424E-4</v>
      </c>
      <c r="Z84" s="54">
        <v>9.6914876433532547E-4</v>
      </c>
      <c r="AA84" s="54">
        <v>7.6498394255403602E-4</v>
      </c>
      <c r="AB84" s="54">
        <v>8.6096249092899608E-4</v>
      </c>
      <c r="AC84" s="54">
        <v>6.604491222513228E-4</v>
      </c>
      <c r="AD84" s="54">
        <v>6.8080544840219768E-4</v>
      </c>
      <c r="AE84" s="54">
        <v>6.8029956241748486E-4</v>
      </c>
      <c r="AF84" s="54">
        <v>6.9569683383788165E-4</v>
      </c>
      <c r="AG84" s="54">
        <v>2.0460267937198054E-3</v>
      </c>
      <c r="AH84" s="54">
        <v>1.8120702447303304E-3</v>
      </c>
      <c r="AI84" s="54">
        <v>1.8972390162891792E-3</v>
      </c>
      <c r="AJ84" s="54">
        <v>1.9050289532737462E-3</v>
      </c>
      <c r="AK84" s="54">
        <v>1.9382223824614105E-3</v>
      </c>
      <c r="AL84" s="54">
        <v>1.8899469361052556E-3</v>
      </c>
      <c r="AM84" s="54">
        <v>4.7980916065022729E-3</v>
      </c>
      <c r="AN84" s="54">
        <v>1.3486511126962158E-3</v>
      </c>
      <c r="AO84" s="54">
        <v>1.9080274280414116E-3</v>
      </c>
      <c r="AP84" s="54">
        <v>2.1611235103765878E-3</v>
      </c>
      <c r="AQ84" s="54">
        <v>3.7649027400125496E-3</v>
      </c>
      <c r="AR84" s="54">
        <v>7.3080336169546376E-4</v>
      </c>
      <c r="AS84" s="54">
        <v>1.7684890143365288E-3</v>
      </c>
      <c r="AT84" s="54">
        <v>1.6990269043107315E-3</v>
      </c>
      <c r="AU84" s="54">
        <v>1.4640814257093145E-3</v>
      </c>
      <c r="AV84" s="54">
        <v>1.4368766838398638E-3</v>
      </c>
      <c r="AW84" s="54">
        <v>4.9658859112330306E-3</v>
      </c>
      <c r="AX84" s="54">
        <v>1.9922303018228907E-3</v>
      </c>
      <c r="AY84" s="54">
        <v>2.4856343565703917E-3</v>
      </c>
      <c r="AZ84" s="54">
        <v>2.588704697667791E-3</v>
      </c>
      <c r="BA84" s="54">
        <v>2.083719207260604E-3</v>
      </c>
      <c r="BB84" s="54">
        <v>1.633797530537111E-3</v>
      </c>
      <c r="BC84" s="54">
        <v>1.7033784846265617E-3</v>
      </c>
      <c r="BD84" s="54">
        <v>1.0234969291984968E-3</v>
      </c>
      <c r="BE84" s="54">
        <v>1.1380761183766373E-3</v>
      </c>
      <c r="BF84" s="54">
        <v>6.6369735400657296E-4</v>
      </c>
      <c r="BG84" s="54">
        <v>3.3143463850667889E-3</v>
      </c>
      <c r="BH84" s="54">
        <v>4.8421052631578945E-4</v>
      </c>
      <c r="BI84" s="54">
        <v>9.6068464512700754E-4</v>
      </c>
      <c r="BJ84" s="54">
        <v>3.2181470520253638E-3</v>
      </c>
      <c r="BK84" s="54">
        <v>3.508862236406376E-3</v>
      </c>
      <c r="BL84" s="54">
        <v>9.3044597677708805E-4</v>
      </c>
      <c r="BM84" s="54">
        <v>6.6753800131635996E-4</v>
      </c>
      <c r="BN84" s="54">
        <v>4.0734941146804557E-3</v>
      </c>
      <c r="BO84" s="54">
        <v>1.8154650263926338E-3</v>
      </c>
      <c r="BP84" s="54">
        <v>2.3984201422029452E-3</v>
      </c>
      <c r="BQ84" s="54">
        <v>2.6772456616621421E-3</v>
      </c>
      <c r="BR84" s="54">
        <v>1.0307758476791095E-3</v>
      </c>
      <c r="BS84" s="54">
        <v>1.876499602042654E-3</v>
      </c>
      <c r="BT84" s="54">
        <v>2.467469193858045E-3</v>
      </c>
      <c r="BU84" s="54">
        <v>2.8931927035402536E-3</v>
      </c>
      <c r="BV84" s="54">
        <v>2.406943039534864E-3</v>
      </c>
    </row>
    <row r="85" spans="2:74" x14ac:dyDescent="0.15">
      <c r="B85" s="52" t="s">
        <v>214</v>
      </c>
      <c r="C85" s="54" t="s">
        <v>279</v>
      </c>
      <c r="D85" s="54">
        <v>1.5534540909949211E-4</v>
      </c>
      <c r="E85" s="54">
        <v>9.4684933662990837E-5</v>
      </c>
      <c r="F85" s="54">
        <v>1.0989404971380503E-4</v>
      </c>
      <c r="G85" s="54">
        <v>8.094856861201801E-5</v>
      </c>
      <c r="H85" s="54">
        <v>8.0774835799360869E-5</v>
      </c>
      <c r="I85" s="54">
        <v>8.6867937044436897E-5</v>
      </c>
      <c r="J85" s="54">
        <v>1.4473635351664618E-4</v>
      </c>
      <c r="K85" s="54">
        <v>1.2795275590551182E-4</v>
      </c>
      <c r="L85" s="54">
        <v>1.3754207205062327E-4</v>
      </c>
      <c r="M85" s="54">
        <v>1.373854945220634E-4</v>
      </c>
      <c r="N85" s="54">
        <v>1.4591762286927107E-4</v>
      </c>
      <c r="O85" s="54">
        <v>1.5458644092958409E-4</v>
      </c>
      <c r="P85" s="54">
        <v>1.5303582720068882E-4</v>
      </c>
      <c r="Q85" s="54">
        <v>1.5555227342004457E-4</v>
      </c>
      <c r="R85" s="54">
        <v>1.5512621633055986E-4</v>
      </c>
      <c r="S85" s="54">
        <v>7.5682347434376108E-5</v>
      </c>
      <c r="T85" s="54">
        <v>1.7677765530436953E-4</v>
      </c>
      <c r="U85" s="54">
        <v>1.7387373289517153E-4</v>
      </c>
      <c r="V85" s="54">
        <v>1.7701228549552904E-4</v>
      </c>
      <c r="W85" s="54">
        <v>6.9331047668075939E-5</v>
      </c>
      <c r="X85" s="54">
        <v>7.7354809320395021E-5</v>
      </c>
      <c r="Y85" s="54">
        <v>5.0283148486137482E-5</v>
      </c>
      <c r="Z85" s="54">
        <v>7.1070909384590535E-5</v>
      </c>
      <c r="AA85" s="54">
        <v>6.8559881643993792E-5</v>
      </c>
      <c r="AB85" s="54">
        <v>7.4739226904117502E-5</v>
      </c>
      <c r="AC85" s="54">
        <v>5.9811081224290715E-5</v>
      </c>
      <c r="AD85" s="54">
        <v>7.3259562774123063E-5</v>
      </c>
      <c r="AE85" s="54">
        <v>8.0713507405464309E-5</v>
      </c>
      <c r="AF85" s="54">
        <v>3.3495524532966572E-4</v>
      </c>
      <c r="AG85" s="54">
        <v>1.7652630968338826E-4</v>
      </c>
      <c r="AH85" s="54">
        <v>1.5751807048284473E-4</v>
      </c>
      <c r="AI85" s="54">
        <v>1.3030836158002218E-4</v>
      </c>
      <c r="AJ85" s="54">
        <v>1.3089729442473822E-4</v>
      </c>
      <c r="AK85" s="54">
        <v>1.2640139686731486E-4</v>
      </c>
      <c r="AL85" s="54">
        <v>1.3506031048615431E-4</v>
      </c>
      <c r="AM85" s="54">
        <v>1.2650335685693374E-4</v>
      </c>
      <c r="AN85" s="54">
        <v>1.228193657796904E-4</v>
      </c>
      <c r="AO85" s="54">
        <v>1.0711319922996204E-4</v>
      </c>
      <c r="AP85" s="54">
        <v>1.5974513804262001E-4</v>
      </c>
      <c r="AQ85" s="54">
        <v>1.0458063166701528E-4</v>
      </c>
      <c r="AR85" s="54">
        <v>1.5660072036331366E-4</v>
      </c>
      <c r="AS85" s="54">
        <v>1.4939100215490261E-4</v>
      </c>
      <c r="AT85" s="54">
        <v>1.4463698862127994E-4</v>
      </c>
      <c r="AU85" s="54">
        <v>1.5076353353986075E-4</v>
      </c>
      <c r="AV85" s="54">
        <v>1.2289076901261992E-4</v>
      </c>
      <c r="AW85" s="54">
        <v>2.8135330941830202E-5</v>
      </c>
      <c r="AX85" s="54">
        <v>3.9844606036457814E-4</v>
      </c>
      <c r="AY85" s="54">
        <v>1.9847270527748373E-4</v>
      </c>
      <c r="AZ85" s="54">
        <v>1.306227141025032E-4</v>
      </c>
      <c r="BA85" s="54">
        <v>4.630487127245786E-4</v>
      </c>
      <c r="BB85" s="54">
        <v>1.1039172503629128E-4</v>
      </c>
      <c r="BC85" s="54">
        <v>1.9766509861738994E-4</v>
      </c>
      <c r="BD85" s="54">
        <v>2.0445081342216484E-4</v>
      </c>
      <c r="BE85" s="54">
        <v>1.8602162449131445E-4</v>
      </c>
      <c r="BF85" s="54">
        <v>2.3989060988189386E-4</v>
      </c>
      <c r="BG85" s="54">
        <v>2.7260857712670561E-4</v>
      </c>
      <c r="BH85" s="54">
        <v>2.1654135338345864E-4</v>
      </c>
      <c r="BI85" s="54">
        <v>2.3213049649357096E-4</v>
      </c>
      <c r="BJ85" s="54">
        <v>2.2628859230715767E-4</v>
      </c>
      <c r="BK85" s="54">
        <v>1.2868687908580841E-4</v>
      </c>
      <c r="BL85" s="54">
        <v>1.1471251768484647E-4</v>
      </c>
      <c r="BM85" s="54">
        <v>1.3725080400897122E-4</v>
      </c>
      <c r="BN85" s="54">
        <v>1.494289014173954E-4</v>
      </c>
      <c r="BO85" s="54">
        <v>1.2849181693646495E-4</v>
      </c>
      <c r="BP85" s="54">
        <v>2.0515716908689808E-4</v>
      </c>
      <c r="BQ85" s="54">
        <v>1.9901955468076685E-4</v>
      </c>
      <c r="BR85" s="54">
        <v>3.0460279186734915E-4</v>
      </c>
      <c r="BS85" s="54">
        <v>1.2142056248511291E-3</v>
      </c>
      <c r="BT85" s="54">
        <v>1.8280613202904054E-4</v>
      </c>
      <c r="BU85" s="54">
        <v>1.1802439915213823E-4</v>
      </c>
      <c r="BV85" s="54">
        <v>1.6830580655032598E-4</v>
      </c>
    </row>
    <row r="86" spans="2:74" x14ac:dyDescent="0.15">
      <c r="B86" s="64" t="s">
        <v>215</v>
      </c>
      <c r="C86" s="58" t="s">
        <v>647</v>
      </c>
      <c r="D86" s="58">
        <v>1.1846050039318525E-3</v>
      </c>
      <c r="E86" s="58">
        <v>1.1660046520634399E-3</v>
      </c>
      <c r="F86" s="58">
        <v>1.1860193859991291E-3</v>
      </c>
      <c r="G86" s="58">
        <v>1.3026077035341425E-3</v>
      </c>
      <c r="H86" s="58">
        <v>1.2950628264818619E-3</v>
      </c>
      <c r="I86" s="58">
        <v>1.5596743242069352E-3</v>
      </c>
      <c r="J86" s="58">
        <v>1.0456794978786908E-3</v>
      </c>
      <c r="K86" s="58">
        <v>8.759842519685039E-4</v>
      </c>
      <c r="L86" s="58">
        <v>8.2306149664275626E-4</v>
      </c>
      <c r="M86" s="58">
        <v>8.1712130767183915E-4</v>
      </c>
      <c r="N86" s="58">
        <v>1.1408105060688467E-3</v>
      </c>
      <c r="O86" s="58">
        <v>1.3483552196321552E-3</v>
      </c>
      <c r="P86" s="58">
        <v>1.273897133016723E-3</v>
      </c>
      <c r="Q86" s="58">
        <v>1.3947330104968978E-3</v>
      </c>
      <c r="R86" s="58">
        <v>9.5896206458891554E-4</v>
      </c>
      <c r="S86" s="58">
        <v>1.1409978268025231E-3</v>
      </c>
      <c r="T86" s="58">
        <v>1.0697647817315891E-3</v>
      </c>
      <c r="U86" s="58">
        <v>1.130179263818615E-3</v>
      </c>
      <c r="V86" s="58">
        <v>1.0648834317905636E-3</v>
      </c>
      <c r="W86" s="58">
        <v>1.1454730337339236E-3</v>
      </c>
      <c r="X86" s="58">
        <v>1.2376769491263203E-3</v>
      </c>
      <c r="Y86" s="58">
        <v>9.3227675301325169E-4</v>
      </c>
      <c r="Z86" s="58">
        <v>1.1080600872233888E-3</v>
      </c>
      <c r="AA86" s="58">
        <v>9.6224395289815849E-4</v>
      </c>
      <c r="AB86" s="58">
        <v>1.0096058695762912E-3</v>
      </c>
      <c r="AC86" s="58">
        <v>1.3752336633613322E-3</v>
      </c>
      <c r="AD86" s="58">
        <v>1.1663148387150235E-3</v>
      </c>
      <c r="AE86" s="58">
        <v>1.0262145941551889E-3</v>
      </c>
      <c r="AF86" s="58">
        <v>1.1423483636093506E-3</v>
      </c>
      <c r="AG86" s="58">
        <v>1.2268504909021471E-3</v>
      </c>
      <c r="AH86" s="58">
        <v>1.1428838333218741E-3</v>
      </c>
      <c r="AI86" s="58">
        <v>1.2523552998566609E-3</v>
      </c>
      <c r="AJ86" s="58">
        <v>1.2562549565925311E-3</v>
      </c>
      <c r="AK86" s="58">
        <v>1.267463123964873E-3</v>
      </c>
      <c r="AL86" s="58">
        <v>1.3811150686923021E-3</v>
      </c>
      <c r="AM86" s="58">
        <v>2.6475345399343988E-3</v>
      </c>
      <c r="AN86" s="58">
        <v>1.2187460142753894E-3</v>
      </c>
      <c r="AO86" s="58">
        <v>1.0593613110655585E-3</v>
      </c>
      <c r="AP86" s="58">
        <v>1.1935243885184323E-3</v>
      </c>
      <c r="AQ86" s="58">
        <v>2.0916126333403052E-3</v>
      </c>
      <c r="AR86" s="58">
        <v>8.8740408205877747E-4</v>
      </c>
      <c r="AS86" s="58">
        <v>1.2101505761151329E-3</v>
      </c>
      <c r="AT86" s="58">
        <v>1.1863894762859418E-3</v>
      </c>
      <c r="AU86" s="58">
        <v>1.0575782686092455E-3</v>
      </c>
      <c r="AV86" s="58">
        <v>1.6637519497093162E-3</v>
      </c>
      <c r="AW86" s="58">
        <v>2.1242174861081805E-3</v>
      </c>
      <c r="AX86" s="58">
        <v>1.0957266660025899E-3</v>
      </c>
      <c r="AY86" s="58">
        <v>1.4554665053682142E-3</v>
      </c>
      <c r="AZ86" s="58">
        <v>1.4962238160832184E-3</v>
      </c>
      <c r="BA86" s="58">
        <v>1.2965363956288201E-3</v>
      </c>
      <c r="BB86" s="58">
        <v>1.1204760091183565E-3</v>
      </c>
      <c r="BC86" s="58">
        <v>9.537391279168672E-4</v>
      </c>
      <c r="BD86" s="58">
        <v>8.1656039160098658E-4</v>
      </c>
      <c r="BE86" s="58">
        <v>9.1861240408913148E-4</v>
      </c>
      <c r="BF86" s="58">
        <v>5.9572834787336977E-4</v>
      </c>
      <c r="BG86" s="58">
        <v>1.391738525331076E-3</v>
      </c>
      <c r="BH86" s="58">
        <v>5.6842105263157894E-4</v>
      </c>
      <c r="BI86" s="58">
        <v>7.7400138439272009E-4</v>
      </c>
      <c r="BJ86" s="58">
        <v>1.3464171242275882E-3</v>
      </c>
      <c r="BK86" s="58">
        <v>3.0627477222422402E-3</v>
      </c>
      <c r="BL86" s="58">
        <v>8.1998207085834699E-4</v>
      </c>
      <c r="BM86" s="58">
        <v>7.6735676786833908E-4</v>
      </c>
      <c r="BN86" s="58">
        <v>1.078689882106823E-3</v>
      </c>
      <c r="BO86" s="58">
        <v>1.4020115186696538E-3</v>
      </c>
      <c r="BP86" s="58">
        <v>1.3533239397261029E-3</v>
      </c>
      <c r="BQ86" s="58">
        <v>9.8644474928727931E-4</v>
      </c>
      <c r="BR86" s="58">
        <v>8.9553220809000648E-4</v>
      </c>
      <c r="BS86" s="58">
        <v>4.9381568474806683E-4</v>
      </c>
      <c r="BT86" s="58">
        <v>2.0067315669794225E-3</v>
      </c>
      <c r="BU86" s="58">
        <v>1.3221922553665216E-3</v>
      </c>
      <c r="BV86" s="58">
        <v>1.4923114847462237E-3</v>
      </c>
    </row>
    <row r="87" spans="2:74" x14ac:dyDescent="0.15">
      <c r="B87" s="52" t="s">
        <v>216</v>
      </c>
      <c r="C87" s="54" t="s">
        <v>280</v>
      </c>
      <c r="D87" s="54">
        <v>1.3943633103826651E-3</v>
      </c>
      <c r="E87" s="54">
        <v>1.2952571011906973E-3</v>
      </c>
      <c r="F87" s="54">
        <v>1.428991624622097E-3</v>
      </c>
      <c r="G87" s="54">
        <v>1.643740058046541E-3</v>
      </c>
      <c r="H87" s="54">
        <v>1.6378633491425641E-3</v>
      </c>
      <c r="I87" s="54">
        <v>1.8439693908978195E-3</v>
      </c>
      <c r="J87" s="54">
        <v>1.1704942746472594E-3</v>
      </c>
      <c r="K87" s="54">
        <v>1.0137795275590551E-3</v>
      </c>
      <c r="L87" s="54">
        <v>1.0630906701682688E-3</v>
      </c>
      <c r="M87" s="54">
        <v>1.0628776706165409E-3</v>
      </c>
      <c r="N87" s="54">
        <v>1.0744843138555415E-3</v>
      </c>
      <c r="O87" s="54">
        <v>1.3209233877344211E-3</v>
      </c>
      <c r="P87" s="54">
        <v>1.0662056532443596E-3</v>
      </c>
      <c r="Q87" s="54">
        <v>1.4795797050896494E-3</v>
      </c>
      <c r="R87" s="54">
        <v>1.0435763644055845E-3</v>
      </c>
      <c r="S87" s="54">
        <v>1.1281664034304003E-3</v>
      </c>
      <c r="T87" s="54">
        <v>1.1347565667699602E-3</v>
      </c>
      <c r="U87" s="54">
        <v>1.3040529967137864E-3</v>
      </c>
      <c r="V87" s="54">
        <v>1.1210778081383506E-3</v>
      </c>
      <c r="W87" s="54">
        <v>1.1277523772628135E-3</v>
      </c>
      <c r="X87" s="54">
        <v>1.3236267372600927E-3</v>
      </c>
      <c r="Y87" s="54">
        <v>8.3850547610667093E-4</v>
      </c>
      <c r="Z87" s="54">
        <v>1.2082054595380391E-3</v>
      </c>
      <c r="AA87" s="54">
        <v>1.2424975041797472E-3</v>
      </c>
      <c r="AB87" s="54">
        <v>1.3724460270046605E-3</v>
      </c>
      <c r="AC87" s="54">
        <v>9.8182838263254687E-4</v>
      </c>
      <c r="AD87" s="54">
        <v>1.0821322562984861E-3</v>
      </c>
      <c r="AE87" s="54">
        <v>1.5450871417617452E-3</v>
      </c>
      <c r="AF87" s="54">
        <v>1.4401605861222443E-3</v>
      </c>
      <c r="AG87" s="54">
        <v>1.5199322594395936E-3</v>
      </c>
      <c r="AH87" s="54">
        <v>1.3987996616750286E-3</v>
      </c>
      <c r="AI87" s="54">
        <v>1.2336492333524726E-3</v>
      </c>
      <c r="AJ87" s="54">
        <v>1.2200215409288256E-3</v>
      </c>
      <c r="AK87" s="54">
        <v>1.2682746899158671E-3</v>
      </c>
      <c r="AL87" s="54">
        <v>1.8257820709905708E-3</v>
      </c>
      <c r="AM87" s="54">
        <v>3.0541524726888287E-3</v>
      </c>
      <c r="AN87" s="54">
        <v>6.3535402682185992E-4</v>
      </c>
      <c r="AO87" s="54">
        <v>5.561646883094183E-4</v>
      </c>
      <c r="AP87" s="54">
        <v>1.3715261137659232E-3</v>
      </c>
      <c r="AQ87" s="54">
        <v>1.5687094750052291E-3</v>
      </c>
      <c r="AR87" s="54">
        <v>7.3080336169546376E-4</v>
      </c>
      <c r="AS87" s="54">
        <v>1.0215340035620156E-3</v>
      </c>
      <c r="AT87" s="54">
        <v>9.8957332088356722E-4</v>
      </c>
      <c r="AU87" s="54">
        <v>1.0296590957314935E-3</v>
      </c>
      <c r="AV87" s="54">
        <v>6.9953206976414422E-4</v>
      </c>
      <c r="AW87" s="54">
        <v>1.0691425757895477E-3</v>
      </c>
      <c r="AX87" s="54">
        <v>4.482518179101504E-4</v>
      </c>
      <c r="AY87" s="54">
        <v>1.3515046121276273E-3</v>
      </c>
      <c r="AZ87" s="54">
        <v>1.4012254785541252E-3</v>
      </c>
      <c r="BA87" s="54">
        <v>1.1576217818114465E-3</v>
      </c>
      <c r="BB87" s="54">
        <v>1.6945129793070712E-3</v>
      </c>
      <c r="BC87" s="54">
        <v>1.4122095499388906E-3</v>
      </c>
      <c r="BD87" s="54">
        <v>1.0862614646259699E-3</v>
      </c>
      <c r="BE87" s="54">
        <v>1.2739346081736649E-3</v>
      </c>
      <c r="BF87" s="54">
        <v>7.1967182964568154E-4</v>
      </c>
      <c r="BG87" s="54">
        <v>3.0560856277888574E-3</v>
      </c>
      <c r="BH87" s="54">
        <v>4.0902255639097744E-4</v>
      </c>
      <c r="BI87" s="54">
        <v>8.8587150318480241E-4</v>
      </c>
      <c r="BJ87" s="54">
        <v>2.3954263842800548E-3</v>
      </c>
      <c r="BK87" s="54">
        <v>7.7297918704208922E-3</v>
      </c>
      <c r="BL87" s="54">
        <v>1.4530252240080553E-3</v>
      </c>
      <c r="BM87" s="54">
        <v>9.5763629160804911E-4</v>
      </c>
      <c r="BN87" s="54">
        <v>1.5191938310768532E-3</v>
      </c>
      <c r="BO87" s="54">
        <v>2.4092215675587175E-3</v>
      </c>
      <c r="BP87" s="54">
        <v>1.7023863173451777E-3</v>
      </c>
      <c r="BQ87" s="54">
        <v>1.5488913168633595E-3</v>
      </c>
      <c r="BR87" s="54">
        <v>9.9422351265502761E-4</v>
      </c>
      <c r="BS87" s="54">
        <v>8.0753388447036818E-4</v>
      </c>
      <c r="BT87" s="54">
        <v>1.9695085989192103E-3</v>
      </c>
      <c r="BU87" s="54">
        <v>2.0909457741682866E-3</v>
      </c>
      <c r="BV87" s="54">
        <v>1.7673809746436252E-3</v>
      </c>
    </row>
    <row r="88" spans="2:74" x14ac:dyDescent="0.15">
      <c r="B88" s="52" t="s">
        <v>217</v>
      </c>
      <c r="C88" s="54" t="s">
        <v>648</v>
      </c>
      <c r="D88" s="54">
        <v>4.7604722031390096E-6</v>
      </c>
      <c r="E88" s="54">
        <v>0</v>
      </c>
      <c r="F88" s="54">
        <v>0</v>
      </c>
      <c r="G88" s="54">
        <v>0</v>
      </c>
      <c r="H88" s="54">
        <v>0</v>
      </c>
      <c r="I88" s="54">
        <v>0</v>
      </c>
      <c r="J88" s="54">
        <v>0</v>
      </c>
      <c r="K88" s="54">
        <v>0</v>
      </c>
      <c r="L88" s="54">
        <v>0</v>
      </c>
      <c r="M88" s="54">
        <v>0</v>
      </c>
      <c r="N88" s="54">
        <v>0</v>
      </c>
      <c r="O88" s="54">
        <v>0</v>
      </c>
      <c r="P88" s="54">
        <v>0</v>
      </c>
      <c r="Q88" s="54">
        <v>0</v>
      </c>
      <c r="R88" s="54">
        <v>0</v>
      </c>
      <c r="S88" s="54">
        <v>0</v>
      </c>
      <c r="T88" s="54">
        <v>0</v>
      </c>
      <c r="U88" s="54">
        <v>0</v>
      </c>
      <c r="V88" s="54">
        <v>0</v>
      </c>
      <c r="W88" s="54">
        <v>0</v>
      </c>
      <c r="X88" s="54">
        <v>0</v>
      </c>
      <c r="Y88" s="54">
        <v>0</v>
      </c>
      <c r="Z88" s="54">
        <v>0</v>
      </c>
      <c r="AA88" s="54">
        <v>0</v>
      </c>
      <c r="AB88" s="54">
        <v>0</v>
      </c>
      <c r="AC88" s="54">
        <v>0</v>
      </c>
      <c r="AD88" s="54">
        <v>0</v>
      </c>
      <c r="AE88" s="54">
        <v>0</v>
      </c>
      <c r="AF88" s="54">
        <v>0</v>
      </c>
      <c r="AG88" s="54">
        <v>1.334866728770687E-5</v>
      </c>
      <c r="AH88" s="54">
        <v>2.2210946174874946E-5</v>
      </c>
      <c r="AI88" s="54">
        <v>2.4254476060515077E-5</v>
      </c>
      <c r="AJ88" s="54">
        <v>2.4808464778753377E-5</v>
      </c>
      <c r="AK88" s="54">
        <v>2.3941195554322877E-5</v>
      </c>
      <c r="AL88" s="54">
        <v>2.5576204975783373E-5</v>
      </c>
      <c r="AM88" s="54">
        <v>2.710786218362866E-5</v>
      </c>
      <c r="AN88" s="54">
        <v>2.3619108803786617E-5</v>
      </c>
      <c r="AO88" s="54">
        <v>1.883308997449882E-5</v>
      </c>
      <c r="AP88" s="54">
        <v>3.4231101009132859E-5</v>
      </c>
      <c r="AQ88" s="54">
        <v>0</v>
      </c>
      <c r="AR88" s="54">
        <v>5.2200240121104554E-5</v>
      </c>
      <c r="AS88" s="54">
        <v>2.8375944543389323E-5</v>
      </c>
      <c r="AT88" s="54">
        <v>2.7462719358470875E-5</v>
      </c>
      <c r="AU88" s="54">
        <v>2.9035939792862074E-5</v>
      </c>
      <c r="AV88" s="54">
        <v>1.8906272155787681E-5</v>
      </c>
      <c r="AW88" s="54">
        <v>0</v>
      </c>
      <c r="AX88" s="54">
        <v>9.9611515091144534E-5</v>
      </c>
      <c r="AY88" s="54">
        <v>3.7804324814758809E-5</v>
      </c>
      <c r="AZ88" s="54">
        <v>2.3749584382273311E-5</v>
      </c>
      <c r="BA88" s="54">
        <v>9.2609742544915726E-5</v>
      </c>
      <c r="BB88" s="54">
        <v>5.5195862518145643E-6</v>
      </c>
      <c r="BC88" s="54">
        <v>2.272243758267046E-5</v>
      </c>
      <c r="BD88" s="54">
        <v>4.5364466200054812E-5</v>
      </c>
      <c r="BE88" s="54">
        <v>5.6433526531072926E-5</v>
      </c>
      <c r="BF88" s="54">
        <v>4.3979945145013876E-5</v>
      </c>
      <c r="BG88" s="54">
        <v>1.4347819848773978E-5</v>
      </c>
      <c r="BH88" s="54">
        <v>2.1052631578947369E-5</v>
      </c>
      <c r="BI88" s="54">
        <v>1.3983764849010299E-6</v>
      </c>
      <c r="BJ88" s="54">
        <v>5.0106759725156338E-5</v>
      </c>
      <c r="BK88" s="54">
        <v>8.5791252723872278E-6</v>
      </c>
      <c r="BL88" s="54">
        <v>0</v>
      </c>
      <c r="BM88" s="54">
        <v>6.2386729094986915E-6</v>
      </c>
      <c r="BN88" s="54">
        <v>6.226204225724808E-6</v>
      </c>
      <c r="BO88" s="54">
        <v>6.2173459807966905E-6</v>
      </c>
      <c r="BP88" s="54">
        <v>0</v>
      </c>
      <c r="BQ88" s="54">
        <v>0</v>
      </c>
      <c r="BR88" s="54">
        <v>0</v>
      </c>
      <c r="BS88" s="54">
        <v>0</v>
      </c>
      <c r="BT88" s="54">
        <v>0</v>
      </c>
      <c r="BU88" s="54">
        <v>0</v>
      </c>
      <c r="BV88" s="54">
        <v>0</v>
      </c>
    </row>
    <row r="89" spans="2:74" x14ac:dyDescent="0.15">
      <c r="B89" s="52" t="s">
        <v>218</v>
      </c>
      <c r="C89" s="54" t="s">
        <v>649</v>
      </c>
      <c r="D89" s="54">
        <v>3.9179386301275689E-4</v>
      </c>
      <c r="E89" s="54">
        <v>2.4313396746506811E-4</v>
      </c>
      <c r="F89" s="54">
        <v>2.4014340466279162E-4</v>
      </c>
      <c r="G89" s="54">
        <v>2.2640830525558862E-4</v>
      </c>
      <c r="H89" s="54">
        <v>2.1010728451110653E-4</v>
      </c>
      <c r="I89" s="54">
        <v>7.8181143339993203E-4</v>
      </c>
      <c r="J89" s="54">
        <v>2.566766419106066E-4</v>
      </c>
      <c r="K89" s="54">
        <v>2.3622047244094488E-4</v>
      </c>
      <c r="L89" s="54">
        <v>2.1860669150700833E-4</v>
      </c>
      <c r="M89" s="54">
        <v>2.1128599518555597E-4</v>
      </c>
      <c r="N89" s="54">
        <v>6.102009683624063E-4</v>
      </c>
      <c r="O89" s="54">
        <v>3.0497742521598531E-4</v>
      </c>
      <c r="P89" s="54">
        <v>2.1273661693282567E-4</v>
      </c>
      <c r="Q89" s="54">
        <v>3.6243155961842032E-4</v>
      </c>
      <c r="R89" s="54">
        <v>3.8076434917501059E-4</v>
      </c>
      <c r="S89" s="54">
        <v>2.4687043889000046E-4</v>
      </c>
      <c r="T89" s="54">
        <v>2.6776615435808915E-4</v>
      </c>
      <c r="U89" s="54">
        <v>2.2603585276372297E-4</v>
      </c>
      <c r="V89" s="54">
        <v>2.7113786587807228E-4</v>
      </c>
      <c r="W89" s="54">
        <v>2.4555766824252575E-4</v>
      </c>
      <c r="X89" s="54">
        <v>3.6098911016184344E-4</v>
      </c>
      <c r="Y89" s="54">
        <v>1.8890155782630026E-4</v>
      </c>
      <c r="Z89" s="54">
        <v>2.1644322403488936E-4</v>
      </c>
      <c r="AA89" s="54">
        <v>3.3317696869098736E-4</v>
      </c>
      <c r="AB89" s="54">
        <v>2.8309047955861266E-4</v>
      </c>
      <c r="AC89" s="54">
        <v>1.9965107394587182E-4</v>
      </c>
      <c r="AD89" s="54">
        <v>2.3258498721347555E-4</v>
      </c>
      <c r="AE89" s="54">
        <v>5.4769880025136496E-4</v>
      </c>
      <c r="AF89" s="54">
        <v>7.0611825750589675E-4</v>
      </c>
      <c r="AG89" s="54">
        <v>4.8992553504844728E-4</v>
      </c>
      <c r="AH89" s="54">
        <v>4.9868473636015178E-4</v>
      </c>
      <c r="AI89" s="54">
        <v>5.553165335946687E-4</v>
      </c>
      <c r="AJ89" s="54">
        <v>5.6439257371663934E-4</v>
      </c>
      <c r="AK89" s="54">
        <v>5.9832699737032342E-4</v>
      </c>
      <c r="AL89" s="54">
        <v>6.048548124097541E-4</v>
      </c>
      <c r="AM89" s="54">
        <v>5.6926510585620185E-4</v>
      </c>
      <c r="AN89" s="54">
        <v>4.1805822582702311E-4</v>
      </c>
      <c r="AO89" s="54">
        <v>6.3385118445422593E-4</v>
      </c>
      <c r="AP89" s="54">
        <v>6.1159567136317376E-4</v>
      </c>
      <c r="AQ89" s="54">
        <v>5.229031583350763E-4</v>
      </c>
      <c r="AR89" s="54">
        <v>5.7420264133215015E-4</v>
      </c>
      <c r="AS89" s="54">
        <v>4.2480458154662252E-4</v>
      </c>
      <c r="AT89" s="54">
        <v>4.1377163833429455E-4</v>
      </c>
      <c r="AU89" s="54">
        <v>4.0426962326984883E-4</v>
      </c>
      <c r="AV89" s="54">
        <v>4.632036678167982E-4</v>
      </c>
      <c r="AW89" s="54">
        <v>4.5016529506928323E-4</v>
      </c>
      <c r="AX89" s="54">
        <v>4.482518179101504E-4</v>
      </c>
      <c r="AY89" s="54">
        <v>5.3871162861031299E-4</v>
      </c>
      <c r="AZ89" s="54">
        <v>5.4624044079228616E-4</v>
      </c>
      <c r="BA89" s="54">
        <v>5.0935358399703653E-4</v>
      </c>
      <c r="BB89" s="54">
        <v>2.4838138133165537E-4</v>
      </c>
      <c r="BC89" s="54">
        <v>5.0934455218499359E-4</v>
      </c>
      <c r="BD89" s="54">
        <v>5.7917373285549427E-4</v>
      </c>
      <c r="BE89" s="54">
        <v>6.0404774694370657E-4</v>
      </c>
      <c r="BF89" s="54">
        <v>4.557921587755983E-4</v>
      </c>
      <c r="BG89" s="54">
        <v>6.7434753289237698E-4</v>
      </c>
      <c r="BH89" s="54">
        <v>5.8045112781954884E-4</v>
      </c>
      <c r="BI89" s="54">
        <v>5.6004978220286245E-4</v>
      </c>
      <c r="BJ89" s="54">
        <v>5.4470896862508669E-4</v>
      </c>
      <c r="BK89" s="54">
        <v>4.032188878021997E-4</v>
      </c>
      <c r="BL89" s="54">
        <v>2.8890560009516892E-4</v>
      </c>
      <c r="BM89" s="54">
        <v>2.7138227156319307E-4</v>
      </c>
      <c r="BN89" s="54">
        <v>4.0625982572854372E-4</v>
      </c>
      <c r="BO89" s="54">
        <v>7.3571927439427506E-5</v>
      </c>
      <c r="BP89" s="54">
        <v>4.7673212672710852E-4</v>
      </c>
      <c r="BQ89" s="54">
        <v>4.7072451194059642E-4</v>
      </c>
      <c r="BR89" s="54">
        <v>6.2748175124673923E-4</v>
      </c>
      <c r="BS89" s="54">
        <v>3.9505254779845347E-4</v>
      </c>
      <c r="BT89" s="54">
        <v>3.697481493981046E-4</v>
      </c>
      <c r="BU89" s="54">
        <v>3.5487065961284809E-4</v>
      </c>
      <c r="BV89" s="54">
        <v>5.3891859269144789E-4</v>
      </c>
    </row>
    <row r="90" spans="2:74" x14ac:dyDescent="0.15">
      <c r="B90" s="52" t="s">
        <v>219</v>
      </c>
      <c r="C90" s="54" t="s">
        <v>650</v>
      </c>
      <c r="D90" s="54">
        <v>2.3139395254463779E-3</v>
      </c>
      <c r="E90" s="54">
        <v>5.1451628995874139E-4</v>
      </c>
      <c r="F90" s="54">
        <v>5.3477261125419611E-4</v>
      </c>
      <c r="G90" s="54">
        <v>4.8805569531724349E-4</v>
      </c>
      <c r="H90" s="54">
        <v>4.472167738159736E-4</v>
      </c>
      <c r="I90" s="54">
        <v>1.8795062742341803E-3</v>
      </c>
      <c r="J90" s="54">
        <v>5.9100677685963851E-4</v>
      </c>
      <c r="K90" s="54">
        <v>5.1181102362204728E-4</v>
      </c>
      <c r="L90" s="54">
        <v>4.9515145938224382E-4</v>
      </c>
      <c r="M90" s="54">
        <v>4.7712940696832126E-4</v>
      </c>
      <c r="N90" s="54">
        <v>1.4591762286927108E-3</v>
      </c>
      <c r="O90" s="54">
        <v>7.138730842092694E-4</v>
      </c>
      <c r="P90" s="54">
        <v>4.7760631785709481E-4</v>
      </c>
      <c r="Q90" s="54">
        <v>8.6103682660792341E-4</v>
      </c>
      <c r="R90" s="54">
        <v>8.8845014807502473E-4</v>
      </c>
      <c r="S90" s="54">
        <v>4.8920762042098745E-4</v>
      </c>
      <c r="T90" s="54">
        <v>5.6022918703075935E-4</v>
      </c>
      <c r="U90" s="54">
        <v>4.8684645210648027E-4</v>
      </c>
      <c r="V90" s="54">
        <v>5.6615834170395396E-4</v>
      </c>
      <c r="W90" s="54">
        <v>4.8474569959681832E-4</v>
      </c>
      <c r="X90" s="54">
        <v>7.2197822032368688E-4</v>
      </c>
      <c r="Y90" s="54">
        <v>3.7100809558690627E-4</v>
      </c>
      <c r="Z90" s="54">
        <v>4.2319496042642546E-4</v>
      </c>
      <c r="AA90" s="54">
        <v>6.5793430279411584E-4</v>
      </c>
      <c r="AB90" s="54">
        <v>5.5741266992735683E-4</v>
      </c>
      <c r="AC90" s="54">
        <v>3.9340528072878537E-4</v>
      </c>
      <c r="AD90" s="54">
        <v>4.5857849705652871E-4</v>
      </c>
      <c r="AE90" s="54">
        <v>1.1357543542054619E-3</v>
      </c>
      <c r="AF90" s="54">
        <v>3.9275406428842651E-3</v>
      </c>
      <c r="AG90" s="54">
        <v>4.3065647077137528E-3</v>
      </c>
      <c r="AH90" s="54">
        <v>4.4141805785853491E-3</v>
      </c>
      <c r="AI90" s="54">
        <v>4.7327933515469121E-3</v>
      </c>
      <c r="AJ90" s="54">
        <v>4.8141478757507215E-3</v>
      </c>
      <c r="AK90" s="54">
        <v>5.041041904599205E-3</v>
      </c>
      <c r="AL90" s="54">
        <v>5.1170358165584838E-3</v>
      </c>
      <c r="AM90" s="54">
        <v>4.8251994686859014E-3</v>
      </c>
      <c r="AN90" s="54">
        <v>3.6822190625103333E-3</v>
      </c>
      <c r="AO90" s="54">
        <v>5.1467303695935055E-3</v>
      </c>
      <c r="AP90" s="54">
        <v>5.6047722718953535E-3</v>
      </c>
      <c r="AQ90" s="54">
        <v>4.6015477933486716E-3</v>
      </c>
      <c r="AR90" s="54">
        <v>5.4288249725948741E-3</v>
      </c>
      <c r="AS90" s="54">
        <v>3.8808277096105985E-3</v>
      </c>
      <c r="AT90" s="54">
        <v>3.7733776398538982E-3</v>
      </c>
      <c r="AU90" s="54">
        <v>3.7367020979583265E-3</v>
      </c>
      <c r="AV90" s="54">
        <v>3.9703171527154133E-3</v>
      </c>
      <c r="AW90" s="54">
        <v>3.3903073784905396E-3</v>
      </c>
      <c r="AX90" s="54">
        <v>5.7276621177408107E-3</v>
      </c>
      <c r="AY90" s="54">
        <v>4.990170875548163E-3</v>
      </c>
      <c r="AZ90" s="54">
        <v>4.6549185389255692E-3</v>
      </c>
      <c r="BA90" s="54">
        <v>6.2974624930542695E-3</v>
      </c>
      <c r="BB90" s="54">
        <v>1.9815314644014283E-3</v>
      </c>
      <c r="BC90" s="54">
        <v>4.7898094090195612E-3</v>
      </c>
      <c r="BD90" s="54">
        <v>5.8737662263413431E-3</v>
      </c>
      <c r="BE90" s="54">
        <v>6.0070353796408734E-3</v>
      </c>
      <c r="BF90" s="54">
        <v>4.8857720879279046E-3</v>
      </c>
      <c r="BG90" s="54">
        <v>8.8526048466935452E-3</v>
      </c>
      <c r="BH90" s="54">
        <v>5.6090225563909775E-3</v>
      </c>
      <c r="BI90" s="54">
        <v>4.5573089642924561E-3</v>
      </c>
      <c r="BJ90" s="54">
        <v>5.7509629387776217E-3</v>
      </c>
      <c r="BK90" s="54">
        <v>3.9549767505705118E-3</v>
      </c>
      <c r="BL90" s="54">
        <v>2.298498965463035E-3</v>
      </c>
      <c r="BM90" s="54">
        <v>2.3800537149737508E-3</v>
      </c>
      <c r="BN90" s="54">
        <v>3.9334045196016479E-3</v>
      </c>
      <c r="BO90" s="54">
        <v>3.9583769411072263E-4</v>
      </c>
      <c r="BP90" s="54">
        <v>4.144470005726689E-3</v>
      </c>
      <c r="BQ90" s="54">
        <v>4.1424910787321361E-3</v>
      </c>
      <c r="BR90" s="54">
        <v>5.2793755886448952E-3</v>
      </c>
      <c r="BS90" s="54">
        <v>3.3521370599957009E-3</v>
      </c>
      <c r="BT90" s="54">
        <v>3.223509034014348E-3</v>
      </c>
      <c r="BU90" s="54">
        <v>3.1108998722465626E-3</v>
      </c>
      <c r="BV90" s="54">
        <v>4.6945419616976789E-3</v>
      </c>
    </row>
    <row r="91" spans="2:74" x14ac:dyDescent="0.15">
      <c r="B91" s="52" t="s">
        <v>220</v>
      </c>
      <c r="C91" s="54" t="s">
        <v>281</v>
      </c>
      <c r="D91" s="54">
        <v>8.0770511828994593E-5</v>
      </c>
      <c r="E91" s="54">
        <v>8.8741507091071495E-5</v>
      </c>
      <c r="F91" s="54">
        <v>7.7915926685725214E-5</v>
      </c>
      <c r="G91" s="54">
        <v>7.6670341063677703E-5</v>
      </c>
      <c r="H91" s="54">
        <v>7.6255153451907398E-5</v>
      </c>
      <c r="I91" s="54">
        <v>9.0816479637365855E-5</v>
      </c>
      <c r="J91" s="54">
        <v>7.9415265131792752E-5</v>
      </c>
      <c r="K91" s="54">
        <v>6.8897637795275592E-5</v>
      </c>
      <c r="L91" s="54">
        <v>7.44918124734349E-5</v>
      </c>
      <c r="M91" s="54">
        <v>7.4148488920752621E-5</v>
      </c>
      <c r="N91" s="54">
        <v>9.2856669098627043E-5</v>
      </c>
      <c r="O91" s="54">
        <v>8.6168224902294263E-5</v>
      </c>
      <c r="P91" s="54">
        <v>8.4926475534448197E-5</v>
      </c>
      <c r="Q91" s="54">
        <v>8.6941674706152852E-5</v>
      </c>
      <c r="R91" s="54">
        <v>8.4614299816669023E-5</v>
      </c>
      <c r="S91" s="54">
        <v>1.0226721262452243E-4</v>
      </c>
      <c r="T91" s="54">
        <v>8.7088991951417345E-5</v>
      </c>
      <c r="U91" s="54">
        <v>8.6936866447585767E-5</v>
      </c>
      <c r="V91" s="54">
        <v>8.7101283339069836E-5</v>
      </c>
      <c r="W91" s="54">
        <v>1.0322078239393167E-4</v>
      </c>
      <c r="X91" s="54">
        <v>1.1173472457390393E-4</v>
      </c>
      <c r="Y91" s="54">
        <v>7.7463228748914491E-5</v>
      </c>
      <c r="Z91" s="54">
        <v>1.066063640768858E-4</v>
      </c>
      <c r="AA91" s="54">
        <v>1.0103561505430665E-4</v>
      </c>
      <c r="AB91" s="54">
        <v>1.1482283462923081E-4</v>
      </c>
      <c r="AC91" s="54">
        <v>9.0559031431144388E-5</v>
      </c>
      <c r="AD91" s="54">
        <v>1.0734691717545025E-4</v>
      </c>
      <c r="AE91" s="54">
        <v>9.8009258992349515E-5</v>
      </c>
      <c r="AF91" s="54">
        <v>8.1233661412220484E-5</v>
      </c>
      <c r="AG91" s="54">
        <v>6.9148059589628597E-5</v>
      </c>
      <c r="AH91" s="54">
        <v>5.8793681051139561E-5</v>
      </c>
      <c r="AI91" s="54">
        <v>6.0715453144949506E-5</v>
      </c>
      <c r="AJ91" s="54">
        <v>5.9409744601751513E-5</v>
      </c>
      <c r="AK91" s="54">
        <v>5.8026965496070703E-5</v>
      </c>
      <c r="AL91" s="54">
        <v>5.6536874156994826E-5</v>
      </c>
      <c r="AM91" s="54">
        <v>9.0359540612095529E-5</v>
      </c>
      <c r="AN91" s="54">
        <v>6.6133504650602528E-5</v>
      </c>
      <c r="AO91" s="54">
        <v>5.5322201800090279E-5</v>
      </c>
      <c r="AP91" s="54">
        <v>5.9333908415830286E-5</v>
      </c>
      <c r="AQ91" s="54">
        <v>1.0458063166701528E-4</v>
      </c>
      <c r="AR91" s="54">
        <v>5.2200240121104554E-5</v>
      </c>
      <c r="AS91" s="54">
        <v>6.509775512895198E-5</v>
      </c>
      <c r="AT91" s="54">
        <v>6.4995102481714409E-5</v>
      </c>
      <c r="AU91" s="54">
        <v>5.8071879585724148E-5</v>
      </c>
      <c r="AV91" s="54">
        <v>1.0398449685683226E-4</v>
      </c>
      <c r="AW91" s="54">
        <v>9.8473658296405713E-5</v>
      </c>
      <c r="AX91" s="54">
        <v>4.9805757545572267E-5</v>
      </c>
      <c r="AY91" s="54">
        <v>6.6157568425827916E-5</v>
      </c>
      <c r="AZ91" s="54">
        <v>7.1248753146819927E-5</v>
      </c>
      <c r="BA91" s="54">
        <v>4.6304871272457863E-5</v>
      </c>
      <c r="BB91" s="54">
        <v>1.0487213878447672E-4</v>
      </c>
      <c r="BC91" s="54">
        <v>6.7362978674288538E-5</v>
      </c>
      <c r="BD91" s="54">
        <v>7.2086001085018604E-5</v>
      </c>
      <c r="BE91" s="54">
        <v>6.7929244898513706E-5</v>
      </c>
      <c r="BF91" s="54">
        <v>6.7969006133203265E-5</v>
      </c>
      <c r="BG91" s="54">
        <v>7.1739099243869889E-5</v>
      </c>
      <c r="BH91" s="54">
        <v>8.721804511278195E-5</v>
      </c>
      <c r="BI91" s="54">
        <v>6.0829377093194801E-5</v>
      </c>
      <c r="BJ91" s="54">
        <v>5.9804842252605955E-5</v>
      </c>
      <c r="BK91" s="54">
        <v>6.8633002179097823E-5</v>
      </c>
      <c r="BL91" s="54">
        <v>5.0983341193265098E-5</v>
      </c>
      <c r="BM91" s="54">
        <v>9.9818766551979063E-5</v>
      </c>
      <c r="BN91" s="54">
        <v>6.6931695426541684E-5</v>
      </c>
      <c r="BO91" s="54">
        <v>2.0724486602655636E-6</v>
      </c>
      <c r="BP91" s="54">
        <v>8.4744178357837397E-5</v>
      </c>
      <c r="BQ91" s="54">
        <v>7.3262270853499681E-5</v>
      </c>
      <c r="BR91" s="54">
        <v>7.0667847713224994E-5</v>
      </c>
      <c r="BS91" s="54">
        <v>6.9715155493844735E-5</v>
      </c>
      <c r="BT91" s="54">
        <v>1.0505148763659795E-4</v>
      </c>
      <c r="BU91" s="54">
        <v>6.7784283296836145E-5</v>
      </c>
      <c r="BV91" s="54">
        <v>9.5203284513315715E-5</v>
      </c>
    </row>
    <row r="92" spans="2:74" x14ac:dyDescent="0.15">
      <c r="B92" s="60" t="s">
        <v>221</v>
      </c>
      <c r="C92" s="62" t="s">
        <v>651</v>
      </c>
      <c r="D92" s="62">
        <v>2.3374793604214587E-3</v>
      </c>
      <c r="E92" s="62">
        <v>1.7882882456681899E-3</v>
      </c>
      <c r="F92" s="62">
        <v>1.11050181854051E-3</v>
      </c>
      <c r="G92" s="62">
        <v>5.1012234267184089E-4</v>
      </c>
      <c r="H92" s="62">
        <v>5.0701564795151187E-4</v>
      </c>
      <c r="I92" s="62">
        <v>6.1597264449691623E-4</v>
      </c>
      <c r="J92" s="62">
        <v>1.8331916236139258E-3</v>
      </c>
      <c r="K92" s="62">
        <v>1.702755905511811E-3</v>
      </c>
      <c r="L92" s="62">
        <v>1.7108773139323547E-3</v>
      </c>
      <c r="M92" s="62">
        <v>1.7054152451773104E-3</v>
      </c>
      <c r="N92" s="62">
        <v>2.0030510048418119E-3</v>
      </c>
      <c r="O92" s="62">
        <v>1.9934873603800439E-3</v>
      </c>
      <c r="P92" s="62">
        <v>1.9692852049671057E-3</v>
      </c>
      <c r="Q92" s="62">
        <v>2.0085621837234711E-3</v>
      </c>
      <c r="R92" s="62">
        <v>2.1012551121139473E-3</v>
      </c>
      <c r="S92" s="62">
        <v>2.63512871838514E-3</v>
      </c>
      <c r="T92" s="62">
        <v>5.7634714972027538E-3</v>
      </c>
      <c r="U92" s="62">
        <v>6.0855806513310032E-3</v>
      </c>
      <c r="V92" s="62">
        <v>5.7374458251090521E-3</v>
      </c>
      <c r="W92" s="62">
        <v>2.4385909840566357E-3</v>
      </c>
      <c r="X92" s="62">
        <v>2.707418326213826E-3</v>
      </c>
      <c r="Y92" s="62">
        <v>1.8455274498425595E-3</v>
      </c>
      <c r="Z92" s="62">
        <v>2.4745598449361977E-3</v>
      </c>
      <c r="AA92" s="62">
        <v>2.3947846377752918E-3</v>
      </c>
      <c r="AB92" s="62">
        <v>2.7018856832209184E-3</v>
      </c>
      <c r="AC92" s="62">
        <v>2.1439324185326741E-3</v>
      </c>
      <c r="AD92" s="62">
        <v>2.5343288849649722E-3</v>
      </c>
      <c r="AE92" s="62">
        <v>2.3868137189901589E-3</v>
      </c>
      <c r="AF92" s="62">
        <v>1.4305408104286919E-3</v>
      </c>
      <c r="AG92" s="62">
        <v>3.4596604746844977E-3</v>
      </c>
      <c r="AH92" s="62">
        <v>2.8666002406947974E-3</v>
      </c>
      <c r="AI92" s="62">
        <v>3.071282478407968E-3</v>
      </c>
      <c r="AJ92" s="62">
        <v>3.1061177184503654E-3</v>
      </c>
      <c r="AK92" s="62">
        <v>3.3193047395654431E-3</v>
      </c>
      <c r="AL92" s="62">
        <v>3.3262527629031955E-3</v>
      </c>
      <c r="AM92" s="62">
        <v>3.135476059239715E-3</v>
      </c>
      <c r="AN92" s="62">
        <v>2.3902538109432056E-3</v>
      </c>
      <c r="AO92" s="62">
        <v>3.4629344190609704E-3</v>
      </c>
      <c r="AP92" s="62">
        <v>3.6650098813778248E-3</v>
      </c>
      <c r="AQ92" s="62">
        <v>3.1374189500104582E-3</v>
      </c>
      <c r="AR92" s="62">
        <v>3.5496163282351099E-3</v>
      </c>
      <c r="AS92" s="62">
        <v>2.2291808198644965E-3</v>
      </c>
      <c r="AT92" s="62">
        <v>2.1631468614688892E-3</v>
      </c>
      <c r="AU92" s="62">
        <v>2.0995218004069499E-3</v>
      </c>
      <c r="AV92" s="62">
        <v>2.4200028359408232E-3</v>
      </c>
      <c r="AW92" s="62">
        <v>2.5462474502356332E-3</v>
      </c>
      <c r="AX92" s="62">
        <v>2.2910648470963243E-3</v>
      </c>
      <c r="AY92" s="62">
        <v>2.9109330107364283E-3</v>
      </c>
      <c r="AZ92" s="62">
        <v>2.9686980477841639E-3</v>
      </c>
      <c r="BA92" s="62">
        <v>2.685682533802556E-3</v>
      </c>
      <c r="BB92" s="62">
        <v>1.8932180843723955E-3</v>
      </c>
      <c r="BC92" s="62">
        <v>3.1509787338092577E-3</v>
      </c>
      <c r="BD92" s="62">
        <v>3.1742697719161642E-3</v>
      </c>
      <c r="BE92" s="62">
        <v>3.3588398939049702E-3</v>
      </c>
      <c r="BF92" s="62">
        <v>2.3949079219875735E-3</v>
      </c>
      <c r="BG92" s="62">
        <v>3.6873897011349124E-3</v>
      </c>
      <c r="BH92" s="62">
        <v>3.1218045112781953E-3</v>
      </c>
      <c r="BI92" s="62">
        <v>3.827356439174119E-3</v>
      </c>
      <c r="BJ92" s="62">
        <v>3.2731028530142447E-3</v>
      </c>
      <c r="BK92" s="62">
        <v>2.3077846982721643E-3</v>
      </c>
      <c r="BL92" s="62">
        <v>2.0605767065611309E-3</v>
      </c>
      <c r="BM92" s="62">
        <v>2.00261400394908E-3</v>
      </c>
      <c r="BN92" s="62">
        <v>2.5947706110708139E-3</v>
      </c>
      <c r="BO92" s="62">
        <v>6.3209684138099684E-5</v>
      </c>
      <c r="BP92" s="62">
        <v>4.3529480642412527E-3</v>
      </c>
      <c r="BQ92" s="62">
        <v>2.5226449641130248E-3</v>
      </c>
      <c r="BR92" s="62">
        <v>2.4222014009291602E-3</v>
      </c>
      <c r="BS92" s="62">
        <v>6.1639816649141053E-3</v>
      </c>
      <c r="BT92" s="62">
        <v>4.1879974953078379E-3</v>
      </c>
      <c r="BU92" s="62">
        <v>3.8381853589137928E-3</v>
      </c>
      <c r="BV92" s="62">
        <v>6.1518322382122185E-3</v>
      </c>
    </row>
    <row r="93" spans="2:74" x14ac:dyDescent="0.15">
      <c r="B93" s="52" t="s">
        <v>222</v>
      </c>
      <c r="C93" s="54" t="s">
        <v>652</v>
      </c>
      <c r="D93" s="54">
        <v>1.1605401168755432E-4</v>
      </c>
      <c r="E93" s="54">
        <v>1.1435972507348244E-4</v>
      </c>
      <c r="F93" s="54">
        <v>1.3117180080556582E-4</v>
      </c>
      <c r="G93" s="54">
        <v>1.1190942586974396E-4</v>
      </c>
      <c r="H93" s="54">
        <v>1.1125371932193176E-4</v>
      </c>
      <c r="I93" s="54">
        <v>1.342504481595843E-4</v>
      </c>
      <c r="J93" s="54">
        <v>1.5435833956503744E-4</v>
      </c>
      <c r="K93" s="54">
        <v>1.3779527559055118E-4</v>
      </c>
      <c r="L93" s="54">
        <v>1.4435831632923822E-4</v>
      </c>
      <c r="M93" s="54">
        <v>1.438331892108245E-4</v>
      </c>
      <c r="N93" s="54">
        <v>1.7244809975459308E-4</v>
      </c>
      <c r="O93" s="54">
        <v>1.6781826572731469E-4</v>
      </c>
      <c r="P93" s="54">
        <v>1.6564867010184449E-4</v>
      </c>
      <c r="Q93" s="54">
        <v>1.6916964415715285E-4</v>
      </c>
      <c r="R93" s="54">
        <v>1.6922859963333805E-4</v>
      </c>
      <c r="S93" s="54">
        <v>9.3354367647479152E-5</v>
      </c>
      <c r="T93" s="54">
        <v>1.520807769897885E-4</v>
      </c>
      <c r="U93" s="54">
        <v>1.5648635960565437E-4</v>
      </c>
      <c r="V93" s="54">
        <v>1.5172481613902488E-4</v>
      </c>
      <c r="W93" s="54">
        <v>8.9664888503589375E-5</v>
      </c>
      <c r="X93" s="54">
        <v>1.031397457605267E-4</v>
      </c>
      <c r="Y93" s="54">
        <v>6.7950200656942544E-5</v>
      </c>
      <c r="Z93" s="54">
        <v>9.0453884671297044E-5</v>
      </c>
      <c r="AA93" s="54">
        <v>8.7804760701956966E-5</v>
      </c>
      <c r="AB93" s="54">
        <v>9.9791481732313322E-5</v>
      </c>
      <c r="AC93" s="54">
        <v>7.8765297105227907E-5</v>
      </c>
      <c r="AD93" s="54">
        <v>9.3033994885390219E-5</v>
      </c>
      <c r="AE93" s="54">
        <v>8.6478757934426044E-5</v>
      </c>
      <c r="AF93" s="54">
        <v>3.8479102774209703E-4</v>
      </c>
      <c r="AG93" s="54">
        <v>1.977762101818334E-5</v>
      </c>
      <c r="AH93" s="54">
        <v>2.0741104148596455E-5</v>
      </c>
      <c r="AI93" s="54">
        <v>2.1242482301366146E-5</v>
      </c>
      <c r="AJ93" s="54">
        <v>2.1544193097338458E-5</v>
      </c>
      <c r="AK93" s="54">
        <v>2.3129629603328882E-5</v>
      </c>
      <c r="AL93" s="54">
        <v>2.3781383573974014E-5</v>
      </c>
      <c r="AM93" s="54">
        <v>1.8071908122419104E-5</v>
      </c>
      <c r="AN93" s="54">
        <v>1.6533376162650632E-5</v>
      </c>
      <c r="AO93" s="54">
        <v>2.4129896529826613E-5</v>
      </c>
      <c r="AP93" s="54">
        <v>2.510280740669743E-5</v>
      </c>
      <c r="AQ93" s="54">
        <v>0</v>
      </c>
      <c r="AR93" s="54">
        <v>0</v>
      </c>
      <c r="AS93" s="54">
        <v>1.5022558875911994E-5</v>
      </c>
      <c r="AT93" s="54">
        <v>1.4646783657851134E-5</v>
      </c>
      <c r="AU93" s="54">
        <v>1.4517969896431037E-5</v>
      </c>
      <c r="AV93" s="54">
        <v>1.8906272155787681E-5</v>
      </c>
      <c r="AW93" s="54">
        <v>1.4067665470915101E-5</v>
      </c>
      <c r="AX93" s="54">
        <v>0</v>
      </c>
      <c r="AY93" s="54">
        <v>1.8902162407379404E-5</v>
      </c>
      <c r="AZ93" s="54">
        <v>2.3749584382273311E-5</v>
      </c>
      <c r="BA93" s="54">
        <v>0</v>
      </c>
      <c r="BB93" s="54">
        <v>1.1039172503629129E-5</v>
      </c>
      <c r="BC93" s="54">
        <v>2.2923521101101174E-5</v>
      </c>
      <c r="BD93" s="54">
        <v>2.4235810709618325E-5</v>
      </c>
      <c r="BE93" s="54">
        <v>2.5081567347143525E-5</v>
      </c>
      <c r="BF93" s="54">
        <v>1.9990884156824489E-5</v>
      </c>
      <c r="BG93" s="54">
        <v>2.8695639697547956E-5</v>
      </c>
      <c r="BH93" s="54">
        <v>2.406015037593985E-5</v>
      </c>
      <c r="BI93" s="54">
        <v>2.7268341455570084E-5</v>
      </c>
      <c r="BJ93" s="54">
        <v>2.4245206318624036E-5</v>
      </c>
      <c r="BK93" s="54">
        <v>1.7158250544774456E-5</v>
      </c>
      <c r="BL93" s="54">
        <v>1.2745835298316274E-5</v>
      </c>
      <c r="BM93" s="54">
        <v>1.2477345818997383E-5</v>
      </c>
      <c r="BN93" s="54">
        <v>1.8678612677174426E-5</v>
      </c>
      <c r="BO93" s="54">
        <v>6.2173459807966905E-6</v>
      </c>
      <c r="BP93" s="54">
        <v>1.8326389804525068E-5</v>
      </c>
      <c r="BQ93" s="54">
        <v>1.9036653056421178E-5</v>
      </c>
      <c r="BR93" s="54">
        <v>2.193140101444914E-5</v>
      </c>
      <c r="BS93" s="54">
        <v>1.7428788873461184E-5</v>
      </c>
      <c r="BT93" s="54">
        <v>1.4062010156080041E-5</v>
      </c>
      <c r="BU93" s="54">
        <v>1.355685665936723E-5</v>
      </c>
      <c r="BV93" s="54">
        <v>2.0740715554686638E-5</v>
      </c>
    </row>
    <row r="94" spans="2:74" x14ac:dyDescent="0.15">
      <c r="B94" s="52" t="s">
        <v>223</v>
      </c>
      <c r="C94" s="54" t="s">
        <v>653</v>
      </c>
      <c r="D94" s="54">
        <v>1.877761259833766E-3</v>
      </c>
      <c r="E94" s="54">
        <v>1.9378644810614932E-3</v>
      </c>
      <c r="F94" s="54">
        <v>1.7875155808792225E-3</v>
      </c>
      <c r="G94" s="54">
        <v>1.7616164854968649E-3</v>
      </c>
      <c r="H94" s="54">
        <v>1.4891773888404407E-3</v>
      </c>
      <c r="I94" s="54">
        <v>1.1044073632422272E-2</v>
      </c>
      <c r="J94" s="54">
        <v>1.8186908840762094E-3</v>
      </c>
      <c r="K94" s="54">
        <v>1.2795275590551181E-3</v>
      </c>
      <c r="L94" s="54">
        <v>1.2663608120483934E-3</v>
      </c>
      <c r="M94" s="54">
        <v>1.180920081072321E-3</v>
      </c>
      <c r="N94" s="54">
        <v>5.8367049147708431E-3</v>
      </c>
      <c r="O94" s="54">
        <v>2.5337330850483605E-3</v>
      </c>
      <c r="P94" s="54">
        <v>1.2074694937373031E-3</v>
      </c>
      <c r="Q94" s="54">
        <v>3.3598243568672926E-3</v>
      </c>
      <c r="R94" s="54">
        <v>3.3422648427584262E-3</v>
      </c>
      <c r="S94" s="54">
        <v>2.1257135270248218E-3</v>
      </c>
      <c r="T94" s="54">
        <v>2.0836366283301789E-3</v>
      </c>
      <c r="U94" s="54">
        <v>1.8604489419783354E-3</v>
      </c>
      <c r="V94" s="54">
        <v>2.1016696754072336E-3</v>
      </c>
      <c r="W94" s="54">
        <v>2.1283570027951274E-3</v>
      </c>
      <c r="X94" s="54">
        <v>3.0426224999355374E-3</v>
      </c>
      <c r="Y94" s="54">
        <v>1.5859576833330388E-3</v>
      </c>
      <c r="Z94" s="54">
        <v>1.8123081893070586E-3</v>
      </c>
      <c r="AA94" s="54">
        <v>2.7063111175260708E-3</v>
      </c>
      <c r="AB94" s="54">
        <v>2.3803817462590719E-3</v>
      </c>
      <c r="AC94" s="54">
        <v>1.6974553333372645E-3</v>
      </c>
      <c r="AD94" s="54">
        <v>1.9940160685152056E-3</v>
      </c>
      <c r="AE94" s="54">
        <v>8.1405337468939704E-3</v>
      </c>
      <c r="AF94" s="54">
        <v>1.7478598003201782E-3</v>
      </c>
      <c r="AG94" s="54">
        <v>1.8391224507603489E-3</v>
      </c>
      <c r="AH94" s="54">
        <v>1.9371701327446998E-3</v>
      </c>
      <c r="AI94" s="54">
        <v>2.052118905904364E-3</v>
      </c>
      <c r="AJ94" s="54">
        <v>2.1114941371232396E-3</v>
      </c>
      <c r="AK94" s="54">
        <v>2.2238935972112971E-3</v>
      </c>
      <c r="AL94" s="54">
        <v>2.1694903694370635E-3</v>
      </c>
      <c r="AM94" s="54">
        <v>2.0601975259557782E-3</v>
      </c>
      <c r="AN94" s="54">
        <v>1.3486511126962158E-3</v>
      </c>
      <c r="AO94" s="54">
        <v>2.3594330533676803E-3</v>
      </c>
      <c r="AP94" s="54">
        <v>2.8366172369568097E-3</v>
      </c>
      <c r="AQ94" s="54">
        <v>2.3007738966743358E-3</v>
      </c>
      <c r="AR94" s="54">
        <v>2.7666127264185415E-3</v>
      </c>
      <c r="AS94" s="54">
        <v>1.6491431299334501E-3</v>
      </c>
      <c r="AT94" s="54">
        <v>1.622131290107013E-3</v>
      </c>
      <c r="AU94" s="54">
        <v>1.6003269893527443E-3</v>
      </c>
      <c r="AV94" s="54">
        <v>1.8528146712671928E-3</v>
      </c>
      <c r="AW94" s="54">
        <v>1.5474432018006612E-3</v>
      </c>
      <c r="AX94" s="54">
        <v>1.6435899990038848E-3</v>
      </c>
      <c r="AY94" s="54">
        <v>1.9280205655526992E-3</v>
      </c>
      <c r="AZ94" s="54">
        <v>1.959340711537548E-3</v>
      </c>
      <c r="BA94" s="54">
        <v>1.8058899796258565E-3</v>
      </c>
      <c r="BB94" s="54">
        <v>4.4156690014516515E-5</v>
      </c>
      <c r="BC94" s="54">
        <v>1.7196662496194494E-3</v>
      </c>
      <c r="BD94" s="54">
        <v>3.8354724025580589E-3</v>
      </c>
      <c r="BE94" s="54">
        <v>3.0348696490043662E-3</v>
      </c>
      <c r="BF94" s="54">
        <v>4.2340692644154262E-3</v>
      </c>
      <c r="BG94" s="54">
        <v>2.5826075727793162E-4</v>
      </c>
      <c r="BH94" s="54">
        <v>6.5894736842105261E-3</v>
      </c>
      <c r="BI94" s="54">
        <v>6.9918824245051498E-6</v>
      </c>
      <c r="BJ94" s="54">
        <v>3.1195498796629593E-3</v>
      </c>
      <c r="BK94" s="54">
        <v>6.0911789433949314E-4</v>
      </c>
      <c r="BL94" s="54">
        <v>4.2486117661054251E-6</v>
      </c>
      <c r="BM94" s="54">
        <v>2.7138227156319307E-4</v>
      </c>
      <c r="BN94" s="54">
        <v>4.3739084685716774E-4</v>
      </c>
      <c r="BO94" s="54">
        <v>2.3066353588755721E-3</v>
      </c>
      <c r="BP94" s="54">
        <v>1.691439681824354E-3</v>
      </c>
      <c r="BQ94" s="54">
        <v>1.7438727936230673E-3</v>
      </c>
      <c r="BR94" s="54">
        <v>1.173329954273029E-3</v>
      </c>
      <c r="BS94" s="54">
        <v>1.0631561212811323E-3</v>
      </c>
      <c r="BT94" s="54">
        <v>2.5642489108145959E-5</v>
      </c>
      <c r="BU94" s="54">
        <v>2.5048286333572041E-3</v>
      </c>
      <c r="BV94" s="54">
        <v>2.1798152036245251E-3</v>
      </c>
    </row>
    <row r="95" spans="2:74" x14ac:dyDescent="0.15">
      <c r="B95" s="52" t="s">
        <v>224</v>
      </c>
      <c r="C95" s="54" t="s">
        <v>282</v>
      </c>
      <c r="D95" s="54">
        <v>0</v>
      </c>
      <c r="E95" s="54">
        <v>0</v>
      </c>
      <c r="F95" s="54">
        <v>0</v>
      </c>
      <c r="G95" s="54">
        <v>0</v>
      </c>
      <c r="H95" s="54">
        <v>0</v>
      </c>
      <c r="I95" s="54">
        <v>0</v>
      </c>
      <c r="J95" s="54">
        <v>0</v>
      </c>
      <c r="K95" s="54">
        <v>0</v>
      </c>
      <c r="L95" s="54">
        <v>0</v>
      </c>
      <c r="M95" s="54">
        <v>0</v>
      </c>
      <c r="N95" s="54">
        <v>0</v>
      </c>
      <c r="O95" s="54">
        <v>0</v>
      </c>
      <c r="P95" s="54">
        <v>0</v>
      </c>
      <c r="Q95" s="54">
        <v>0</v>
      </c>
      <c r="R95" s="54">
        <v>0</v>
      </c>
      <c r="S95" s="54">
        <v>0</v>
      </c>
      <c r="T95" s="54">
        <v>0</v>
      </c>
      <c r="U95" s="54">
        <v>0</v>
      </c>
      <c r="V95" s="54">
        <v>0</v>
      </c>
      <c r="W95" s="54">
        <v>0</v>
      </c>
      <c r="X95" s="54">
        <v>0</v>
      </c>
      <c r="Y95" s="54">
        <v>0</v>
      </c>
      <c r="Z95" s="54">
        <v>0</v>
      </c>
      <c r="AA95" s="54">
        <v>0</v>
      </c>
      <c r="AB95" s="54">
        <v>0</v>
      </c>
      <c r="AC95" s="54">
        <v>0</v>
      </c>
      <c r="AD95" s="54">
        <v>0</v>
      </c>
      <c r="AE95" s="54">
        <v>0</v>
      </c>
      <c r="AF95" s="54">
        <v>0</v>
      </c>
      <c r="AG95" s="54">
        <v>0</v>
      </c>
      <c r="AH95" s="54">
        <v>0</v>
      </c>
      <c r="AI95" s="54">
        <v>0</v>
      </c>
      <c r="AJ95" s="54">
        <v>0</v>
      </c>
      <c r="AK95" s="54">
        <v>0</v>
      </c>
      <c r="AL95" s="54">
        <v>0</v>
      </c>
      <c r="AM95" s="54">
        <v>0</v>
      </c>
      <c r="AN95" s="54">
        <v>0</v>
      </c>
      <c r="AO95" s="54">
        <v>0</v>
      </c>
      <c r="AP95" s="54">
        <v>0</v>
      </c>
      <c r="AQ95" s="54">
        <v>0</v>
      </c>
      <c r="AR95" s="54">
        <v>0</v>
      </c>
      <c r="AS95" s="54">
        <v>0</v>
      </c>
      <c r="AT95" s="54">
        <v>0</v>
      </c>
      <c r="AU95" s="54">
        <v>0</v>
      </c>
      <c r="AV95" s="54">
        <v>0</v>
      </c>
      <c r="AW95" s="54">
        <v>0</v>
      </c>
      <c r="AX95" s="54">
        <v>0</v>
      </c>
      <c r="AY95" s="54">
        <v>0</v>
      </c>
      <c r="AZ95" s="54">
        <v>0</v>
      </c>
      <c r="BA95" s="54">
        <v>0</v>
      </c>
      <c r="BB95" s="54">
        <v>0</v>
      </c>
      <c r="BC95" s="54">
        <v>0</v>
      </c>
      <c r="BD95" s="54">
        <v>0</v>
      </c>
      <c r="BE95" s="54">
        <v>0</v>
      </c>
      <c r="BF95" s="54">
        <v>0</v>
      </c>
      <c r="BG95" s="54">
        <v>0</v>
      </c>
      <c r="BH95" s="54">
        <v>0</v>
      </c>
      <c r="BI95" s="54">
        <v>0</v>
      </c>
      <c r="BJ95" s="54">
        <v>0</v>
      </c>
      <c r="BK95" s="54">
        <v>0</v>
      </c>
      <c r="BL95" s="54">
        <v>0</v>
      </c>
      <c r="BM95" s="54">
        <v>0</v>
      </c>
      <c r="BN95" s="54">
        <v>0</v>
      </c>
      <c r="BO95" s="54">
        <v>0</v>
      </c>
      <c r="BP95" s="54">
        <v>0</v>
      </c>
      <c r="BQ95" s="54">
        <v>0</v>
      </c>
      <c r="BR95" s="54">
        <v>0</v>
      </c>
      <c r="BS95" s="54">
        <v>0</v>
      </c>
      <c r="BT95" s="54">
        <v>0</v>
      </c>
      <c r="BU95" s="54">
        <v>0</v>
      </c>
      <c r="BV95" s="54">
        <v>0</v>
      </c>
    </row>
    <row r="96" spans="2:74" x14ac:dyDescent="0.15">
      <c r="B96" s="64" t="s">
        <v>225</v>
      </c>
      <c r="C96" s="58" t="s">
        <v>283</v>
      </c>
      <c r="D96" s="58">
        <v>1.6444631184078727E-4</v>
      </c>
      <c r="E96" s="58">
        <v>2.1519303105225191E-4</v>
      </c>
      <c r="F96" s="58">
        <v>1.9900231945935818E-4</v>
      </c>
      <c r="G96" s="58">
        <v>2.0152703451392523E-4</v>
      </c>
      <c r="H96" s="58">
        <v>2.0002491619755647E-4</v>
      </c>
      <c r="I96" s="58">
        <v>2.5270672594745282E-4</v>
      </c>
      <c r="J96" s="58">
        <v>1.9596326515456026E-4</v>
      </c>
      <c r="K96" s="58">
        <v>2.3622047244094488E-4</v>
      </c>
      <c r="L96" s="58">
        <v>2.0959951156740997E-4</v>
      </c>
      <c r="M96" s="58">
        <v>2.0930208912747563E-4</v>
      </c>
      <c r="N96" s="58">
        <v>2.2550905352523712E-4</v>
      </c>
      <c r="O96" s="58">
        <v>1.7685463388186239E-4</v>
      </c>
      <c r="P96" s="58">
        <v>2.1273661693282567E-4</v>
      </c>
      <c r="Q96" s="58">
        <v>1.5450478336334392E-4</v>
      </c>
      <c r="R96" s="58">
        <v>1.833309829361162E-4</v>
      </c>
      <c r="S96" s="58">
        <v>2.3542204318672934E-4</v>
      </c>
      <c r="T96" s="58">
        <v>1.0008734895909157E-4</v>
      </c>
      <c r="U96" s="58">
        <v>8.6936866447585767E-5</v>
      </c>
      <c r="V96" s="58">
        <v>1.0114987742601659E-4</v>
      </c>
      <c r="W96" s="58">
        <v>2.4392442801477363E-4</v>
      </c>
      <c r="X96" s="58">
        <v>3.7817906778859789E-4</v>
      </c>
      <c r="Y96" s="58">
        <v>1.9026056183943911E-4</v>
      </c>
      <c r="Z96" s="58">
        <v>2.132127281537716E-4</v>
      </c>
      <c r="AA96" s="58">
        <v>3.3919099339660088E-4</v>
      </c>
      <c r="AB96" s="58">
        <v>2.8643078020237212E-4</v>
      </c>
      <c r="AC96" s="58">
        <v>2.0007227874322596E-4</v>
      </c>
      <c r="AD96" s="58">
        <v>2.3540990608651372E-4</v>
      </c>
      <c r="AE96" s="58">
        <v>2.5367102327431641E-4</v>
      </c>
      <c r="AF96" s="58">
        <v>2.6320775161525387E-5</v>
      </c>
      <c r="AG96" s="58">
        <v>1.4227127377596402E-4</v>
      </c>
      <c r="AH96" s="58">
        <v>1.288561509704142E-4</v>
      </c>
      <c r="AI96" s="58">
        <v>1.8103667752358311E-4</v>
      </c>
      <c r="AJ96" s="58">
        <v>1.7724995230083005E-4</v>
      </c>
      <c r="AK96" s="58">
        <v>1.7306643904946962E-4</v>
      </c>
      <c r="AL96" s="58">
        <v>1.6871321177007979E-4</v>
      </c>
      <c r="AM96" s="58">
        <v>2.6204266777507702E-4</v>
      </c>
      <c r="AN96" s="58">
        <v>1.9840051395180757E-4</v>
      </c>
      <c r="AO96" s="58">
        <v>1.6420100321516159E-4</v>
      </c>
      <c r="AP96" s="58">
        <v>1.7800172524749087E-4</v>
      </c>
      <c r="AQ96" s="58">
        <v>3.137418950010458E-4</v>
      </c>
      <c r="AR96" s="58">
        <v>2.0880096048441822E-4</v>
      </c>
      <c r="AS96" s="58">
        <v>1.944586787826386E-4</v>
      </c>
      <c r="AT96" s="58">
        <v>1.9406988346652753E-4</v>
      </c>
      <c r="AU96" s="58">
        <v>1.7421563875717242E-4</v>
      </c>
      <c r="AV96" s="58">
        <v>3.025003544926029E-4</v>
      </c>
      <c r="AW96" s="58">
        <v>2.9542097488921711E-4</v>
      </c>
      <c r="AX96" s="58">
        <v>1.494172726367168E-4</v>
      </c>
      <c r="AY96" s="58">
        <v>1.9847270527748373E-4</v>
      </c>
      <c r="AZ96" s="58">
        <v>2.0187146724932314E-4</v>
      </c>
      <c r="BA96" s="58">
        <v>1.8521948508983145E-4</v>
      </c>
      <c r="BB96" s="58">
        <v>3.0909683010161556E-4</v>
      </c>
      <c r="BC96" s="58">
        <v>7.5406319411517014E-5</v>
      </c>
      <c r="BD96" s="58">
        <v>8.0786035698727742E-5</v>
      </c>
      <c r="BE96" s="58">
        <v>7.6289767347561551E-5</v>
      </c>
      <c r="BF96" s="58">
        <v>7.596535979593306E-5</v>
      </c>
      <c r="BG96" s="58">
        <v>8.6086919092643872E-5</v>
      </c>
      <c r="BH96" s="58">
        <v>9.6240601503759399E-5</v>
      </c>
      <c r="BI96" s="58">
        <v>6.7821259517699946E-5</v>
      </c>
      <c r="BJ96" s="58">
        <v>6.78865776921473E-5</v>
      </c>
      <c r="BK96" s="58">
        <v>7.721212745148504E-5</v>
      </c>
      <c r="BL96" s="58">
        <v>5.5231952959370527E-5</v>
      </c>
      <c r="BM96" s="58">
        <v>1.1229611237097644E-4</v>
      </c>
      <c r="BN96" s="58">
        <v>7.4714450708697702E-5</v>
      </c>
      <c r="BO96" s="58">
        <v>6.3209684138099684E-5</v>
      </c>
      <c r="BP96" s="58">
        <v>1.6247759014615849E-4</v>
      </c>
      <c r="BQ96" s="58">
        <v>1.0787436731972001E-4</v>
      </c>
      <c r="BR96" s="58">
        <v>1.5108298476620516E-4</v>
      </c>
      <c r="BS96" s="58">
        <v>1.6266869615230438E-4</v>
      </c>
      <c r="BT96" s="58">
        <v>2.101029752731959E-4</v>
      </c>
      <c r="BU96" s="58">
        <v>1.3477110443723894E-4</v>
      </c>
      <c r="BV96" s="58">
        <v>1.9006655729622671E-4</v>
      </c>
    </row>
    <row r="97" spans="2:74" x14ac:dyDescent="0.15">
      <c r="B97" s="52" t="s">
        <v>226</v>
      </c>
      <c r="C97" s="54" t="s">
        <v>284</v>
      </c>
      <c r="D97" s="54">
        <v>0</v>
      </c>
      <c r="E97" s="54">
        <v>0</v>
      </c>
      <c r="F97" s="54">
        <v>0</v>
      </c>
      <c r="G97" s="54">
        <v>0</v>
      </c>
      <c r="H97" s="54">
        <v>0</v>
      </c>
      <c r="I97" s="54">
        <v>0</v>
      </c>
      <c r="J97" s="54">
        <v>0</v>
      </c>
      <c r="K97" s="54">
        <v>0</v>
      </c>
      <c r="L97" s="54">
        <v>0</v>
      </c>
      <c r="M97" s="54">
        <v>0</v>
      </c>
      <c r="N97" s="54">
        <v>0</v>
      </c>
      <c r="O97" s="54">
        <v>0</v>
      </c>
      <c r="P97" s="54">
        <v>0</v>
      </c>
      <c r="Q97" s="54">
        <v>0</v>
      </c>
      <c r="R97" s="54">
        <v>0</v>
      </c>
      <c r="S97" s="54">
        <v>0</v>
      </c>
      <c r="T97" s="54">
        <v>0</v>
      </c>
      <c r="U97" s="54">
        <v>0</v>
      </c>
      <c r="V97" s="54">
        <v>0</v>
      </c>
      <c r="W97" s="54">
        <v>0</v>
      </c>
      <c r="X97" s="54">
        <v>0</v>
      </c>
      <c r="Y97" s="54">
        <v>0</v>
      </c>
      <c r="Z97" s="54">
        <v>0</v>
      </c>
      <c r="AA97" s="54">
        <v>0</v>
      </c>
      <c r="AB97" s="54">
        <v>0</v>
      </c>
      <c r="AC97" s="54">
        <v>0</v>
      </c>
      <c r="AD97" s="54">
        <v>0</v>
      </c>
      <c r="AE97" s="54">
        <v>0</v>
      </c>
      <c r="AF97" s="54">
        <v>0</v>
      </c>
      <c r="AG97" s="54">
        <v>0</v>
      </c>
      <c r="AH97" s="54">
        <v>0</v>
      </c>
      <c r="AI97" s="54">
        <v>0</v>
      </c>
      <c r="AJ97" s="54">
        <v>0</v>
      </c>
      <c r="AK97" s="54">
        <v>0</v>
      </c>
      <c r="AL97" s="54">
        <v>0</v>
      </c>
      <c r="AM97" s="54">
        <v>0</v>
      </c>
      <c r="AN97" s="54">
        <v>0</v>
      </c>
      <c r="AO97" s="54">
        <v>0</v>
      </c>
      <c r="AP97" s="54">
        <v>0</v>
      </c>
      <c r="AQ97" s="54">
        <v>0</v>
      </c>
      <c r="AR97" s="54">
        <v>0</v>
      </c>
      <c r="AS97" s="54">
        <v>0</v>
      </c>
      <c r="AT97" s="54">
        <v>0</v>
      </c>
      <c r="AU97" s="54">
        <v>0</v>
      </c>
      <c r="AV97" s="54">
        <v>0</v>
      </c>
      <c r="AW97" s="54">
        <v>0</v>
      </c>
      <c r="AX97" s="54">
        <v>0</v>
      </c>
      <c r="AY97" s="54">
        <v>0</v>
      </c>
      <c r="AZ97" s="54">
        <v>0</v>
      </c>
      <c r="BA97" s="54">
        <v>0</v>
      </c>
      <c r="BB97" s="54">
        <v>0</v>
      </c>
      <c r="BC97" s="54">
        <v>0</v>
      </c>
      <c r="BD97" s="54">
        <v>0</v>
      </c>
      <c r="BE97" s="54">
        <v>0</v>
      </c>
      <c r="BF97" s="54">
        <v>0</v>
      </c>
      <c r="BG97" s="54">
        <v>0</v>
      </c>
      <c r="BH97" s="54">
        <v>0</v>
      </c>
      <c r="BI97" s="54">
        <v>0</v>
      </c>
      <c r="BJ97" s="54">
        <v>0</v>
      </c>
      <c r="BK97" s="54">
        <v>0</v>
      </c>
      <c r="BL97" s="54">
        <v>0</v>
      </c>
      <c r="BM97" s="54">
        <v>0</v>
      </c>
      <c r="BN97" s="54">
        <v>0</v>
      </c>
      <c r="BO97" s="54">
        <v>0</v>
      </c>
      <c r="BP97" s="54">
        <v>0</v>
      </c>
      <c r="BQ97" s="54">
        <v>0</v>
      </c>
      <c r="BR97" s="54">
        <v>0</v>
      </c>
      <c r="BS97" s="54">
        <v>0</v>
      </c>
      <c r="BT97" s="54">
        <v>0</v>
      </c>
      <c r="BU97" s="54">
        <v>0</v>
      </c>
      <c r="BV97" s="54">
        <v>0</v>
      </c>
    </row>
    <row r="98" spans="2:74" x14ac:dyDescent="0.15">
      <c r="B98" s="52" t="s">
        <v>227</v>
      </c>
      <c r="C98" s="54" t="s">
        <v>654</v>
      </c>
      <c r="D98" s="54">
        <v>0</v>
      </c>
      <c r="E98" s="54">
        <v>0</v>
      </c>
      <c r="F98" s="54">
        <v>0</v>
      </c>
      <c r="G98" s="54">
        <v>0</v>
      </c>
      <c r="H98" s="54">
        <v>0</v>
      </c>
      <c r="I98" s="54">
        <v>0</v>
      </c>
      <c r="J98" s="54">
        <v>0</v>
      </c>
      <c r="K98" s="54">
        <v>0</v>
      </c>
      <c r="L98" s="54">
        <v>0</v>
      </c>
      <c r="M98" s="54">
        <v>0</v>
      </c>
      <c r="N98" s="54">
        <v>0</v>
      </c>
      <c r="O98" s="54">
        <v>0</v>
      </c>
      <c r="P98" s="54">
        <v>0</v>
      </c>
      <c r="Q98" s="54">
        <v>0</v>
      </c>
      <c r="R98" s="54">
        <v>0</v>
      </c>
      <c r="S98" s="54">
        <v>0</v>
      </c>
      <c r="T98" s="54">
        <v>0</v>
      </c>
      <c r="U98" s="54">
        <v>0</v>
      </c>
      <c r="V98" s="54">
        <v>0</v>
      </c>
      <c r="W98" s="54">
        <v>0</v>
      </c>
      <c r="X98" s="54">
        <v>0</v>
      </c>
      <c r="Y98" s="54">
        <v>0</v>
      </c>
      <c r="Z98" s="54">
        <v>0</v>
      </c>
      <c r="AA98" s="54">
        <v>0</v>
      </c>
      <c r="AB98" s="54">
        <v>0</v>
      </c>
      <c r="AC98" s="54">
        <v>0</v>
      </c>
      <c r="AD98" s="54">
        <v>0</v>
      </c>
      <c r="AE98" s="54">
        <v>0</v>
      </c>
      <c r="AF98" s="54">
        <v>0</v>
      </c>
      <c r="AG98" s="54">
        <v>0</v>
      </c>
      <c r="AH98" s="54">
        <v>0</v>
      </c>
      <c r="AI98" s="54">
        <v>0</v>
      </c>
      <c r="AJ98" s="54">
        <v>0</v>
      </c>
      <c r="AK98" s="54">
        <v>0</v>
      </c>
      <c r="AL98" s="54">
        <v>0</v>
      </c>
      <c r="AM98" s="54">
        <v>0</v>
      </c>
      <c r="AN98" s="54">
        <v>0</v>
      </c>
      <c r="AO98" s="54">
        <v>0</v>
      </c>
      <c r="AP98" s="54">
        <v>0</v>
      </c>
      <c r="AQ98" s="54">
        <v>0</v>
      </c>
      <c r="AR98" s="54">
        <v>0</v>
      </c>
      <c r="AS98" s="54">
        <v>0</v>
      </c>
      <c r="AT98" s="54">
        <v>0</v>
      </c>
      <c r="AU98" s="54">
        <v>0</v>
      </c>
      <c r="AV98" s="54">
        <v>0</v>
      </c>
      <c r="AW98" s="54">
        <v>0</v>
      </c>
      <c r="AX98" s="54">
        <v>0</v>
      </c>
      <c r="AY98" s="54">
        <v>0</v>
      </c>
      <c r="AZ98" s="54">
        <v>0</v>
      </c>
      <c r="BA98" s="54">
        <v>0</v>
      </c>
      <c r="BB98" s="54">
        <v>0</v>
      </c>
      <c r="BC98" s="54">
        <v>0</v>
      </c>
      <c r="BD98" s="54">
        <v>0</v>
      </c>
      <c r="BE98" s="54">
        <v>0</v>
      </c>
      <c r="BF98" s="54">
        <v>0</v>
      </c>
      <c r="BG98" s="54">
        <v>0</v>
      </c>
      <c r="BH98" s="54">
        <v>0</v>
      </c>
      <c r="BI98" s="54">
        <v>0</v>
      </c>
      <c r="BJ98" s="54">
        <v>0</v>
      </c>
      <c r="BK98" s="54">
        <v>0</v>
      </c>
      <c r="BL98" s="54">
        <v>0</v>
      </c>
      <c r="BM98" s="54">
        <v>0</v>
      </c>
      <c r="BN98" s="54">
        <v>0</v>
      </c>
      <c r="BO98" s="54">
        <v>0</v>
      </c>
      <c r="BP98" s="54">
        <v>0</v>
      </c>
      <c r="BQ98" s="54">
        <v>0</v>
      </c>
      <c r="BR98" s="54">
        <v>0</v>
      </c>
      <c r="BS98" s="54">
        <v>0</v>
      </c>
      <c r="BT98" s="54">
        <v>0</v>
      </c>
      <c r="BU98" s="54">
        <v>0</v>
      </c>
      <c r="BV98" s="54">
        <v>0</v>
      </c>
    </row>
    <row r="99" spans="2:74" x14ac:dyDescent="0.15">
      <c r="B99" s="52" t="s">
        <v>228</v>
      </c>
      <c r="C99" s="54" t="s">
        <v>655</v>
      </c>
      <c r="D99" s="54">
        <v>1.2076197868257047E-6</v>
      </c>
      <c r="E99" s="54">
        <v>7.5146772748405429E-7</v>
      </c>
      <c r="F99" s="54">
        <v>5.5346751394753507E-7</v>
      </c>
      <c r="G99" s="54">
        <v>4.5033974193055919E-7</v>
      </c>
      <c r="H99" s="54">
        <v>4.6355716384138232E-7</v>
      </c>
      <c r="I99" s="54">
        <v>0</v>
      </c>
      <c r="J99" s="54">
        <v>6.7760465129515998E-7</v>
      </c>
      <c r="K99" s="54">
        <v>0</v>
      </c>
      <c r="L99" s="54">
        <v>7.3031188699445982E-7</v>
      </c>
      <c r="M99" s="54">
        <v>7.4396477178012666E-7</v>
      </c>
      <c r="N99" s="54">
        <v>0</v>
      </c>
      <c r="O99" s="54">
        <v>6.454548681819795E-7</v>
      </c>
      <c r="P99" s="54">
        <v>8.4085619341037823E-7</v>
      </c>
      <c r="Q99" s="54">
        <v>5.2374502835031835E-7</v>
      </c>
      <c r="R99" s="54">
        <v>0</v>
      </c>
      <c r="S99" s="54">
        <v>9.9885331639278118E-7</v>
      </c>
      <c r="T99" s="54">
        <v>9.0988499053719611E-6</v>
      </c>
      <c r="U99" s="54">
        <v>1.7387373289517154E-5</v>
      </c>
      <c r="V99" s="54">
        <v>8.4291564521680493E-6</v>
      </c>
      <c r="W99" s="54">
        <v>4.8997206832562495E-7</v>
      </c>
      <c r="X99" s="54">
        <v>0</v>
      </c>
      <c r="Y99" s="54">
        <v>0</v>
      </c>
      <c r="Z99" s="54">
        <v>0</v>
      </c>
      <c r="AA99" s="54">
        <v>0</v>
      </c>
      <c r="AB99" s="54">
        <v>4.175375804699302E-7</v>
      </c>
      <c r="AC99" s="54">
        <v>4.2120479735415996E-7</v>
      </c>
      <c r="AD99" s="54">
        <v>7.533116994768439E-7</v>
      </c>
      <c r="AE99" s="54">
        <v>0</v>
      </c>
      <c r="AF99" s="54">
        <v>1.2024719616940533E-6</v>
      </c>
      <c r="AG99" s="54">
        <v>1.8648873416649302E-6</v>
      </c>
      <c r="AH99" s="54">
        <v>1.7964735876737087E-6</v>
      </c>
      <c r="AI99" s="54">
        <v>6.3410394929451179E-7</v>
      </c>
      <c r="AJ99" s="54">
        <v>6.5285433628298363E-7</v>
      </c>
      <c r="AK99" s="54">
        <v>6.0867446324549683E-7</v>
      </c>
      <c r="AL99" s="54">
        <v>8.9741070090467972E-7</v>
      </c>
      <c r="AM99" s="54">
        <v>0</v>
      </c>
      <c r="AN99" s="54">
        <v>0</v>
      </c>
      <c r="AO99" s="54">
        <v>5.8853406170308812E-7</v>
      </c>
      <c r="AP99" s="54">
        <v>0</v>
      </c>
      <c r="AQ99" s="54">
        <v>0</v>
      </c>
      <c r="AR99" s="54">
        <v>0</v>
      </c>
      <c r="AS99" s="54">
        <v>8.3458660421733301E-7</v>
      </c>
      <c r="AT99" s="54">
        <v>9.1542397861569587E-7</v>
      </c>
      <c r="AU99" s="54">
        <v>1.1167669151100798E-6</v>
      </c>
      <c r="AV99" s="54">
        <v>0</v>
      </c>
      <c r="AW99" s="54">
        <v>0</v>
      </c>
      <c r="AX99" s="54">
        <v>0</v>
      </c>
      <c r="AY99" s="54">
        <v>0</v>
      </c>
      <c r="AZ99" s="54">
        <v>0</v>
      </c>
      <c r="BA99" s="54">
        <v>0</v>
      </c>
      <c r="BB99" s="54">
        <v>0</v>
      </c>
      <c r="BC99" s="54">
        <v>8.0433407372284818E-7</v>
      </c>
      <c r="BD99" s="54">
        <v>6.2143104383636727E-7</v>
      </c>
      <c r="BE99" s="54">
        <v>1.0450653061309802E-6</v>
      </c>
      <c r="BF99" s="54">
        <v>0</v>
      </c>
      <c r="BG99" s="54">
        <v>0</v>
      </c>
      <c r="BH99" s="54">
        <v>0</v>
      </c>
      <c r="BI99" s="54">
        <v>1.3983764849010299E-6</v>
      </c>
      <c r="BJ99" s="54">
        <v>0</v>
      </c>
      <c r="BK99" s="54">
        <v>0</v>
      </c>
      <c r="BL99" s="54">
        <v>0</v>
      </c>
      <c r="BM99" s="54">
        <v>0</v>
      </c>
      <c r="BN99" s="54">
        <v>1.556551056431202E-6</v>
      </c>
      <c r="BO99" s="54">
        <v>1.4507140621858945E-5</v>
      </c>
      <c r="BP99" s="54">
        <v>1.9679344756536986E-6</v>
      </c>
      <c r="BQ99" s="54">
        <v>2.8843413721850269E-6</v>
      </c>
      <c r="BR99" s="54">
        <v>3.6552335024081898E-6</v>
      </c>
      <c r="BS99" s="54">
        <v>1.7428788873461184E-5</v>
      </c>
      <c r="BT99" s="54">
        <v>8.2717706800470826E-7</v>
      </c>
      <c r="BU99" s="54">
        <v>7.9746215643336644E-7</v>
      </c>
      <c r="BV99" s="54">
        <v>1.0200351912140969E-6</v>
      </c>
    </row>
    <row r="100" spans="2:74" x14ac:dyDescent="0.15">
      <c r="B100" s="52" t="s">
        <v>229</v>
      </c>
      <c r="C100" s="54" t="s">
        <v>656</v>
      </c>
      <c r="D100" s="54">
        <v>0</v>
      </c>
      <c r="E100" s="54">
        <v>0</v>
      </c>
      <c r="F100" s="54">
        <v>0</v>
      </c>
      <c r="G100" s="54">
        <v>0</v>
      </c>
      <c r="H100" s="54">
        <v>0</v>
      </c>
      <c r="I100" s="54">
        <v>0</v>
      </c>
      <c r="J100" s="54">
        <v>0</v>
      </c>
      <c r="K100" s="54">
        <v>0</v>
      </c>
      <c r="L100" s="54">
        <v>0</v>
      </c>
      <c r="M100" s="54">
        <v>0</v>
      </c>
      <c r="N100" s="54">
        <v>0</v>
      </c>
      <c r="O100" s="54">
        <v>0</v>
      </c>
      <c r="P100" s="54">
        <v>0</v>
      </c>
      <c r="Q100" s="54">
        <v>0</v>
      </c>
      <c r="R100" s="54">
        <v>0</v>
      </c>
      <c r="S100" s="54">
        <v>0</v>
      </c>
      <c r="T100" s="54">
        <v>0</v>
      </c>
      <c r="U100" s="54">
        <v>0</v>
      </c>
      <c r="V100" s="54">
        <v>0</v>
      </c>
      <c r="W100" s="54">
        <v>0</v>
      </c>
      <c r="X100" s="54">
        <v>0</v>
      </c>
      <c r="Y100" s="54">
        <v>0</v>
      </c>
      <c r="Z100" s="54">
        <v>0</v>
      </c>
      <c r="AA100" s="54">
        <v>0</v>
      </c>
      <c r="AB100" s="54">
        <v>0</v>
      </c>
      <c r="AC100" s="54">
        <v>0</v>
      </c>
      <c r="AD100" s="54">
        <v>0</v>
      </c>
      <c r="AE100" s="54">
        <v>0</v>
      </c>
      <c r="AF100" s="54">
        <v>0</v>
      </c>
      <c r="AG100" s="54">
        <v>0</v>
      </c>
      <c r="AH100" s="54">
        <v>0</v>
      </c>
      <c r="AI100" s="54">
        <v>0</v>
      </c>
      <c r="AJ100" s="54">
        <v>0</v>
      </c>
      <c r="AK100" s="54">
        <v>0</v>
      </c>
      <c r="AL100" s="54">
        <v>0</v>
      </c>
      <c r="AM100" s="54">
        <v>0</v>
      </c>
      <c r="AN100" s="54">
        <v>0</v>
      </c>
      <c r="AO100" s="54">
        <v>0</v>
      </c>
      <c r="AP100" s="54">
        <v>0</v>
      </c>
      <c r="AQ100" s="54">
        <v>0</v>
      </c>
      <c r="AR100" s="54">
        <v>0</v>
      </c>
      <c r="AS100" s="54">
        <v>0</v>
      </c>
      <c r="AT100" s="54">
        <v>0</v>
      </c>
      <c r="AU100" s="54">
        <v>0</v>
      </c>
      <c r="AV100" s="54">
        <v>0</v>
      </c>
      <c r="AW100" s="54">
        <v>0</v>
      </c>
      <c r="AX100" s="54">
        <v>0</v>
      </c>
      <c r="AY100" s="54">
        <v>0</v>
      </c>
      <c r="AZ100" s="54">
        <v>0</v>
      </c>
      <c r="BA100" s="54">
        <v>0</v>
      </c>
      <c r="BB100" s="54">
        <v>0</v>
      </c>
      <c r="BC100" s="54">
        <v>0</v>
      </c>
      <c r="BD100" s="54">
        <v>0</v>
      </c>
      <c r="BE100" s="54">
        <v>0</v>
      </c>
      <c r="BF100" s="54">
        <v>0</v>
      </c>
      <c r="BG100" s="54">
        <v>0</v>
      </c>
      <c r="BH100" s="54">
        <v>0</v>
      </c>
      <c r="BI100" s="54">
        <v>0</v>
      </c>
      <c r="BJ100" s="54">
        <v>0</v>
      </c>
      <c r="BK100" s="54">
        <v>0</v>
      </c>
      <c r="BL100" s="54">
        <v>0</v>
      </c>
      <c r="BM100" s="54">
        <v>0</v>
      </c>
      <c r="BN100" s="54">
        <v>0</v>
      </c>
      <c r="BO100" s="54">
        <v>0</v>
      </c>
      <c r="BP100" s="54">
        <v>0</v>
      </c>
      <c r="BQ100" s="54">
        <v>0</v>
      </c>
      <c r="BR100" s="54">
        <v>0</v>
      </c>
      <c r="BS100" s="54">
        <v>0</v>
      </c>
      <c r="BT100" s="54">
        <v>0</v>
      </c>
      <c r="BU100" s="54">
        <v>0</v>
      </c>
      <c r="BV100" s="54">
        <v>0</v>
      </c>
    </row>
    <row r="101" spans="2:74" x14ac:dyDescent="0.15">
      <c r="B101" s="52" t="s">
        <v>230</v>
      </c>
      <c r="C101" s="54" t="s">
        <v>657</v>
      </c>
      <c r="D101" s="54">
        <v>0</v>
      </c>
      <c r="E101" s="54">
        <v>0</v>
      </c>
      <c r="F101" s="54">
        <v>0</v>
      </c>
      <c r="G101" s="54">
        <v>0</v>
      </c>
      <c r="H101" s="54">
        <v>0</v>
      </c>
      <c r="I101" s="54">
        <v>0</v>
      </c>
      <c r="J101" s="54">
        <v>0</v>
      </c>
      <c r="K101" s="54">
        <v>0</v>
      </c>
      <c r="L101" s="54">
        <v>0</v>
      </c>
      <c r="M101" s="54">
        <v>0</v>
      </c>
      <c r="N101" s="54">
        <v>0</v>
      </c>
      <c r="O101" s="54">
        <v>0</v>
      </c>
      <c r="P101" s="54">
        <v>0</v>
      </c>
      <c r="Q101" s="54">
        <v>0</v>
      </c>
      <c r="R101" s="54">
        <v>0</v>
      </c>
      <c r="S101" s="54">
        <v>0</v>
      </c>
      <c r="T101" s="54">
        <v>0</v>
      </c>
      <c r="U101" s="54">
        <v>0</v>
      </c>
      <c r="V101" s="54">
        <v>0</v>
      </c>
      <c r="W101" s="54">
        <v>0</v>
      </c>
      <c r="X101" s="54">
        <v>0</v>
      </c>
      <c r="Y101" s="54">
        <v>0</v>
      </c>
      <c r="Z101" s="54">
        <v>0</v>
      </c>
      <c r="AA101" s="54">
        <v>0</v>
      </c>
      <c r="AB101" s="54">
        <v>0</v>
      </c>
      <c r="AC101" s="54">
        <v>0</v>
      </c>
      <c r="AD101" s="54">
        <v>0</v>
      </c>
      <c r="AE101" s="54">
        <v>0</v>
      </c>
      <c r="AF101" s="54">
        <v>0</v>
      </c>
      <c r="AG101" s="54">
        <v>0</v>
      </c>
      <c r="AH101" s="54">
        <v>0</v>
      </c>
      <c r="AI101" s="54">
        <v>0</v>
      </c>
      <c r="AJ101" s="54">
        <v>0</v>
      </c>
      <c r="AK101" s="54">
        <v>0</v>
      </c>
      <c r="AL101" s="54">
        <v>0</v>
      </c>
      <c r="AM101" s="54">
        <v>0</v>
      </c>
      <c r="AN101" s="54">
        <v>0</v>
      </c>
      <c r="AO101" s="54">
        <v>0</v>
      </c>
      <c r="AP101" s="54">
        <v>0</v>
      </c>
      <c r="AQ101" s="54">
        <v>0</v>
      </c>
      <c r="AR101" s="54">
        <v>0</v>
      </c>
      <c r="AS101" s="54">
        <v>0</v>
      </c>
      <c r="AT101" s="54">
        <v>0</v>
      </c>
      <c r="AU101" s="54">
        <v>0</v>
      </c>
      <c r="AV101" s="54">
        <v>0</v>
      </c>
      <c r="AW101" s="54">
        <v>0</v>
      </c>
      <c r="AX101" s="54">
        <v>0</v>
      </c>
      <c r="AY101" s="54">
        <v>0</v>
      </c>
      <c r="AZ101" s="54">
        <v>0</v>
      </c>
      <c r="BA101" s="54">
        <v>0</v>
      </c>
      <c r="BB101" s="54">
        <v>0</v>
      </c>
      <c r="BC101" s="54">
        <v>0</v>
      </c>
      <c r="BD101" s="54">
        <v>0</v>
      </c>
      <c r="BE101" s="54">
        <v>0</v>
      </c>
      <c r="BF101" s="54">
        <v>0</v>
      </c>
      <c r="BG101" s="54">
        <v>0</v>
      </c>
      <c r="BH101" s="54">
        <v>0</v>
      </c>
      <c r="BI101" s="54">
        <v>0</v>
      </c>
      <c r="BJ101" s="54">
        <v>0</v>
      </c>
      <c r="BK101" s="54">
        <v>0</v>
      </c>
      <c r="BL101" s="54">
        <v>0</v>
      </c>
      <c r="BM101" s="54">
        <v>0</v>
      </c>
      <c r="BN101" s="54">
        <v>0</v>
      </c>
      <c r="BO101" s="54">
        <v>0</v>
      </c>
      <c r="BP101" s="54">
        <v>0</v>
      </c>
      <c r="BQ101" s="54">
        <v>0</v>
      </c>
      <c r="BR101" s="54">
        <v>0</v>
      </c>
      <c r="BS101" s="54">
        <v>0</v>
      </c>
      <c r="BT101" s="54">
        <v>0</v>
      </c>
      <c r="BU101" s="54">
        <v>0</v>
      </c>
      <c r="BV101" s="54">
        <v>0</v>
      </c>
    </row>
    <row r="102" spans="2:74" x14ac:dyDescent="0.15">
      <c r="B102" s="60" t="s">
        <v>231</v>
      </c>
      <c r="C102" s="62" t="s">
        <v>658</v>
      </c>
      <c r="D102" s="62">
        <v>9.8391259675025314E-4</v>
      </c>
      <c r="E102" s="62">
        <v>6.6846470122104284E-4</v>
      </c>
      <c r="F102" s="62">
        <v>2.2446182510094478E-4</v>
      </c>
      <c r="G102" s="62">
        <v>8.9279853837733356E-5</v>
      </c>
      <c r="H102" s="62">
        <v>8.8771196875624711E-5</v>
      </c>
      <c r="I102" s="62">
        <v>1.0661065000908165E-4</v>
      </c>
      <c r="J102" s="62">
        <v>3.8718329775005441E-4</v>
      </c>
      <c r="K102" s="62">
        <v>3.5433070866141734E-4</v>
      </c>
      <c r="L102" s="62">
        <v>3.6150438406225765E-4</v>
      </c>
      <c r="M102" s="62">
        <v>3.6032693779884136E-4</v>
      </c>
      <c r="N102" s="62">
        <v>4.2448763016515224E-4</v>
      </c>
      <c r="O102" s="62">
        <v>4.2115930148874163E-4</v>
      </c>
      <c r="P102" s="62">
        <v>4.1622381573813721E-4</v>
      </c>
      <c r="Q102" s="62">
        <v>4.2423347296375788E-4</v>
      </c>
      <c r="R102" s="62">
        <v>4.3717388238612327E-4</v>
      </c>
      <c r="S102" s="62">
        <v>1.2232111382286981E-3</v>
      </c>
      <c r="T102" s="62">
        <v>2.894734105609051E-3</v>
      </c>
      <c r="U102" s="62">
        <v>3.0601776989550187E-3</v>
      </c>
      <c r="V102" s="62">
        <v>2.881366647232778E-3</v>
      </c>
      <c r="W102" s="62">
        <v>1.1181979219304639E-3</v>
      </c>
      <c r="X102" s="62">
        <v>1.2462719279396977E-3</v>
      </c>
      <c r="Y102" s="62">
        <v>8.4394149215922631E-4</v>
      </c>
      <c r="Z102" s="62">
        <v>1.1371345501534486E-3</v>
      </c>
      <c r="AA102" s="62">
        <v>1.0981609112450234E-3</v>
      </c>
      <c r="AB102" s="62">
        <v>1.2413392267371026E-3</v>
      </c>
      <c r="AC102" s="62">
        <v>9.8140717783519265E-4</v>
      </c>
      <c r="AD102" s="62">
        <v>1.1617949685181624E-3</v>
      </c>
      <c r="AE102" s="62">
        <v>1.0953976005027299E-3</v>
      </c>
      <c r="AF102" s="62">
        <v>1.9121976350850321E-3</v>
      </c>
      <c r="AG102" s="62">
        <v>1.0961611490375759E-3</v>
      </c>
      <c r="AH102" s="62">
        <v>1.041138101947263E-3</v>
      </c>
      <c r="AI102" s="62">
        <v>6.9117330473101788E-4</v>
      </c>
      <c r="AJ102" s="62">
        <v>6.9904378057500469E-4</v>
      </c>
      <c r="AK102" s="62">
        <v>7.472493493777217E-4</v>
      </c>
      <c r="AL102" s="62">
        <v>7.4933793525540761E-4</v>
      </c>
      <c r="AM102" s="62">
        <v>7.0480441677434513E-4</v>
      </c>
      <c r="AN102" s="62">
        <v>5.3851568072633483E-4</v>
      </c>
      <c r="AO102" s="62">
        <v>7.7863056363318558E-4</v>
      </c>
      <c r="AP102" s="62">
        <v>8.2611057102040632E-4</v>
      </c>
      <c r="AQ102" s="62">
        <v>7.320644216691069E-4</v>
      </c>
      <c r="AR102" s="62">
        <v>7.8300360181656837E-4</v>
      </c>
      <c r="AS102" s="62">
        <v>5.007519625303998E-4</v>
      </c>
      <c r="AT102" s="62">
        <v>4.8609013264493448E-4</v>
      </c>
      <c r="AU102" s="62">
        <v>4.7239240509156373E-4</v>
      </c>
      <c r="AV102" s="62">
        <v>5.3882875643994897E-4</v>
      </c>
      <c r="AW102" s="62">
        <v>5.7677428430751921E-4</v>
      </c>
      <c r="AX102" s="62">
        <v>4.9805757545572267E-4</v>
      </c>
      <c r="AY102" s="62">
        <v>6.5212460305458947E-4</v>
      </c>
      <c r="AZ102" s="62">
        <v>6.6498836270365274E-4</v>
      </c>
      <c r="BA102" s="62">
        <v>6.0196332654195218E-4</v>
      </c>
      <c r="BB102" s="62">
        <v>4.2500814138972143E-4</v>
      </c>
      <c r="BC102" s="62">
        <v>6.332119995383122E-4</v>
      </c>
      <c r="BD102" s="62">
        <v>6.3883111306378552E-4</v>
      </c>
      <c r="BE102" s="62">
        <v>6.7615725306674414E-4</v>
      </c>
      <c r="BF102" s="62">
        <v>4.7978121976378771E-4</v>
      </c>
      <c r="BG102" s="62">
        <v>7.4608663213624686E-4</v>
      </c>
      <c r="BH102" s="62">
        <v>6.2857142857142853E-4</v>
      </c>
      <c r="BI102" s="62">
        <v>7.7050544318046747E-4</v>
      </c>
      <c r="BJ102" s="62">
        <v>6.5785326477866548E-4</v>
      </c>
      <c r="BK102" s="62">
        <v>4.6327276470891027E-4</v>
      </c>
      <c r="BL102" s="62">
        <v>4.1211534131222621E-4</v>
      </c>
      <c r="BM102" s="62">
        <v>3.9927506620791625E-4</v>
      </c>
      <c r="BN102" s="62">
        <v>5.1833150179159029E-4</v>
      </c>
      <c r="BO102" s="62">
        <v>5.4308517142259097E-3</v>
      </c>
      <c r="BP102" s="62">
        <v>1.1790387427260223E-3</v>
      </c>
      <c r="BQ102" s="62">
        <v>5.007216622113207E-4</v>
      </c>
      <c r="BR102" s="62">
        <v>6.3113698474914738E-4</v>
      </c>
      <c r="BS102" s="62">
        <v>5.1705406991268174E-4</v>
      </c>
      <c r="BT102" s="62">
        <v>1.216777467034926E-3</v>
      </c>
      <c r="BU102" s="62">
        <v>1.107674935285946E-3</v>
      </c>
      <c r="BV102" s="62">
        <v>1.7854015963550743E-3</v>
      </c>
    </row>
    <row r="103" spans="2:74" x14ac:dyDescent="0.15">
      <c r="B103" s="52" t="s">
        <v>232</v>
      </c>
      <c r="C103" s="54" t="s">
        <v>285</v>
      </c>
      <c r="D103" s="54">
        <v>2.6745715474382193E-2</v>
      </c>
      <c r="E103" s="54">
        <v>1.8777231525259855E-2</v>
      </c>
      <c r="F103" s="54">
        <v>1.3431303642917027E-2</v>
      </c>
      <c r="G103" s="54">
        <v>1.1238115674941622E-2</v>
      </c>
      <c r="H103" s="54">
        <v>1.1247635134156341E-2</v>
      </c>
      <c r="I103" s="54">
        <v>1.0913771726855618E-2</v>
      </c>
      <c r="J103" s="54">
        <v>1.6071291598488344E-2</v>
      </c>
      <c r="K103" s="54">
        <v>2.1751968503937007E-2</v>
      </c>
      <c r="L103" s="54">
        <v>1.8619544996219418E-2</v>
      </c>
      <c r="M103" s="54">
        <v>1.8735760824253451E-2</v>
      </c>
      <c r="N103" s="54">
        <v>1.2402997943888041E-2</v>
      </c>
      <c r="O103" s="54">
        <v>1.2488583517019031E-2</v>
      </c>
      <c r="P103" s="54">
        <v>1.5976267674797186E-2</v>
      </c>
      <c r="Q103" s="54">
        <v>1.0316205823416221E-2</v>
      </c>
      <c r="R103" s="54">
        <v>1.6866450430122689E-2</v>
      </c>
      <c r="S103" s="54">
        <v>2.5456545116974944E-2</v>
      </c>
      <c r="T103" s="54">
        <v>8.0381839735457431E-3</v>
      </c>
      <c r="U103" s="54">
        <v>1.5857284440039643E-2</v>
      </c>
      <c r="V103" s="54">
        <v>7.4064188026383261E-3</v>
      </c>
      <c r="W103" s="54">
        <v>2.6550851424463128E-2</v>
      </c>
      <c r="X103" s="54">
        <v>3.1938941270509766E-2</v>
      </c>
      <c r="Y103" s="54">
        <v>2.30378360307298E-2</v>
      </c>
      <c r="Z103" s="54">
        <v>3.3073816830883541E-2</v>
      </c>
      <c r="AA103" s="54">
        <v>2.7895452194517615E-2</v>
      </c>
      <c r="AB103" s="54">
        <v>2.7322824190791292E-2</v>
      </c>
      <c r="AC103" s="54">
        <v>2.7401056887077523E-2</v>
      </c>
      <c r="AD103" s="54">
        <v>2.5559677635324442E-2</v>
      </c>
      <c r="AE103" s="54">
        <v>2.7800038050653491E-2</v>
      </c>
      <c r="AF103" s="54">
        <v>7.0794868704758662E-3</v>
      </c>
      <c r="AG103" s="54">
        <v>4.5418104306682493E-2</v>
      </c>
      <c r="AH103" s="54">
        <v>3.6855962177371714E-2</v>
      </c>
      <c r="AI103" s="54">
        <v>2.5610190304106741E-2</v>
      </c>
      <c r="AJ103" s="54">
        <v>2.5983765797646819E-2</v>
      </c>
      <c r="AK103" s="54">
        <v>2.6113757605133806E-2</v>
      </c>
      <c r="AL103" s="54">
        <v>2.3522480586763012E-2</v>
      </c>
      <c r="AM103" s="54">
        <v>1.6436400437340178E-2</v>
      </c>
      <c r="AN103" s="54">
        <v>3.1984997142087836E-2</v>
      </c>
      <c r="AO103" s="54">
        <v>2.4702540171863716E-2</v>
      </c>
      <c r="AP103" s="54">
        <v>4.1072757064158215E-2</v>
      </c>
      <c r="AQ103" s="54">
        <v>2.5726835390085755E-2</v>
      </c>
      <c r="AR103" s="54">
        <v>3.690556976562092E-2</v>
      </c>
      <c r="AS103" s="54">
        <v>2.5449049322399137E-2</v>
      </c>
      <c r="AT103" s="54">
        <v>2.5502796620254672E-2</v>
      </c>
      <c r="AU103" s="54">
        <v>2.7794094983259663E-2</v>
      </c>
      <c r="AV103" s="54">
        <v>1.7819161506829891E-2</v>
      </c>
      <c r="AW103" s="54">
        <v>1.1437012027853978E-2</v>
      </c>
      <c r="AX103" s="54">
        <v>1.359697180994123E-2</v>
      </c>
      <c r="AY103" s="54">
        <v>2.4894147890518675E-2</v>
      </c>
      <c r="AZ103" s="54">
        <v>2.510331069206289E-2</v>
      </c>
      <c r="BA103" s="54">
        <v>2.4078533061678089E-2</v>
      </c>
      <c r="BB103" s="54">
        <v>1.297654727801604E-2</v>
      </c>
      <c r="BC103" s="54">
        <v>5.3234448502309843E-2</v>
      </c>
      <c r="BD103" s="54">
        <v>4.0297317468613071E-2</v>
      </c>
      <c r="BE103" s="54">
        <v>3.9241157179912174E-2</v>
      </c>
      <c r="BF103" s="54">
        <v>3.7558873153841849E-2</v>
      </c>
      <c r="BG103" s="54">
        <v>4.9385195919480034E-2</v>
      </c>
      <c r="BH103" s="54">
        <v>4.3491729323308269E-2</v>
      </c>
      <c r="BI103" s="54">
        <v>5.2704809715919815E-2</v>
      </c>
      <c r="BJ103" s="54">
        <v>5.0767845684110822E-2</v>
      </c>
      <c r="BK103" s="54">
        <v>2.4510560903210309E-2</v>
      </c>
      <c r="BL103" s="54">
        <v>9.0431701441553977E-2</v>
      </c>
      <c r="BM103" s="54">
        <v>0.12450519525486539</v>
      </c>
      <c r="BN103" s="54">
        <v>4.5213138536157126E-2</v>
      </c>
      <c r="BO103" s="54">
        <v>2.5963636815806979E-2</v>
      </c>
      <c r="BP103" s="54">
        <v>5.8314695353903497E-2</v>
      </c>
      <c r="BQ103" s="54">
        <v>7.1855866000422264E-2</v>
      </c>
      <c r="BR103" s="54">
        <v>4.9171419485562438E-2</v>
      </c>
      <c r="BS103" s="54">
        <v>2.9216459748212097E-2</v>
      </c>
      <c r="BT103" s="54">
        <v>4.7670214429111339E-2</v>
      </c>
      <c r="BU103" s="54">
        <v>3.8764635424225945E-2</v>
      </c>
      <c r="BV103" s="54">
        <v>6.7298861810732469E-2</v>
      </c>
    </row>
    <row r="104" spans="2:74" x14ac:dyDescent="0.15">
      <c r="B104" s="52" t="s">
        <v>233</v>
      </c>
      <c r="C104" s="54" t="s">
        <v>295</v>
      </c>
      <c r="D104" s="54">
        <v>1.8846919473059832E-3</v>
      </c>
      <c r="E104" s="54">
        <v>2.9241317157603381E-3</v>
      </c>
      <c r="F104" s="54">
        <v>3.9370604122705719E-3</v>
      </c>
      <c r="G104" s="54">
        <v>1.308687290050205E-3</v>
      </c>
      <c r="H104" s="54">
        <v>6.3356675368020929E-4</v>
      </c>
      <c r="I104" s="54">
        <v>2.4311176744663546E-2</v>
      </c>
      <c r="J104" s="54">
        <v>7.1008901827824995E-3</v>
      </c>
      <c r="K104" s="54">
        <v>3.2381889763779528E-3</v>
      </c>
      <c r="L104" s="54">
        <v>3.3818309113756786E-3</v>
      </c>
      <c r="M104" s="54">
        <v>2.8414494516855637E-3</v>
      </c>
      <c r="N104" s="54">
        <v>3.2287590369436889E-2</v>
      </c>
      <c r="O104" s="54">
        <v>1.194672415518026E-2</v>
      </c>
      <c r="P104" s="54">
        <v>2.9774717808661493E-3</v>
      </c>
      <c r="Q104" s="54">
        <v>1.7533412314083608E-2</v>
      </c>
      <c r="R104" s="54">
        <v>1.6330559864617119E-2</v>
      </c>
      <c r="S104" s="54">
        <v>1.658557514434967E-3</v>
      </c>
      <c r="T104" s="54">
        <v>2.723155793107751E-3</v>
      </c>
      <c r="U104" s="54">
        <v>1.9299984351364039E-3</v>
      </c>
      <c r="V104" s="54">
        <v>2.7872410668502347E-3</v>
      </c>
      <c r="W104" s="54">
        <v>1.5916742639557927E-3</v>
      </c>
      <c r="X104" s="54">
        <v>2.4667589194392638E-3</v>
      </c>
      <c r="Y104" s="54">
        <v>1.1238963188658297E-3</v>
      </c>
      <c r="Z104" s="54">
        <v>1.1112905831045065E-3</v>
      </c>
      <c r="AA104" s="54">
        <v>2.3057770721322123E-3</v>
      </c>
      <c r="AB104" s="54">
        <v>1.6981253397712062E-3</v>
      </c>
      <c r="AC104" s="54">
        <v>1.1385165672482944E-3</v>
      </c>
      <c r="AD104" s="54">
        <v>1.3796903775918396E-3</v>
      </c>
      <c r="AE104" s="54">
        <v>1.1645806068502707E-2</v>
      </c>
      <c r="AF104" s="54">
        <v>5.0891285578807206E-4</v>
      </c>
      <c r="AG104" s="54">
        <v>8.9661820347942825E-4</v>
      </c>
      <c r="AH104" s="54">
        <v>8.7202461103488805E-4</v>
      </c>
      <c r="AI104" s="54">
        <v>1.0255046119965491E-3</v>
      </c>
      <c r="AJ104" s="54">
        <v>1.0253077351324259E-3</v>
      </c>
      <c r="AK104" s="54">
        <v>1.0481374257087456E-3</v>
      </c>
      <c r="AL104" s="54">
        <v>1.0593933324179745E-3</v>
      </c>
      <c r="AM104" s="54">
        <v>1.2198537982632896E-3</v>
      </c>
      <c r="AN104" s="54">
        <v>9.4712626303184333E-4</v>
      </c>
      <c r="AO104" s="54">
        <v>1.0458250276463876E-3</v>
      </c>
      <c r="AP104" s="54">
        <v>1.0497537642800744E-3</v>
      </c>
      <c r="AQ104" s="54">
        <v>1.1503869483371679E-3</v>
      </c>
      <c r="AR104" s="54">
        <v>1.0962050425431958E-3</v>
      </c>
      <c r="AS104" s="54">
        <v>9.313986503065437E-4</v>
      </c>
      <c r="AT104" s="54">
        <v>9.1542397861569581E-4</v>
      </c>
      <c r="AU104" s="54">
        <v>8.6326082538009166E-4</v>
      </c>
      <c r="AV104" s="54">
        <v>1.1910951458146239E-3</v>
      </c>
      <c r="AW104" s="54">
        <v>1.1254132376732082E-3</v>
      </c>
      <c r="AX104" s="54">
        <v>1.0459209084570176E-3</v>
      </c>
      <c r="AY104" s="54">
        <v>1.0963254196280055E-3</v>
      </c>
      <c r="AZ104" s="54">
        <v>1.0687312972022989E-3</v>
      </c>
      <c r="BA104" s="54">
        <v>1.2039266530839044E-3</v>
      </c>
      <c r="BB104" s="54">
        <v>1.0321626290893235E-3</v>
      </c>
      <c r="BC104" s="54">
        <v>8.4515402796428278E-4</v>
      </c>
      <c r="BD104" s="54">
        <v>9.5576094542033289E-4</v>
      </c>
      <c r="BE104" s="54">
        <v>9.7191073470181152E-4</v>
      </c>
      <c r="BF104" s="54">
        <v>7.1967182964568154E-4</v>
      </c>
      <c r="BG104" s="54">
        <v>9.6130392986785659E-4</v>
      </c>
      <c r="BH104" s="54">
        <v>1.0857142857142858E-3</v>
      </c>
      <c r="BI104" s="54">
        <v>8.4951371457737566E-4</v>
      </c>
      <c r="BJ104" s="54">
        <v>8.2433701483321719E-4</v>
      </c>
      <c r="BK104" s="54">
        <v>7.206465228805271E-4</v>
      </c>
      <c r="BL104" s="54">
        <v>5.4382230606149441E-4</v>
      </c>
      <c r="BM104" s="54">
        <v>8.2350482405382731E-4</v>
      </c>
      <c r="BN104" s="54">
        <v>7.222396901840777E-4</v>
      </c>
      <c r="BO104" s="54">
        <v>7.2535703109294725E-6</v>
      </c>
      <c r="BP104" s="54">
        <v>9.3366191279295159E-4</v>
      </c>
      <c r="BQ104" s="54">
        <v>7.8223338013657935E-4</v>
      </c>
      <c r="BR104" s="54">
        <v>1.0746386497080078E-3</v>
      </c>
      <c r="BS104" s="54">
        <v>1.5976389800672751E-3</v>
      </c>
      <c r="BT104" s="54">
        <v>8.7184462967696257E-4</v>
      </c>
      <c r="BU104" s="54">
        <v>6.9299461394059546E-4</v>
      </c>
      <c r="BV104" s="54">
        <v>1.0727370094268252E-3</v>
      </c>
    </row>
    <row r="105" spans="2:74" x14ac:dyDescent="0.15">
      <c r="B105" s="52" t="s">
        <v>234</v>
      </c>
      <c r="C105" s="54" t="s">
        <v>296</v>
      </c>
      <c r="D105" s="54">
        <v>4.9906375338135732E-3</v>
      </c>
      <c r="E105" s="54">
        <v>3.1299655578430159E-3</v>
      </c>
      <c r="F105" s="54">
        <v>2.2095038120689987E-3</v>
      </c>
      <c r="G105" s="54">
        <v>1.7370729695616494E-3</v>
      </c>
      <c r="H105" s="54">
        <v>1.7523619686113856E-3</v>
      </c>
      <c r="I105" s="54">
        <v>1.2161511186221166E-3</v>
      </c>
      <c r="J105" s="54">
        <v>2.7781790703101561E-3</v>
      </c>
      <c r="K105" s="54">
        <v>4.0059055118110238E-3</v>
      </c>
      <c r="L105" s="54">
        <v>3.310016909154557E-3</v>
      </c>
      <c r="M105" s="54">
        <v>3.3396578605209884E-3</v>
      </c>
      <c r="N105" s="54">
        <v>1.7244809975459309E-3</v>
      </c>
      <c r="O105" s="54">
        <v>2.0360873816800545E-3</v>
      </c>
      <c r="P105" s="54">
        <v>3.0691251059478805E-3</v>
      </c>
      <c r="Q105" s="54">
        <v>1.3926380303834966E-3</v>
      </c>
      <c r="R105" s="54">
        <v>2.6371456776195178E-3</v>
      </c>
      <c r="S105" s="54">
        <v>4.2800096258725755E-3</v>
      </c>
      <c r="T105" s="54">
        <v>1.9965476363787617E-3</v>
      </c>
      <c r="U105" s="54">
        <v>2.5907186201380556E-3</v>
      </c>
      <c r="V105" s="54">
        <v>1.948539999859514E-3</v>
      </c>
      <c r="W105" s="54">
        <v>4.4234678328437423E-3</v>
      </c>
      <c r="X105" s="54">
        <v>6.2829295125787516E-3</v>
      </c>
      <c r="Y105" s="54">
        <v>3.7739541444865889E-3</v>
      </c>
      <c r="Z105" s="54">
        <v>5.0654175415926345E-3</v>
      </c>
      <c r="AA105" s="54">
        <v>5.8624712830320303E-3</v>
      </c>
      <c r="AB105" s="54">
        <v>4.8142083028182951E-3</v>
      </c>
      <c r="AC105" s="54">
        <v>4.1636094218458711E-3</v>
      </c>
      <c r="AD105" s="54">
        <v>4.1550790063894019E-3</v>
      </c>
      <c r="AE105" s="54">
        <v>4.2662853914316847E-3</v>
      </c>
      <c r="AF105" s="54">
        <v>6.0695440306486057E-3</v>
      </c>
      <c r="AG105" s="54">
        <v>7.2676622743989344E-3</v>
      </c>
      <c r="AH105" s="54">
        <v>7.5690331722114276E-3</v>
      </c>
      <c r="AI105" s="54">
        <v>2.6976367262861768E-3</v>
      </c>
      <c r="AJ105" s="54">
        <v>2.7681023858398507E-3</v>
      </c>
      <c r="AK105" s="54">
        <v>3.135485051665303E-3</v>
      </c>
      <c r="AL105" s="54">
        <v>3.2827283439093185E-3</v>
      </c>
      <c r="AM105" s="54">
        <v>3.0631884267500382E-3</v>
      </c>
      <c r="AN105" s="54">
        <v>2.6642354730671302E-3</v>
      </c>
      <c r="AO105" s="54">
        <v>2.8302603027301507E-3</v>
      </c>
      <c r="AP105" s="54">
        <v>4.011885038270371E-3</v>
      </c>
      <c r="AQ105" s="54">
        <v>3.2419995816774733E-3</v>
      </c>
      <c r="AR105" s="54">
        <v>3.8106175288406328E-3</v>
      </c>
      <c r="AS105" s="54">
        <v>1.2568874259513035E-3</v>
      </c>
      <c r="AT105" s="54">
        <v>1.2111059237085657E-3</v>
      </c>
      <c r="AU105" s="54">
        <v>1.2362609750268582E-3</v>
      </c>
      <c r="AV105" s="54">
        <v>1.0776575128798979E-3</v>
      </c>
      <c r="AW105" s="54">
        <v>4.2202996412745304E-4</v>
      </c>
      <c r="AX105" s="54">
        <v>3.5860145432812032E-3</v>
      </c>
      <c r="AY105" s="54">
        <v>1.7295478602752155E-3</v>
      </c>
      <c r="AZ105" s="54">
        <v>1.2231035956870755E-3</v>
      </c>
      <c r="BA105" s="54">
        <v>3.7043897017966288E-3</v>
      </c>
      <c r="BB105" s="54">
        <v>3.1461641635343012E-4</v>
      </c>
      <c r="BC105" s="54">
        <v>1.5115246996918194E-2</v>
      </c>
      <c r="BD105" s="54">
        <v>1.4349464233225556E-2</v>
      </c>
      <c r="BE105" s="54">
        <v>1.5911119285844173E-2</v>
      </c>
      <c r="BF105" s="54">
        <v>1.4977170410292907E-2</v>
      </c>
      <c r="BG105" s="54">
        <v>1.2554342367677232E-2</v>
      </c>
      <c r="BH105" s="54">
        <v>9.7593984962406014E-3</v>
      </c>
      <c r="BI105" s="54">
        <v>1.4752871915705865E-4</v>
      </c>
      <c r="BJ105" s="54">
        <v>8.8430349179461406E-3</v>
      </c>
      <c r="BK105" s="54">
        <v>8.9222902832827161E-4</v>
      </c>
      <c r="BL105" s="54">
        <v>8.4972235322108505E-5</v>
      </c>
      <c r="BM105" s="54">
        <v>0.13294300036496237</v>
      </c>
      <c r="BN105" s="54">
        <v>5.686081009143181E-3</v>
      </c>
      <c r="BO105" s="54">
        <v>5.2432951104718756E-4</v>
      </c>
      <c r="BP105" s="54">
        <v>6.8137271301414752E-3</v>
      </c>
      <c r="BQ105" s="54">
        <v>4.8866511527558727E-3</v>
      </c>
      <c r="BR105" s="54">
        <v>3.81606377651415E-3</v>
      </c>
      <c r="BS105" s="54">
        <v>1.7835460613841944E-3</v>
      </c>
      <c r="BT105" s="54">
        <v>1.5410308776927716E-3</v>
      </c>
      <c r="BU105" s="54">
        <v>1.2849507726610834E-2</v>
      </c>
      <c r="BV105" s="54">
        <v>8.6743792660846798E-3</v>
      </c>
    </row>
    <row r="106" spans="2:74" x14ac:dyDescent="0.15">
      <c r="B106" s="64" t="s">
        <v>235</v>
      </c>
      <c r="C106" s="58" t="s">
        <v>659</v>
      </c>
      <c r="D106" s="58">
        <v>6.2056570546373924E-2</v>
      </c>
      <c r="E106" s="58">
        <v>6.054718942359727E-2</v>
      </c>
      <c r="F106" s="58">
        <v>5.5041483312616227E-2</v>
      </c>
      <c r="G106" s="58">
        <v>4.1915371480186793E-2</v>
      </c>
      <c r="H106" s="58">
        <v>4.2837317510582139E-2</v>
      </c>
      <c r="I106" s="58">
        <v>1.0503123297191008E-2</v>
      </c>
      <c r="J106" s="58">
        <v>7.0841668999885352E-2</v>
      </c>
      <c r="K106" s="58">
        <v>4.1663385826771655E-2</v>
      </c>
      <c r="L106" s="58">
        <v>8.5636128431674702E-2</v>
      </c>
      <c r="M106" s="58">
        <v>8.7045118239561126E-2</v>
      </c>
      <c r="N106" s="58">
        <v>1.0267294554619619E-2</v>
      </c>
      <c r="O106" s="58">
        <v>5.1281389277058276E-2</v>
      </c>
      <c r="P106" s="58">
        <v>0.12106563387103284</v>
      </c>
      <c r="Q106" s="58">
        <v>7.814799568015101E-3</v>
      </c>
      <c r="R106" s="58">
        <v>0.11033704696093639</v>
      </c>
      <c r="S106" s="58">
        <v>6.742613326055534E-2</v>
      </c>
      <c r="T106" s="58">
        <v>5.9146423892020052E-2</v>
      </c>
      <c r="U106" s="58">
        <v>6.2351120616208511E-2</v>
      </c>
      <c r="V106" s="58">
        <v>5.8887491834254686E-2</v>
      </c>
      <c r="W106" s="58">
        <v>6.7946304940976338E-2</v>
      </c>
      <c r="X106" s="58">
        <v>3.7964021418687204E-2</v>
      </c>
      <c r="Y106" s="58">
        <v>3.0602052367860642E-2</v>
      </c>
      <c r="Z106" s="58">
        <v>5.6591826845420773E-2</v>
      </c>
      <c r="AA106" s="58">
        <v>6.6832653748541596E-2</v>
      </c>
      <c r="AB106" s="58">
        <v>6.7381379661076393E-2</v>
      </c>
      <c r="AC106" s="58">
        <v>3.7706674663941751E-2</v>
      </c>
      <c r="AD106" s="58">
        <v>8.8259317006181115E-2</v>
      </c>
      <c r="AE106" s="58">
        <v>7.195032660144246E-2</v>
      </c>
      <c r="AF106" s="58">
        <v>2.0727276419711883E-2</v>
      </c>
      <c r="AG106" s="58">
        <v>7.9405970564421891E-2</v>
      </c>
      <c r="AH106" s="58">
        <v>0.11242405203763384</v>
      </c>
      <c r="AI106" s="58">
        <v>0.1119144327448743</v>
      </c>
      <c r="AJ106" s="58">
        <v>0.11189009327819543</v>
      </c>
      <c r="AK106" s="58">
        <v>0.12306586080872953</v>
      </c>
      <c r="AL106" s="58">
        <v>0.12394543025009939</v>
      </c>
      <c r="AM106" s="58">
        <v>0.11145849334501984</v>
      </c>
      <c r="AN106" s="58">
        <v>0.10416735555734011</v>
      </c>
      <c r="AO106" s="58">
        <v>0.12905963439087018</v>
      </c>
      <c r="AP106" s="58">
        <v>0.11752221598455492</v>
      </c>
      <c r="AQ106" s="58">
        <v>9.8410374398661363E-2</v>
      </c>
      <c r="AR106" s="58">
        <v>0.11296131962207026</v>
      </c>
      <c r="AS106" s="58">
        <v>6.5918988347501831E-2</v>
      </c>
      <c r="AT106" s="58">
        <v>6.7057552705535567E-2</v>
      </c>
      <c r="AU106" s="58">
        <v>6.8734770091195191E-2</v>
      </c>
      <c r="AV106" s="58">
        <v>6.9140237273715557E-2</v>
      </c>
      <c r="AW106" s="58">
        <v>4.4889920517690092E-2</v>
      </c>
      <c r="AX106" s="58">
        <v>5.976690905468672E-2</v>
      </c>
      <c r="AY106" s="58">
        <v>5.4164146378345684E-2</v>
      </c>
      <c r="AZ106" s="58">
        <v>5.3068446302189709E-2</v>
      </c>
      <c r="BA106" s="58">
        <v>5.843674754584182E-2</v>
      </c>
      <c r="BB106" s="58">
        <v>0.11273754919331247</v>
      </c>
      <c r="BC106" s="58">
        <v>0.11525604567652338</v>
      </c>
      <c r="BD106" s="58">
        <v>0.1744804370400245</v>
      </c>
      <c r="BE106" s="58">
        <v>0.17221317660140581</v>
      </c>
      <c r="BF106" s="58">
        <v>0.18574729923155042</v>
      </c>
      <c r="BG106" s="58">
        <v>0.11931646986240441</v>
      </c>
      <c r="BH106" s="58">
        <v>0.18409323308270675</v>
      </c>
      <c r="BI106" s="58">
        <v>0.12634471378729295</v>
      </c>
      <c r="BJ106" s="58">
        <v>5.0145552055266142E-2</v>
      </c>
      <c r="BK106" s="58">
        <v>1.785315969183782E-2</v>
      </c>
      <c r="BL106" s="58">
        <v>7.9236609437866173E-2</v>
      </c>
      <c r="BM106" s="58">
        <v>5.5508592212264604E-2</v>
      </c>
      <c r="BN106" s="58">
        <v>6.5610183579631595E-2</v>
      </c>
      <c r="BO106" s="58">
        <v>0.10116140022921283</v>
      </c>
      <c r="BP106" s="58">
        <v>2.967300800752538E-2</v>
      </c>
      <c r="BQ106" s="58">
        <v>2.1258749649552523E-2</v>
      </c>
      <c r="BR106" s="58">
        <v>3.0186136674054301E-2</v>
      </c>
      <c r="BS106" s="58">
        <v>5.5353833462112721E-2</v>
      </c>
      <c r="BT106" s="58">
        <v>3.3993668786721491E-2</v>
      </c>
      <c r="BU106" s="58">
        <v>2.6961398046855687E-2</v>
      </c>
      <c r="BV106" s="58">
        <v>3.2366396640684102E-2</v>
      </c>
    </row>
    <row r="107" spans="2:74" x14ac:dyDescent="0.15">
      <c r="B107" s="52" t="s">
        <v>236</v>
      </c>
      <c r="C107" s="54" t="s">
        <v>660</v>
      </c>
      <c r="D107" s="54">
        <v>0</v>
      </c>
      <c r="E107" s="54">
        <v>0</v>
      </c>
      <c r="F107" s="54">
        <v>0</v>
      </c>
      <c r="G107" s="54">
        <v>0</v>
      </c>
      <c r="H107" s="54">
        <v>0</v>
      </c>
      <c r="I107" s="54">
        <v>0</v>
      </c>
      <c r="J107" s="54">
        <v>0</v>
      </c>
      <c r="K107" s="54">
        <v>0</v>
      </c>
      <c r="L107" s="54">
        <v>0</v>
      </c>
      <c r="M107" s="54">
        <v>0</v>
      </c>
      <c r="N107" s="54">
        <v>0</v>
      </c>
      <c r="O107" s="54">
        <v>0</v>
      </c>
      <c r="P107" s="54">
        <v>0</v>
      </c>
      <c r="Q107" s="54">
        <v>0</v>
      </c>
      <c r="R107" s="54">
        <v>0</v>
      </c>
      <c r="S107" s="54">
        <v>0</v>
      </c>
      <c r="T107" s="54">
        <v>0</v>
      </c>
      <c r="U107" s="54">
        <v>0</v>
      </c>
      <c r="V107" s="54">
        <v>0</v>
      </c>
      <c r="W107" s="54">
        <v>0</v>
      </c>
      <c r="X107" s="54">
        <v>0</v>
      </c>
      <c r="Y107" s="54">
        <v>0</v>
      </c>
      <c r="Z107" s="54">
        <v>0</v>
      </c>
      <c r="AA107" s="54">
        <v>0</v>
      </c>
      <c r="AB107" s="54">
        <v>0</v>
      </c>
      <c r="AC107" s="54">
        <v>0</v>
      </c>
      <c r="AD107" s="54">
        <v>0</v>
      </c>
      <c r="AE107" s="54">
        <v>0</v>
      </c>
      <c r="AF107" s="54">
        <v>0</v>
      </c>
      <c r="AG107" s="54">
        <v>0</v>
      </c>
      <c r="AH107" s="54">
        <v>0</v>
      </c>
      <c r="AI107" s="54">
        <v>0</v>
      </c>
      <c r="AJ107" s="54">
        <v>0</v>
      </c>
      <c r="AK107" s="54">
        <v>0</v>
      </c>
      <c r="AL107" s="54">
        <v>0</v>
      </c>
      <c r="AM107" s="54">
        <v>0</v>
      </c>
      <c r="AN107" s="54">
        <v>0</v>
      </c>
      <c r="AO107" s="54">
        <v>0</v>
      </c>
      <c r="AP107" s="54">
        <v>0</v>
      </c>
      <c r="AQ107" s="54">
        <v>0</v>
      </c>
      <c r="AR107" s="54">
        <v>0</v>
      </c>
      <c r="AS107" s="54">
        <v>0</v>
      </c>
      <c r="AT107" s="54">
        <v>0</v>
      </c>
      <c r="AU107" s="54">
        <v>0</v>
      </c>
      <c r="AV107" s="54">
        <v>0</v>
      </c>
      <c r="AW107" s="54">
        <v>0</v>
      </c>
      <c r="AX107" s="54">
        <v>0</v>
      </c>
      <c r="AY107" s="54">
        <v>0</v>
      </c>
      <c r="AZ107" s="54">
        <v>0</v>
      </c>
      <c r="BA107" s="54">
        <v>0</v>
      </c>
      <c r="BB107" s="54">
        <v>0</v>
      </c>
      <c r="BC107" s="54">
        <v>0</v>
      </c>
      <c r="BD107" s="54">
        <v>0</v>
      </c>
      <c r="BE107" s="54">
        <v>0</v>
      </c>
      <c r="BF107" s="54">
        <v>0</v>
      </c>
      <c r="BG107" s="54">
        <v>0</v>
      </c>
      <c r="BH107" s="54">
        <v>0</v>
      </c>
      <c r="BI107" s="54">
        <v>0</v>
      </c>
      <c r="BJ107" s="54">
        <v>0</v>
      </c>
      <c r="BK107" s="54">
        <v>0</v>
      </c>
      <c r="BL107" s="54">
        <v>0</v>
      </c>
      <c r="BM107" s="54">
        <v>0</v>
      </c>
      <c r="BN107" s="54">
        <v>0</v>
      </c>
      <c r="BO107" s="54">
        <v>0</v>
      </c>
      <c r="BP107" s="54">
        <v>0</v>
      </c>
      <c r="BQ107" s="54">
        <v>0</v>
      </c>
      <c r="BR107" s="54">
        <v>0</v>
      </c>
      <c r="BS107" s="54">
        <v>0</v>
      </c>
      <c r="BT107" s="54">
        <v>0</v>
      </c>
      <c r="BU107" s="54">
        <v>0</v>
      </c>
      <c r="BV107" s="54">
        <v>0</v>
      </c>
    </row>
    <row r="108" spans="2:74" x14ac:dyDescent="0.15">
      <c r="B108" s="52" t="s">
        <v>237</v>
      </c>
      <c r="C108" s="54" t="s">
        <v>661</v>
      </c>
      <c r="D108" s="54">
        <v>0</v>
      </c>
      <c r="E108" s="54">
        <v>0</v>
      </c>
      <c r="F108" s="54">
        <v>0</v>
      </c>
      <c r="G108" s="54">
        <v>0</v>
      </c>
      <c r="H108" s="54">
        <v>0</v>
      </c>
      <c r="I108" s="54">
        <v>0</v>
      </c>
      <c r="J108" s="54">
        <v>0</v>
      </c>
      <c r="K108" s="54">
        <v>0</v>
      </c>
      <c r="L108" s="54">
        <v>0</v>
      </c>
      <c r="M108" s="54">
        <v>0</v>
      </c>
      <c r="N108" s="54">
        <v>0</v>
      </c>
      <c r="O108" s="54">
        <v>0</v>
      </c>
      <c r="P108" s="54">
        <v>0</v>
      </c>
      <c r="Q108" s="54">
        <v>0</v>
      </c>
      <c r="R108" s="54">
        <v>0</v>
      </c>
      <c r="S108" s="54">
        <v>0</v>
      </c>
      <c r="T108" s="54">
        <v>0</v>
      </c>
      <c r="U108" s="54">
        <v>0</v>
      </c>
      <c r="V108" s="54">
        <v>0</v>
      </c>
      <c r="W108" s="54">
        <v>0</v>
      </c>
      <c r="X108" s="54">
        <v>0</v>
      </c>
      <c r="Y108" s="54">
        <v>0</v>
      </c>
      <c r="Z108" s="54">
        <v>0</v>
      </c>
      <c r="AA108" s="54">
        <v>0</v>
      </c>
      <c r="AB108" s="54">
        <v>0</v>
      </c>
      <c r="AC108" s="54">
        <v>0</v>
      </c>
      <c r="AD108" s="54">
        <v>0</v>
      </c>
      <c r="AE108" s="54">
        <v>0</v>
      </c>
      <c r="AF108" s="54">
        <v>0</v>
      </c>
      <c r="AG108" s="54">
        <v>0</v>
      </c>
      <c r="AH108" s="54">
        <v>0</v>
      </c>
      <c r="AI108" s="54">
        <v>0</v>
      </c>
      <c r="AJ108" s="54">
        <v>0</v>
      </c>
      <c r="AK108" s="54">
        <v>0</v>
      </c>
      <c r="AL108" s="54">
        <v>0</v>
      </c>
      <c r="AM108" s="54">
        <v>0</v>
      </c>
      <c r="AN108" s="54">
        <v>0</v>
      </c>
      <c r="AO108" s="54">
        <v>0</v>
      </c>
      <c r="AP108" s="54">
        <v>0</v>
      </c>
      <c r="AQ108" s="54">
        <v>0</v>
      </c>
      <c r="AR108" s="54">
        <v>0</v>
      </c>
      <c r="AS108" s="54">
        <v>0</v>
      </c>
      <c r="AT108" s="54">
        <v>0</v>
      </c>
      <c r="AU108" s="54">
        <v>0</v>
      </c>
      <c r="AV108" s="54">
        <v>0</v>
      </c>
      <c r="AW108" s="54">
        <v>0</v>
      </c>
      <c r="AX108" s="54">
        <v>0</v>
      </c>
      <c r="AY108" s="54">
        <v>0</v>
      </c>
      <c r="AZ108" s="54">
        <v>0</v>
      </c>
      <c r="BA108" s="54">
        <v>0</v>
      </c>
      <c r="BB108" s="54">
        <v>0</v>
      </c>
      <c r="BC108" s="54">
        <v>0</v>
      </c>
      <c r="BD108" s="54">
        <v>0</v>
      </c>
      <c r="BE108" s="54">
        <v>0</v>
      </c>
      <c r="BF108" s="54">
        <v>0</v>
      </c>
      <c r="BG108" s="54">
        <v>0</v>
      </c>
      <c r="BH108" s="54">
        <v>0</v>
      </c>
      <c r="BI108" s="54">
        <v>0</v>
      </c>
      <c r="BJ108" s="54">
        <v>0</v>
      </c>
      <c r="BK108" s="54">
        <v>0</v>
      </c>
      <c r="BL108" s="54">
        <v>0</v>
      </c>
      <c r="BM108" s="54">
        <v>0</v>
      </c>
      <c r="BN108" s="54">
        <v>0</v>
      </c>
      <c r="BO108" s="54">
        <v>0</v>
      </c>
      <c r="BP108" s="54">
        <v>0</v>
      </c>
      <c r="BQ108" s="54">
        <v>0</v>
      </c>
      <c r="BR108" s="54">
        <v>0</v>
      </c>
      <c r="BS108" s="54">
        <v>0</v>
      </c>
      <c r="BT108" s="54">
        <v>0</v>
      </c>
      <c r="BU108" s="54">
        <v>0</v>
      </c>
      <c r="BV108" s="54">
        <v>0</v>
      </c>
    </row>
    <row r="109" spans="2:74" x14ac:dyDescent="0.15">
      <c r="B109" s="52" t="s">
        <v>238</v>
      </c>
      <c r="C109" s="54" t="s">
        <v>662</v>
      </c>
      <c r="D109" s="54">
        <v>2.8982874883816914E-5</v>
      </c>
      <c r="E109" s="54">
        <v>1.0383917688870568E-5</v>
      </c>
      <c r="F109" s="54">
        <v>6.4571209960545759E-6</v>
      </c>
      <c r="G109" s="54">
        <v>3.7153028709271134E-6</v>
      </c>
      <c r="H109" s="54">
        <v>3.7084573107310586E-6</v>
      </c>
      <c r="I109" s="54">
        <v>3.9485425929289502E-6</v>
      </c>
      <c r="J109" s="54">
        <v>9.7575069786503043E-6</v>
      </c>
      <c r="K109" s="54">
        <v>9.8425196850393696E-6</v>
      </c>
      <c r="L109" s="54">
        <v>9.2506172352631578E-6</v>
      </c>
      <c r="M109" s="54">
        <v>9.1755655186215616E-6</v>
      </c>
      <c r="N109" s="54">
        <v>1.3265238442661008E-5</v>
      </c>
      <c r="O109" s="54">
        <v>1.0327277890911672E-5</v>
      </c>
      <c r="P109" s="54">
        <v>1.0090274320924539E-5</v>
      </c>
      <c r="Q109" s="54">
        <v>1.0474900567006367E-5</v>
      </c>
      <c r="R109" s="54">
        <v>1.4102383302778169E-5</v>
      </c>
      <c r="S109" s="54">
        <v>1.5290139227858725E-5</v>
      </c>
      <c r="T109" s="54">
        <v>2.9896221117650729E-5</v>
      </c>
      <c r="U109" s="54">
        <v>3.4774746579034308E-5</v>
      </c>
      <c r="V109" s="54">
        <v>2.9502047582588172E-5</v>
      </c>
      <c r="W109" s="54">
        <v>1.4372514004218332E-5</v>
      </c>
      <c r="X109" s="54">
        <v>1.7189957626754449E-5</v>
      </c>
      <c r="Y109" s="54">
        <v>1.0872032105110806E-5</v>
      </c>
      <c r="Z109" s="54">
        <v>1.6152479405588758E-5</v>
      </c>
      <c r="AA109" s="54">
        <v>1.4433659293472378E-5</v>
      </c>
      <c r="AB109" s="54">
        <v>1.5866428057857349E-5</v>
      </c>
      <c r="AC109" s="54">
        <v>1.2636143920624798E-5</v>
      </c>
      <c r="AD109" s="54">
        <v>1.4877906064667666E-5</v>
      </c>
      <c r="AE109" s="54">
        <v>1.1530501057923472E-5</v>
      </c>
      <c r="AF109" s="54">
        <v>1.2158327612684315E-5</v>
      </c>
      <c r="AG109" s="54">
        <v>6.1884814153670444E-5</v>
      </c>
      <c r="AH109" s="54">
        <v>7.8309916844503948E-5</v>
      </c>
      <c r="AI109" s="54">
        <v>7.3080480156192487E-5</v>
      </c>
      <c r="AJ109" s="54">
        <v>7.1650763407057452E-5</v>
      </c>
      <c r="AK109" s="54">
        <v>6.9997563273232135E-5</v>
      </c>
      <c r="AL109" s="54">
        <v>6.8203213268755653E-5</v>
      </c>
      <c r="AM109" s="54">
        <v>1.0843144873451464E-4</v>
      </c>
      <c r="AN109" s="54">
        <v>8.0304969932874491E-5</v>
      </c>
      <c r="AO109" s="54">
        <v>6.6504348972448959E-5</v>
      </c>
      <c r="AP109" s="54">
        <v>7.0744275418874568E-5</v>
      </c>
      <c r="AQ109" s="54">
        <v>1.0458063166701528E-4</v>
      </c>
      <c r="AR109" s="54">
        <v>1.0440048024220911E-4</v>
      </c>
      <c r="AS109" s="54">
        <v>7.845114079642931E-5</v>
      </c>
      <c r="AT109" s="54">
        <v>7.7811038182334143E-5</v>
      </c>
      <c r="AU109" s="54">
        <v>7.0356315651935025E-5</v>
      </c>
      <c r="AV109" s="54">
        <v>1.2289076901261992E-4</v>
      </c>
      <c r="AW109" s="54">
        <v>1.1254132376732081E-4</v>
      </c>
      <c r="AX109" s="54">
        <v>4.9805757545572267E-5</v>
      </c>
      <c r="AY109" s="54">
        <v>8.505973083320732E-5</v>
      </c>
      <c r="AZ109" s="54">
        <v>8.3123545337956592E-5</v>
      </c>
      <c r="BA109" s="54">
        <v>9.2609742544915726E-5</v>
      </c>
      <c r="BB109" s="54">
        <v>1.214308975399204E-4</v>
      </c>
      <c r="BC109" s="54">
        <v>9.2096251441266117E-5</v>
      </c>
      <c r="BD109" s="54">
        <v>9.880753596998239E-5</v>
      </c>
      <c r="BE109" s="54">
        <v>9.3010812245657227E-5</v>
      </c>
      <c r="BF109" s="54">
        <v>9.1958067121392648E-5</v>
      </c>
      <c r="BG109" s="54">
        <v>1.0043473894141786E-4</v>
      </c>
      <c r="BH109" s="54">
        <v>1.2030075187969925E-4</v>
      </c>
      <c r="BI109" s="54">
        <v>8.3203400851611286E-5</v>
      </c>
      <c r="BJ109" s="54">
        <v>8.2433701483321722E-5</v>
      </c>
      <c r="BK109" s="54">
        <v>9.4370377996259503E-5</v>
      </c>
      <c r="BL109" s="54">
        <v>6.7977788257686801E-5</v>
      </c>
      <c r="BM109" s="54">
        <v>1.3725080400897122E-4</v>
      </c>
      <c r="BN109" s="54">
        <v>9.0279961273009713E-5</v>
      </c>
      <c r="BO109" s="54">
        <v>4.1448973205311274E-5</v>
      </c>
      <c r="BP109" s="54">
        <v>3.7144763227963559E-5</v>
      </c>
      <c r="BQ109" s="54">
        <v>4.9033803327145462E-5</v>
      </c>
      <c r="BR109" s="54">
        <v>4.1425979693959486E-5</v>
      </c>
      <c r="BS109" s="54">
        <v>1.7428788873461184E-5</v>
      </c>
      <c r="BT109" s="54">
        <v>3.8877322196221289E-5</v>
      </c>
      <c r="BU109" s="54">
        <v>2.4721326849434361E-5</v>
      </c>
      <c r="BV109" s="54">
        <v>3.4681196501279294E-5</v>
      </c>
    </row>
    <row r="110" spans="2:74" x14ac:dyDescent="0.15">
      <c r="B110" s="52" t="s">
        <v>239</v>
      </c>
      <c r="C110" s="54" t="s">
        <v>663</v>
      </c>
      <c r="D110" s="54">
        <v>0</v>
      </c>
      <c r="E110" s="54">
        <v>0</v>
      </c>
      <c r="F110" s="54">
        <v>0</v>
      </c>
      <c r="G110" s="54">
        <v>0</v>
      </c>
      <c r="H110" s="54">
        <v>0</v>
      </c>
      <c r="I110" s="54">
        <v>0</v>
      </c>
      <c r="J110" s="54">
        <v>0</v>
      </c>
      <c r="K110" s="54">
        <v>0</v>
      </c>
      <c r="L110" s="54">
        <v>0</v>
      </c>
      <c r="M110" s="54">
        <v>0</v>
      </c>
      <c r="N110" s="54">
        <v>0</v>
      </c>
      <c r="O110" s="54">
        <v>0</v>
      </c>
      <c r="P110" s="54">
        <v>0</v>
      </c>
      <c r="Q110" s="54">
        <v>0</v>
      </c>
      <c r="R110" s="54">
        <v>0</v>
      </c>
      <c r="S110" s="54">
        <v>0</v>
      </c>
      <c r="T110" s="54">
        <v>0</v>
      </c>
      <c r="U110" s="54">
        <v>0</v>
      </c>
      <c r="V110" s="54">
        <v>0</v>
      </c>
      <c r="W110" s="54">
        <v>0</v>
      </c>
      <c r="X110" s="54">
        <v>0</v>
      </c>
      <c r="Y110" s="54">
        <v>0</v>
      </c>
      <c r="Z110" s="54">
        <v>0</v>
      </c>
      <c r="AA110" s="54">
        <v>0</v>
      </c>
      <c r="AB110" s="54">
        <v>0</v>
      </c>
      <c r="AC110" s="54">
        <v>0</v>
      </c>
      <c r="AD110" s="54">
        <v>0</v>
      </c>
      <c r="AE110" s="54">
        <v>0</v>
      </c>
      <c r="AF110" s="54">
        <v>0</v>
      </c>
      <c r="AG110" s="54">
        <v>0</v>
      </c>
      <c r="AH110" s="54">
        <v>0</v>
      </c>
      <c r="AI110" s="54">
        <v>0</v>
      </c>
      <c r="AJ110" s="54">
        <v>0</v>
      </c>
      <c r="AK110" s="54">
        <v>0</v>
      </c>
      <c r="AL110" s="54">
        <v>0</v>
      </c>
      <c r="AM110" s="54">
        <v>0</v>
      </c>
      <c r="AN110" s="54">
        <v>0</v>
      </c>
      <c r="AO110" s="54">
        <v>0</v>
      </c>
      <c r="AP110" s="54">
        <v>0</v>
      </c>
      <c r="AQ110" s="54">
        <v>0</v>
      </c>
      <c r="AR110" s="54">
        <v>0</v>
      </c>
      <c r="AS110" s="54">
        <v>0</v>
      </c>
      <c r="AT110" s="54">
        <v>0</v>
      </c>
      <c r="AU110" s="54">
        <v>0</v>
      </c>
      <c r="AV110" s="54">
        <v>0</v>
      </c>
      <c r="AW110" s="54">
        <v>0</v>
      </c>
      <c r="AX110" s="54">
        <v>0</v>
      </c>
      <c r="AY110" s="54">
        <v>0</v>
      </c>
      <c r="AZ110" s="54">
        <v>0</v>
      </c>
      <c r="BA110" s="54">
        <v>0</v>
      </c>
      <c r="BB110" s="54">
        <v>0</v>
      </c>
      <c r="BC110" s="54">
        <v>0</v>
      </c>
      <c r="BD110" s="54">
        <v>0</v>
      </c>
      <c r="BE110" s="54">
        <v>0</v>
      </c>
      <c r="BF110" s="54">
        <v>0</v>
      </c>
      <c r="BG110" s="54">
        <v>0</v>
      </c>
      <c r="BH110" s="54">
        <v>0</v>
      </c>
      <c r="BI110" s="54">
        <v>0</v>
      </c>
      <c r="BJ110" s="54">
        <v>0</v>
      </c>
      <c r="BK110" s="54">
        <v>0</v>
      </c>
      <c r="BL110" s="54">
        <v>0</v>
      </c>
      <c r="BM110" s="54">
        <v>0</v>
      </c>
      <c r="BN110" s="54">
        <v>0</v>
      </c>
      <c r="BO110" s="54">
        <v>0</v>
      </c>
      <c r="BP110" s="54">
        <v>0</v>
      </c>
      <c r="BQ110" s="54">
        <v>0</v>
      </c>
      <c r="BR110" s="54">
        <v>0</v>
      </c>
      <c r="BS110" s="54">
        <v>0</v>
      </c>
      <c r="BT110" s="54">
        <v>0</v>
      </c>
      <c r="BU110" s="54">
        <v>0</v>
      </c>
      <c r="BV110" s="54">
        <v>0</v>
      </c>
    </row>
    <row r="111" spans="2:74" x14ac:dyDescent="0.15">
      <c r="B111" s="64" t="s">
        <v>240</v>
      </c>
      <c r="C111" s="58" t="s">
        <v>286</v>
      </c>
      <c r="D111" s="58">
        <v>2.3177549039033054E-4</v>
      </c>
      <c r="E111" s="58">
        <v>1.8769614375113082E-4</v>
      </c>
      <c r="F111" s="58">
        <v>1.5214206994513353E-4</v>
      </c>
      <c r="G111" s="58">
        <v>1.2350567422445585E-4</v>
      </c>
      <c r="H111" s="58">
        <v>1.2272675912700597E-4</v>
      </c>
      <c r="I111" s="58">
        <v>1.500446185313001E-4</v>
      </c>
      <c r="J111" s="58">
        <v>1.8661232096668705E-4</v>
      </c>
      <c r="K111" s="58">
        <v>1.7716535433070867E-4</v>
      </c>
      <c r="L111" s="58">
        <v>1.7430110369601108E-4</v>
      </c>
      <c r="M111" s="58">
        <v>1.7408775659654964E-4</v>
      </c>
      <c r="N111" s="58">
        <v>1.8571333819725409E-4</v>
      </c>
      <c r="O111" s="58">
        <v>2.0299555604323257E-4</v>
      </c>
      <c r="P111" s="58">
        <v>2.0096463022508038E-4</v>
      </c>
      <c r="Q111" s="58">
        <v>2.0426056105662417E-4</v>
      </c>
      <c r="R111" s="58">
        <v>1.9743336623889436E-4</v>
      </c>
      <c r="S111" s="58">
        <v>2.3211814375558398E-4</v>
      </c>
      <c r="T111" s="58">
        <v>1.7287814820206727E-4</v>
      </c>
      <c r="U111" s="58">
        <v>1.9126110618468867E-4</v>
      </c>
      <c r="V111" s="58">
        <v>1.7139284786075033E-4</v>
      </c>
      <c r="W111" s="58">
        <v>2.3583988888740084E-4</v>
      </c>
      <c r="X111" s="58">
        <v>2.6644434321469398E-4</v>
      </c>
      <c r="Y111" s="58">
        <v>1.7802952572118947E-4</v>
      </c>
      <c r="Z111" s="58">
        <v>2.3905669520271362E-4</v>
      </c>
      <c r="AA111" s="58">
        <v>2.3214135363668073E-4</v>
      </c>
      <c r="AB111" s="58">
        <v>2.6179606295464623E-4</v>
      </c>
      <c r="AC111" s="58">
        <v>2.0681155550089254E-4</v>
      </c>
      <c r="AD111" s="58">
        <v>2.4482630232997428E-4</v>
      </c>
      <c r="AE111" s="58">
        <v>2.3637527168743116E-4</v>
      </c>
      <c r="AF111" s="58">
        <v>1.0020599680783776E-4</v>
      </c>
      <c r="AG111" s="58">
        <v>3.4343372676239953E-4</v>
      </c>
      <c r="AH111" s="58">
        <v>3.2826471920219589E-4</v>
      </c>
      <c r="AI111" s="58">
        <v>3.4574517835283256E-4</v>
      </c>
      <c r="AJ111" s="58">
        <v>3.3915782769901E-4</v>
      </c>
      <c r="AK111" s="58">
        <v>3.3497384627277177E-4</v>
      </c>
      <c r="AL111" s="58">
        <v>3.3473419143744554E-4</v>
      </c>
      <c r="AM111" s="58">
        <v>4.9697747336652546E-4</v>
      </c>
      <c r="AN111" s="58">
        <v>3.5901045381755655E-4</v>
      </c>
      <c r="AO111" s="58">
        <v>3.260478701835108E-4</v>
      </c>
      <c r="AP111" s="58">
        <v>3.03515762280978E-4</v>
      </c>
      <c r="AQ111" s="58">
        <v>4.183225266680611E-4</v>
      </c>
      <c r="AR111" s="58">
        <v>3.6540168084773188E-4</v>
      </c>
      <c r="AS111" s="58">
        <v>3.5636848000080118E-4</v>
      </c>
      <c r="AT111" s="58">
        <v>3.5335365574565861E-4</v>
      </c>
      <c r="AU111" s="58">
        <v>3.1827857080637273E-4</v>
      </c>
      <c r="AV111" s="58">
        <v>5.5773502859573663E-4</v>
      </c>
      <c r="AW111" s="58">
        <v>5.2050362242385872E-4</v>
      </c>
      <c r="AX111" s="58">
        <v>2.4902878772786134E-4</v>
      </c>
      <c r="AY111" s="58">
        <v>3.874943293512778E-4</v>
      </c>
      <c r="AZ111" s="58">
        <v>3.918681423075096E-4</v>
      </c>
      <c r="BA111" s="58">
        <v>3.704389701796629E-4</v>
      </c>
      <c r="BB111" s="58">
        <v>5.6851738393690011E-4</v>
      </c>
      <c r="BC111" s="58">
        <v>3.6235250021214311E-4</v>
      </c>
      <c r="BD111" s="58">
        <v>2.2371517578109222E-4</v>
      </c>
      <c r="BE111" s="58">
        <v>2.1528345306298191E-4</v>
      </c>
      <c r="BF111" s="58">
        <v>1.8791431107415018E-4</v>
      </c>
      <c r="BG111" s="58">
        <v>3.4434767637057549E-4</v>
      </c>
      <c r="BH111" s="58">
        <v>2.4962406015037594E-4</v>
      </c>
      <c r="BI111" s="58">
        <v>6.7261908923739542E-4</v>
      </c>
      <c r="BJ111" s="58">
        <v>1.7456548549409307E-4</v>
      </c>
      <c r="BK111" s="58">
        <v>3.0026938453355298E-4</v>
      </c>
      <c r="BL111" s="58">
        <v>4.9708757663433469E-4</v>
      </c>
      <c r="BM111" s="58">
        <v>3.0881430902018523E-4</v>
      </c>
      <c r="BN111" s="58">
        <v>1.8834267782817543E-4</v>
      </c>
      <c r="BO111" s="58">
        <v>3.8340300214912929E-5</v>
      </c>
      <c r="BP111" s="58">
        <v>3.6628180428104464E-4</v>
      </c>
      <c r="BQ111" s="58">
        <v>2.0075015950407789E-4</v>
      </c>
      <c r="BR111" s="58">
        <v>3.484655938962474E-4</v>
      </c>
      <c r="BS111" s="58">
        <v>1.5685909986115065E-4</v>
      </c>
      <c r="BT111" s="58">
        <v>6.4602529011167714E-4</v>
      </c>
      <c r="BU111" s="58">
        <v>3.2376963551194679E-4</v>
      </c>
      <c r="BV111" s="58">
        <v>3.8421325535730984E-4</v>
      </c>
    </row>
    <row r="112" spans="2:74" x14ac:dyDescent="0.15">
      <c r="B112" s="52" t="s">
        <v>241</v>
      </c>
      <c r="C112" s="54" t="s">
        <v>664</v>
      </c>
      <c r="D112" s="54">
        <v>9.3720046325695158E-4</v>
      </c>
      <c r="E112" s="54">
        <v>6.3891835648132887E-4</v>
      </c>
      <c r="F112" s="54">
        <v>8.2091531596507178E-4</v>
      </c>
      <c r="G112" s="54">
        <v>1.270858751728038E-3</v>
      </c>
      <c r="H112" s="54">
        <v>1.2246021375779718E-3</v>
      </c>
      <c r="I112" s="54">
        <v>2.8468992095017731E-3</v>
      </c>
      <c r="J112" s="54">
        <v>2.7930863726386492E-4</v>
      </c>
      <c r="K112" s="54">
        <v>2.952755905511811E-4</v>
      </c>
      <c r="L112" s="54">
        <v>2.7021539818795014E-4</v>
      </c>
      <c r="M112" s="54">
        <v>2.6633938829728537E-4</v>
      </c>
      <c r="N112" s="54">
        <v>4.7754858393579626E-4</v>
      </c>
      <c r="O112" s="54">
        <v>2.8948650837961785E-4</v>
      </c>
      <c r="P112" s="54">
        <v>2.6823312569791062E-4</v>
      </c>
      <c r="Q112" s="54">
        <v>3.0272462638648401E-4</v>
      </c>
      <c r="R112" s="54">
        <v>3.3845719926667609E-4</v>
      </c>
      <c r="S112" s="54">
        <v>4.1152756635382578E-4</v>
      </c>
      <c r="T112" s="54">
        <v>2.2578146122330138E-3</v>
      </c>
      <c r="U112" s="54">
        <v>1.9473858084259211E-3</v>
      </c>
      <c r="V112" s="54">
        <v>2.2828965391288466E-3</v>
      </c>
      <c r="W112" s="54">
        <v>2.9553481921173948E-4</v>
      </c>
      <c r="X112" s="54">
        <v>4.469388982956157E-4</v>
      </c>
      <c r="Y112" s="54">
        <v>2.2967167822046579E-4</v>
      </c>
      <c r="Z112" s="54">
        <v>2.5843967048942013E-4</v>
      </c>
      <c r="AA112" s="54">
        <v>4.1617050962845353E-4</v>
      </c>
      <c r="AB112" s="54">
        <v>3.4405096630722249E-4</v>
      </c>
      <c r="AC112" s="54">
        <v>2.417715536812878E-4</v>
      </c>
      <c r="AD112" s="54">
        <v>2.8192690352920881E-4</v>
      </c>
      <c r="AE112" s="54">
        <v>4.4392429073005369E-4</v>
      </c>
      <c r="AF112" s="54">
        <v>2.5786343178550251E-5</v>
      </c>
      <c r="AG112" s="54">
        <v>1.7005318756850394E-3</v>
      </c>
      <c r="AH112" s="54">
        <v>2.5200441540544692E-3</v>
      </c>
      <c r="AI112" s="54">
        <v>3.0451256904995691E-3</v>
      </c>
      <c r="AJ112" s="54">
        <v>3.1072602135388608E-3</v>
      </c>
      <c r="AK112" s="54">
        <v>3.298204024839599E-3</v>
      </c>
      <c r="AL112" s="54">
        <v>3.1530524976285924E-3</v>
      </c>
      <c r="AM112" s="54">
        <v>2.9818648401991523E-3</v>
      </c>
      <c r="AN112" s="54">
        <v>2.1989390296325339E-3</v>
      </c>
      <c r="AO112" s="54">
        <v>3.2122189087754548E-3</v>
      </c>
      <c r="AP112" s="54">
        <v>5.4085139594429914E-3</v>
      </c>
      <c r="AQ112" s="54">
        <v>4.4969671616816569E-3</v>
      </c>
      <c r="AR112" s="54">
        <v>5.0634232917471421E-3</v>
      </c>
      <c r="AS112" s="54">
        <v>2.3218199329326206E-3</v>
      </c>
      <c r="AT112" s="54">
        <v>2.2693360429883102E-3</v>
      </c>
      <c r="AU112" s="54">
        <v>2.2435847324561503E-3</v>
      </c>
      <c r="AV112" s="54">
        <v>2.4861747884860801E-3</v>
      </c>
      <c r="AW112" s="54">
        <v>2.0398114932826897E-3</v>
      </c>
      <c r="AX112" s="54">
        <v>3.0879569678254806E-3</v>
      </c>
      <c r="AY112" s="54">
        <v>2.8636776047179799E-3</v>
      </c>
      <c r="AZ112" s="54">
        <v>2.7312022039614305E-3</v>
      </c>
      <c r="BA112" s="54">
        <v>3.3802556028894241E-3</v>
      </c>
      <c r="BB112" s="54">
        <v>9.4384924906029048E-4</v>
      </c>
      <c r="BC112" s="54">
        <v>2.2893358573336567E-3</v>
      </c>
      <c r="BD112" s="54">
        <v>2.3894023635508323E-3</v>
      </c>
      <c r="BE112" s="54">
        <v>2.4350021632851839E-3</v>
      </c>
      <c r="BF112" s="54">
        <v>2.9346617942218349E-3</v>
      </c>
      <c r="BG112" s="54">
        <v>3.2282594659741454E-3</v>
      </c>
      <c r="BH112" s="54">
        <v>1.6721804511278195E-3</v>
      </c>
      <c r="BI112" s="54">
        <v>2.1961502695370676E-3</v>
      </c>
      <c r="BJ112" s="54">
        <v>2.4503821852689361E-3</v>
      </c>
      <c r="BK112" s="54">
        <v>1.7672998061117689E-3</v>
      </c>
      <c r="BL112" s="54">
        <v>1.2151029651061515E-3</v>
      </c>
      <c r="BM112" s="54">
        <v>9.7011363742704657E-4</v>
      </c>
      <c r="BN112" s="54">
        <v>3.2376261973769004E-3</v>
      </c>
      <c r="BO112" s="54">
        <v>2.7667189614545275E-4</v>
      </c>
      <c r="BP112" s="54">
        <v>4.6615447892046989E-4</v>
      </c>
      <c r="BQ112" s="54">
        <v>1.3492948939081556E-3</v>
      </c>
      <c r="BR112" s="54">
        <v>3.9963886292996209E-4</v>
      </c>
      <c r="BS112" s="54">
        <v>4.2991012554537583E-4</v>
      </c>
      <c r="BT112" s="54">
        <v>1.9355943391310173E-4</v>
      </c>
      <c r="BU112" s="54">
        <v>1.7623913657177398E-4</v>
      </c>
      <c r="BV112" s="54">
        <v>2.0196696786039118E-4</v>
      </c>
    </row>
    <row r="113" spans="2:79" x14ac:dyDescent="0.15">
      <c r="B113" s="52" t="s">
        <v>614</v>
      </c>
      <c r="C113" s="54" t="s">
        <v>665</v>
      </c>
      <c r="D113" s="54">
        <v>1.3756627054229077E-2</v>
      </c>
      <c r="E113" s="54">
        <v>1.698105286845308E-2</v>
      </c>
      <c r="F113" s="54">
        <v>1.5634657815942164E-2</v>
      </c>
      <c r="G113" s="54">
        <v>1.911996183821027E-2</v>
      </c>
      <c r="H113" s="54">
        <v>1.9265319839956888E-2</v>
      </c>
      <c r="I113" s="54">
        <v>1.4167370823429072E-2</v>
      </c>
      <c r="J113" s="54">
        <v>1.1439321723164891E-2</v>
      </c>
      <c r="K113" s="54">
        <v>1.1840551181102362E-2</v>
      </c>
      <c r="L113" s="54">
        <v>1.2631717834751843E-2</v>
      </c>
      <c r="M113" s="54">
        <v>1.2653352838436395E-2</v>
      </c>
      <c r="N113" s="54">
        <v>1.1474431252901771E-2</v>
      </c>
      <c r="O113" s="54">
        <v>9.8957913115320199E-3</v>
      </c>
      <c r="P113" s="54">
        <v>1.6235251382367581E-2</v>
      </c>
      <c r="Q113" s="54">
        <v>5.9471247969178648E-3</v>
      </c>
      <c r="R113" s="54">
        <v>9.2370610633197014E-3</v>
      </c>
      <c r="S113" s="54">
        <v>1.8663266877317147E-2</v>
      </c>
      <c r="T113" s="54">
        <v>4.557223966890585E-3</v>
      </c>
      <c r="U113" s="54">
        <v>3.9469337367203936E-3</v>
      </c>
      <c r="V113" s="54">
        <v>4.6065340011098386E-3</v>
      </c>
      <c r="W113" s="54">
        <v>1.9549477216135498E-2</v>
      </c>
      <c r="X113" s="54">
        <v>4.1917711672840724E-2</v>
      </c>
      <c r="Y113" s="54">
        <v>1.4537265928546287E-2</v>
      </c>
      <c r="Z113" s="54">
        <v>3.0450654175415925E-2</v>
      </c>
      <c r="AA113" s="54">
        <v>2.3815537834229423E-2</v>
      </c>
      <c r="AB113" s="54">
        <v>1.9513201285681719E-2</v>
      </c>
      <c r="AC113" s="54">
        <v>1.8425603860257728E-2</v>
      </c>
      <c r="AD113" s="54">
        <v>1.803993192322172E-2</v>
      </c>
      <c r="AE113" s="54">
        <v>4.8001475904135414E-2</v>
      </c>
      <c r="AF113" s="54">
        <v>2.0205403588336664E-2</v>
      </c>
      <c r="AG113" s="54">
        <v>6.7552108633024818E-3</v>
      </c>
      <c r="AH113" s="54">
        <v>5.1047613572651925E-3</v>
      </c>
      <c r="AI113" s="54">
        <v>5.9960869445289033E-3</v>
      </c>
      <c r="AJ113" s="54">
        <v>6.1611495850865871E-3</v>
      </c>
      <c r="AK113" s="54">
        <v>5.4827366734276871E-3</v>
      </c>
      <c r="AL113" s="54">
        <v>5.7847093780315651E-3</v>
      </c>
      <c r="AM113" s="54">
        <v>4.1384669600339754E-3</v>
      </c>
      <c r="AN113" s="54">
        <v>5.2835946394070663E-3</v>
      </c>
      <c r="AO113" s="54">
        <v>6.4756402809190783E-3</v>
      </c>
      <c r="AP113" s="54">
        <v>8.4893130502649487E-4</v>
      </c>
      <c r="AQ113" s="54">
        <v>2.0916126333403055E-4</v>
      </c>
      <c r="AR113" s="54">
        <v>3.079814167145169E-3</v>
      </c>
      <c r="AS113" s="54">
        <v>8.9517759168351134E-3</v>
      </c>
      <c r="AT113" s="54">
        <v>9.3126081344574747E-3</v>
      </c>
      <c r="AU113" s="54">
        <v>1.0554564114705364E-2</v>
      </c>
      <c r="AV113" s="54">
        <v>3.9230514723259443E-3</v>
      </c>
      <c r="AW113" s="54">
        <v>3.0104804107758316E-3</v>
      </c>
      <c r="AX113" s="54">
        <v>4.6319354517382208E-3</v>
      </c>
      <c r="AY113" s="54">
        <v>5.2264479056404051E-3</v>
      </c>
      <c r="AZ113" s="54">
        <v>5.2367833562912648E-3</v>
      </c>
      <c r="BA113" s="54">
        <v>5.1861455825152804E-3</v>
      </c>
      <c r="BB113" s="54">
        <v>4.1396896888609231E-4</v>
      </c>
      <c r="BC113" s="54">
        <v>4.9534913930221608E-3</v>
      </c>
      <c r="BD113" s="54">
        <v>3.4713138108699473E-3</v>
      </c>
      <c r="BE113" s="54">
        <v>2.5645902612454253E-3</v>
      </c>
      <c r="BF113" s="54">
        <v>6.3491048082074571E-3</v>
      </c>
      <c r="BG113" s="54">
        <v>4.7204327302466393E-3</v>
      </c>
      <c r="BH113" s="54">
        <v>3.6541353383458645E-3</v>
      </c>
      <c r="BI113" s="54">
        <v>5.6557336931822152E-3</v>
      </c>
      <c r="BJ113" s="54">
        <v>1.0470696435469768E-2</v>
      </c>
      <c r="BK113" s="54">
        <v>5.2847411677905323E-3</v>
      </c>
      <c r="BL113" s="54">
        <v>2.0733225418594473E-3</v>
      </c>
      <c r="BM113" s="54">
        <v>7.2992473041134692E-4</v>
      </c>
      <c r="BN113" s="54">
        <v>4.8922399703632677E-3</v>
      </c>
      <c r="BO113" s="54">
        <v>5.802856248743578E-5</v>
      </c>
      <c r="BP113" s="54">
        <v>9.2411743058603123E-3</v>
      </c>
      <c r="BQ113" s="54">
        <v>1.0119423270173948E-2</v>
      </c>
      <c r="BR113" s="54">
        <v>1.2934652953855114E-2</v>
      </c>
      <c r="BS113" s="54">
        <v>1.369902805454049E-2</v>
      </c>
      <c r="BT113" s="54">
        <v>8.9517102299469537E-3</v>
      </c>
      <c r="BU113" s="54">
        <v>9.1126000615640787E-3</v>
      </c>
      <c r="BV113" s="54">
        <v>7.6057223974227107E-3</v>
      </c>
    </row>
    <row r="114" spans="2:79" x14ac:dyDescent="0.15">
      <c r="B114" s="181" t="s">
        <v>672</v>
      </c>
      <c r="C114" s="15" t="s">
        <v>365</v>
      </c>
      <c r="D114" s="15">
        <v>0.52911619435810886</v>
      </c>
      <c r="E114" s="15">
        <v>0.54232998922224496</v>
      </c>
      <c r="F114" s="15">
        <v>0.53867621763006812</v>
      </c>
      <c r="G114" s="15">
        <v>0.51694330098805663</v>
      </c>
      <c r="H114" s="15">
        <v>0.51416033862850818</v>
      </c>
      <c r="I114" s="15">
        <v>0.61176349809285391</v>
      </c>
      <c r="J114" s="15">
        <v>0.56483660105917743</v>
      </c>
      <c r="K114" s="15">
        <v>0.51945866141732289</v>
      </c>
      <c r="L114" s="15">
        <v>0.52822144224912693</v>
      </c>
      <c r="M114" s="15">
        <v>0.52671267510140862</v>
      </c>
      <c r="N114" s="15">
        <v>0.60892750547191088</v>
      </c>
      <c r="O114" s="15">
        <v>0.61348774765296477</v>
      </c>
      <c r="P114" s="15">
        <v>0.60425944113333963</v>
      </c>
      <c r="Q114" s="15">
        <v>0.61923579315423349</v>
      </c>
      <c r="R114" s="15">
        <v>0.625045832745734</v>
      </c>
      <c r="S114" s="15">
        <v>0.54689508751645421</v>
      </c>
      <c r="T114" s="15">
        <v>0.50057842688684151</v>
      </c>
      <c r="U114" s="15">
        <v>0.52511606071670758</v>
      </c>
      <c r="V114" s="15">
        <v>0.49859584302100968</v>
      </c>
      <c r="W114" s="15">
        <v>0.54980492578719731</v>
      </c>
      <c r="X114" s="15">
        <v>0.5884810093943118</v>
      </c>
      <c r="Y114" s="15">
        <v>0.4509732507240094</v>
      </c>
      <c r="Z114" s="15">
        <v>0.54817961557099015</v>
      </c>
      <c r="AA114" s="15">
        <v>0.5385270450691011</v>
      </c>
      <c r="AB114" s="15">
        <v>0.59929127171091034</v>
      </c>
      <c r="AC114" s="15">
        <v>0.50758674080994315</v>
      </c>
      <c r="AD114" s="15">
        <v>0.56136580684297044</v>
      </c>
      <c r="AE114" s="15">
        <v>0.54074590811343703</v>
      </c>
      <c r="AF114" s="15">
        <v>0.55017367703366737</v>
      </c>
      <c r="AG114" s="15">
        <v>0.5023965765379701</v>
      </c>
      <c r="AH114" s="15">
        <v>0.50972169847758664</v>
      </c>
      <c r="AI114" s="15">
        <v>0.51281048503562232</v>
      </c>
      <c r="AJ114" s="15">
        <v>0.51267785996307125</v>
      </c>
      <c r="AK114" s="15">
        <v>0.50807924048788911</v>
      </c>
      <c r="AL114" s="15">
        <v>0.50048056343033442</v>
      </c>
      <c r="AM114" s="15">
        <v>0.65191697765408563</v>
      </c>
      <c r="AN114" s="15">
        <v>0.57716835228373164</v>
      </c>
      <c r="AO114" s="15">
        <v>0.4915465910047277</v>
      </c>
      <c r="AP114" s="15">
        <v>0.50210178960196072</v>
      </c>
      <c r="AQ114" s="15">
        <v>0.63794185316879315</v>
      </c>
      <c r="AR114" s="15">
        <v>0.57248003340815368</v>
      </c>
      <c r="AS114" s="15">
        <v>0.53159411048925131</v>
      </c>
      <c r="AT114" s="15">
        <v>0.53429178223894391</v>
      </c>
      <c r="AU114" s="15">
        <v>0.51860533680573395</v>
      </c>
      <c r="AV114" s="15">
        <v>0.58479935718674669</v>
      </c>
      <c r="AW114" s="15">
        <v>0.68641766898783152</v>
      </c>
      <c r="AX114" s="15">
        <v>0.42917621277019624</v>
      </c>
      <c r="AY114" s="15">
        <v>0.50374262815666115</v>
      </c>
      <c r="AZ114" s="15">
        <v>0.50960670688262955</v>
      </c>
      <c r="BA114" s="15">
        <v>0.48087608816447491</v>
      </c>
      <c r="BB114" s="15">
        <v>0.51729562352006098</v>
      </c>
      <c r="BC114" s="15">
        <v>0.50942699642755018</v>
      </c>
      <c r="BD114" s="15">
        <v>0.54333829028162628</v>
      </c>
      <c r="BE114" s="15">
        <v>0.51511791471849078</v>
      </c>
      <c r="BF114" s="15">
        <v>0.53622348209216597</v>
      </c>
      <c r="BG114" s="15">
        <v>0.54031019986513051</v>
      </c>
      <c r="BH114" s="15">
        <v>0.63053834586466162</v>
      </c>
      <c r="BI114" s="15">
        <v>0.51543108451088282</v>
      </c>
      <c r="BJ114" s="15">
        <v>0.45920744036891503</v>
      </c>
      <c r="BK114" s="15">
        <v>0.51705530104150577</v>
      </c>
      <c r="BL114" s="15">
        <v>0.40157453552051869</v>
      </c>
      <c r="BM114" s="15">
        <v>0.62650936892704179</v>
      </c>
      <c r="BN114" s="15">
        <v>0.43918710677628936</v>
      </c>
      <c r="BO114" s="15">
        <v>0.49105013046064316</v>
      </c>
      <c r="BP114" s="15">
        <v>0.4913632275699748</v>
      </c>
      <c r="BQ114" s="15">
        <v>0.47962674315170828</v>
      </c>
      <c r="BR114" s="15">
        <v>0.40781805709718411</v>
      </c>
      <c r="BS114" s="15">
        <v>0.41486327115128768</v>
      </c>
      <c r="BT114" s="15">
        <v>0.59910615246031407</v>
      </c>
      <c r="BU114" s="15">
        <v>0.38265344368083015</v>
      </c>
      <c r="BV114" s="15">
        <v>0.52813478064993247</v>
      </c>
    </row>
    <row r="115" spans="2:79" x14ac:dyDescent="0.15">
      <c r="B115" s="52" t="s">
        <v>673</v>
      </c>
      <c r="C115" s="54" t="s">
        <v>687</v>
      </c>
      <c r="D115" s="54">
        <v>2.0934334028928164E-2</v>
      </c>
      <c r="E115" s="54">
        <v>2.4586657738319195E-2</v>
      </c>
      <c r="F115" s="54">
        <v>2.6173847712921566E-2</v>
      </c>
      <c r="G115" s="54">
        <v>2.7057537544542824E-2</v>
      </c>
      <c r="H115" s="54">
        <v>2.7144053285895985E-2</v>
      </c>
      <c r="I115" s="54">
        <v>2.4109801072424168E-2</v>
      </c>
      <c r="J115" s="54">
        <v>2.5110131083975001E-2</v>
      </c>
      <c r="K115" s="54">
        <v>3.0472440944881891E-2</v>
      </c>
      <c r="L115" s="54">
        <v>2.7985064635036371E-2</v>
      </c>
      <c r="M115" s="54">
        <v>2.8094341676732925E-2</v>
      </c>
      <c r="N115" s="54">
        <v>2.2139682960801221E-2</v>
      </c>
      <c r="O115" s="54">
        <v>2.121351969766894E-2</v>
      </c>
      <c r="P115" s="54">
        <v>2.8132525662931025E-2</v>
      </c>
      <c r="Q115" s="54">
        <v>1.6903870790006527E-2</v>
      </c>
      <c r="R115" s="54">
        <v>2.1153574954167254E-2</v>
      </c>
      <c r="S115" s="54">
        <v>2.2603589540745685E-2</v>
      </c>
      <c r="T115" s="54">
        <v>2.217909656219454E-2</v>
      </c>
      <c r="U115" s="54">
        <v>1.9230434858205969E-2</v>
      </c>
      <c r="V115" s="54">
        <v>2.2417341584540926E-2</v>
      </c>
      <c r="W115" s="54">
        <v>2.2630258257744253E-2</v>
      </c>
      <c r="X115" s="54">
        <v>3.3864216524706267E-2</v>
      </c>
      <c r="Y115" s="54">
        <v>1.8157652619548187E-2</v>
      </c>
      <c r="Z115" s="54">
        <v>2.0125989339363593E-2</v>
      </c>
      <c r="AA115" s="54">
        <v>3.133427152118741E-2</v>
      </c>
      <c r="AB115" s="54">
        <v>2.6209669001258457E-2</v>
      </c>
      <c r="AC115" s="54">
        <v>1.9003496842227633E-2</v>
      </c>
      <c r="AD115" s="54">
        <v>2.191308402608191E-2</v>
      </c>
      <c r="AE115" s="54">
        <v>1.8990735242399959E-2</v>
      </c>
      <c r="AF115" s="54">
        <v>1.5696534555971194E-2</v>
      </c>
      <c r="AG115" s="54">
        <v>1.7610769155116716E-2</v>
      </c>
      <c r="AH115" s="54">
        <v>2.0668673599857065E-2</v>
      </c>
      <c r="AI115" s="54">
        <v>2.2008162820139267E-2</v>
      </c>
      <c r="AJ115" s="54">
        <v>2.2051460916630339E-2</v>
      </c>
      <c r="AK115" s="54">
        <v>2.3161483566905394E-2</v>
      </c>
      <c r="AL115" s="54">
        <v>2.368715545037902E-2</v>
      </c>
      <c r="AM115" s="54">
        <v>2.2761568280186863E-2</v>
      </c>
      <c r="AN115" s="54">
        <v>1.5983050927522401E-2</v>
      </c>
      <c r="AO115" s="54">
        <v>2.5237517633951823E-2</v>
      </c>
      <c r="AP115" s="54">
        <v>1.9801550897083055E-2</v>
      </c>
      <c r="AQ115" s="54">
        <v>1.6523739803388414E-2</v>
      </c>
      <c r="AR115" s="54">
        <v>1.9000887404082061E-2</v>
      </c>
      <c r="AS115" s="54">
        <v>1.7485423944957345E-2</v>
      </c>
      <c r="AT115" s="54">
        <v>1.7104697040434276E-2</v>
      </c>
      <c r="AU115" s="54">
        <v>1.6736985756754766E-2</v>
      </c>
      <c r="AV115" s="54">
        <v>1.9681429314174978E-2</v>
      </c>
      <c r="AW115" s="54">
        <v>1.7598649504114793E-2</v>
      </c>
      <c r="AX115" s="54">
        <v>1.8179101504133877E-2</v>
      </c>
      <c r="AY115" s="54">
        <v>2.1416150007560864E-2</v>
      </c>
      <c r="AZ115" s="54">
        <v>2.1647746164442122E-2</v>
      </c>
      <c r="BA115" s="54">
        <v>2.0513057973698835E-2</v>
      </c>
      <c r="BB115" s="54">
        <v>2.0543900029253808E-2</v>
      </c>
      <c r="BC115" s="54">
        <v>2.0968788218436223E-2</v>
      </c>
      <c r="BD115" s="54">
        <v>2.2600825633284843E-2</v>
      </c>
      <c r="BE115" s="54">
        <v>2.393617577162397E-2</v>
      </c>
      <c r="BF115" s="54">
        <v>1.8295657180325772E-2</v>
      </c>
      <c r="BG115" s="54">
        <v>2.4620858860496149E-2</v>
      </c>
      <c r="BH115" s="54">
        <v>2.1572932330827067E-2</v>
      </c>
      <c r="BI115" s="54">
        <v>2.0744915153506779E-2</v>
      </c>
      <c r="BJ115" s="54">
        <v>2.2381558126265803E-2</v>
      </c>
      <c r="BK115" s="54">
        <v>1.5751274000102948E-2</v>
      </c>
      <c r="BL115" s="54">
        <v>1.0838208615334939E-2</v>
      </c>
      <c r="BM115" s="54">
        <v>3.1745487099984093E-2</v>
      </c>
      <c r="BN115" s="54">
        <v>1.5299340333662285E-2</v>
      </c>
      <c r="BO115" s="54">
        <v>1.0366388198648348E-2</v>
      </c>
      <c r="BP115" s="54">
        <v>1.3004848990548011E-2</v>
      </c>
      <c r="BQ115" s="54">
        <v>1.4931081547253011E-2</v>
      </c>
      <c r="BR115" s="54">
        <v>1.1149680593512448E-2</v>
      </c>
      <c r="BS115" s="54">
        <v>1.8224703565349245E-2</v>
      </c>
      <c r="BT115" s="54">
        <v>9.5596853749304132E-3</v>
      </c>
      <c r="BU115" s="54">
        <v>1.1299241294504369E-2</v>
      </c>
      <c r="BV115" s="54">
        <v>1.4225070764941391E-2</v>
      </c>
    </row>
    <row r="116" spans="2:79" x14ac:dyDescent="0.15">
      <c r="B116" s="52" t="s">
        <v>674</v>
      </c>
      <c r="C116" s="54" t="s">
        <v>366</v>
      </c>
      <c r="D116" s="54">
        <v>0.3511798769099404</v>
      </c>
      <c r="E116" s="54">
        <v>0.33550622503910277</v>
      </c>
      <c r="F116" s="54">
        <v>0.34196771353407024</v>
      </c>
      <c r="G116" s="54">
        <v>0.35762131899331506</v>
      </c>
      <c r="H116" s="54">
        <v>0.36022158032431617</v>
      </c>
      <c r="I116" s="54">
        <v>0.26902605248402817</v>
      </c>
      <c r="J116" s="54">
        <v>0.32312512891428491</v>
      </c>
      <c r="K116" s="54">
        <v>0.33984251968503937</v>
      </c>
      <c r="L116" s="54">
        <v>0.36731839699462054</v>
      </c>
      <c r="M116" s="54">
        <v>0.36899065555447819</v>
      </c>
      <c r="N116" s="54">
        <v>0.27786694965842013</v>
      </c>
      <c r="O116" s="54">
        <v>0.2649314688293708</v>
      </c>
      <c r="P116" s="54">
        <v>0.29764543448721226</v>
      </c>
      <c r="Q116" s="54">
        <v>0.24455488481275592</v>
      </c>
      <c r="R116" s="54">
        <v>0.28196305175574671</v>
      </c>
      <c r="S116" s="54">
        <v>0.32743310679340115</v>
      </c>
      <c r="T116" s="54">
        <v>0.39292603414928351</v>
      </c>
      <c r="U116" s="54">
        <v>0.3823657260097717</v>
      </c>
      <c r="V116" s="54">
        <v>0.39377928253829997</v>
      </c>
      <c r="W116" s="54">
        <v>0.32331852202212125</v>
      </c>
      <c r="X116" s="54">
        <v>0.27890706249409097</v>
      </c>
      <c r="Y116" s="54">
        <v>0.41762601024960827</v>
      </c>
      <c r="Z116" s="54">
        <v>0.27704409626877724</v>
      </c>
      <c r="AA116" s="54">
        <v>0.33070159612215688</v>
      </c>
      <c r="AB116" s="54">
        <v>0.22807656303105561</v>
      </c>
      <c r="AC116" s="54">
        <v>0.38988190259891786</v>
      </c>
      <c r="AD116" s="54">
        <v>0.32725140855163209</v>
      </c>
      <c r="AE116" s="54">
        <v>0.28381751829025731</v>
      </c>
      <c r="AF116" s="54">
        <v>0.33937673473281471</v>
      </c>
      <c r="AG116" s="54">
        <v>0.37803445389178925</v>
      </c>
      <c r="AH116" s="54">
        <v>0.33975839390035156</v>
      </c>
      <c r="AI116" s="54">
        <v>0.34340707856579639</v>
      </c>
      <c r="AJ116" s="54">
        <v>0.34199023623697372</v>
      </c>
      <c r="AK116" s="54">
        <v>0.34421332173335067</v>
      </c>
      <c r="AL116" s="54">
        <v>0.31771569490548918</v>
      </c>
      <c r="AM116" s="54">
        <v>0.23854918721593218</v>
      </c>
      <c r="AN116" s="54">
        <v>0.3176840991435711</v>
      </c>
      <c r="AO116" s="54">
        <v>0.39260459868745134</v>
      </c>
      <c r="AP116" s="54">
        <v>0.34696872190197126</v>
      </c>
      <c r="AQ116" s="54">
        <v>0.26563480443421877</v>
      </c>
      <c r="AR116" s="54">
        <v>0.30766821527379024</v>
      </c>
      <c r="AS116" s="54">
        <v>0.33284565656093568</v>
      </c>
      <c r="AT116" s="54">
        <v>0.3296176274041322</v>
      </c>
      <c r="AU116" s="54">
        <v>0.33304893002561864</v>
      </c>
      <c r="AV116" s="54">
        <v>0.34451009122276316</v>
      </c>
      <c r="AW116" s="54">
        <v>0.22202996412745304</v>
      </c>
      <c r="AX116" s="54">
        <v>0.4790317760733141</v>
      </c>
      <c r="AY116" s="54">
        <v>0.36617269015575382</v>
      </c>
      <c r="AZ116" s="54">
        <v>0.35775186434237399</v>
      </c>
      <c r="BA116" s="54">
        <v>0.3990090757547694</v>
      </c>
      <c r="BB116" s="54">
        <v>0.39132210649489713</v>
      </c>
      <c r="BC116" s="54">
        <v>0.3265835628701696</v>
      </c>
      <c r="BD116" s="54">
        <v>0.30106656210053634</v>
      </c>
      <c r="BE116" s="54">
        <v>0.31052756986784102</v>
      </c>
      <c r="BF116" s="54">
        <v>0.32624723126254429</v>
      </c>
      <c r="BG116" s="54">
        <v>0.29829117465601102</v>
      </c>
      <c r="BH116" s="54">
        <v>0.25547969924812031</v>
      </c>
      <c r="BI116" s="54">
        <v>0.32940855666571112</v>
      </c>
      <c r="BJ116" s="54">
        <v>0.27999495699708571</v>
      </c>
      <c r="BK116" s="54">
        <v>0.33216657229628865</v>
      </c>
      <c r="BL116" s="54">
        <v>0.43983328447429804</v>
      </c>
      <c r="BM116" s="54">
        <v>0.27895290113886972</v>
      </c>
      <c r="BN116" s="54">
        <v>0.4103379894963935</v>
      </c>
      <c r="BO116" s="54">
        <v>0.38380091229190028</v>
      </c>
      <c r="BP116" s="54">
        <v>0.43568716336020874</v>
      </c>
      <c r="BQ116" s="54">
        <v>0.45608705634503183</v>
      </c>
      <c r="BR116" s="54">
        <v>0.47564213314553555</v>
      </c>
      <c r="BS116" s="54">
        <v>0.48334679223140786</v>
      </c>
      <c r="BT116" s="54">
        <v>0.34318997527567746</v>
      </c>
      <c r="BU116" s="54">
        <v>0.55657037045307012</v>
      </c>
      <c r="BV116" s="54">
        <v>0.39620444905349234</v>
      </c>
    </row>
    <row r="117" spans="2:79" x14ac:dyDescent="0.15">
      <c r="B117" s="52" t="s">
        <v>675</v>
      </c>
      <c r="C117" s="54" t="s">
        <v>367</v>
      </c>
      <c r="D117" s="54">
        <v>2.7759346018929983E-2</v>
      </c>
      <c r="E117" s="54">
        <v>3.1951280571030763E-2</v>
      </c>
      <c r="F117" s="54">
        <v>3.0152541181519079E-2</v>
      </c>
      <c r="G117" s="54">
        <v>3.4320729487334362E-2</v>
      </c>
      <c r="H117" s="54">
        <v>3.4161729299999707E-2</v>
      </c>
      <c r="I117" s="54">
        <v>3.973813265523695E-2</v>
      </c>
      <c r="J117" s="54">
        <v>2.5135202456072925E-2</v>
      </c>
      <c r="K117" s="54">
        <v>4.2342519685039368E-2</v>
      </c>
      <c r="L117" s="54">
        <v>9.8470386096419678E-3</v>
      </c>
      <c r="M117" s="54">
        <v>9.3117110718573259E-3</v>
      </c>
      <c r="N117" s="54">
        <v>3.848245672215958E-2</v>
      </c>
      <c r="O117" s="54">
        <v>4.5276077183493135E-2</v>
      </c>
      <c r="P117" s="54">
        <v>8.4724670048029714E-3</v>
      </c>
      <c r="Q117" s="54">
        <v>6.8199982611665058E-2</v>
      </c>
      <c r="R117" s="54">
        <v>6.0217176702862781E-3</v>
      </c>
      <c r="S117" s="54">
        <v>3.4198663011785549E-2</v>
      </c>
      <c r="T117" s="54">
        <v>2.0304733481687914E-2</v>
      </c>
      <c r="U117" s="54">
        <v>9.0414341105489189E-4</v>
      </c>
      <c r="V117" s="54">
        <v>2.1872256133967392E-2</v>
      </c>
      <c r="W117" s="54">
        <v>3.5071547354657139E-2</v>
      </c>
      <c r="X117" s="54">
        <v>1.2995607965826364E-2</v>
      </c>
      <c r="Y117" s="54">
        <v>5.4815426869955546E-2</v>
      </c>
      <c r="Z117" s="54">
        <v>7.3047972863834604E-2</v>
      </c>
      <c r="AA117" s="54">
        <v>2.153141125103742E-2</v>
      </c>
      <c r="AB117" s="54">
        <v>7.1871996339030492E-2</v>
      </c>
      <c r="AC117" s="54">
        <v>1.6765635753884983E-2</v>
      </c>
      <c r="AD117" s="54">
        <v>2.2524961453981977E-2</v>
      </c>
      <c r="AE117" s="54">
        <v>8.9764950735934226E-2</v>
      </c>
      <c r="AF117" s="54">
        <v>3.6360614393696269E-2</v>
      </c>
      <c r="AG117" s="54">
        <v>1.8577222481943229E-2</v>
      </c>
      <c r="AH117" s="54">
        <v>1.6776940203723372E-2</v>
      </c>
      <c r="AI117" s="54">
        <v>1.0766926533033487E-2</v>
      </c>
      <c r="AJ117" s="54">
        <v>1.0886019630350611E-2</v>
      </c>
      <c r="AK117" s="54">
        <v>1.1626493813939985E-2</v>
      </c>
      <c r="AL117" s="54">
        <v>1.1629993978374198E-2</v>
      </c>
      <c r="AM117" s="54">
        <v>1.092446846000235E-2</v>
      </c>
      <c r="AN117" s="54">
        <v>8.4013170015068989E-3</v>
      </c>
      <c r="AO117" s="54">
        <v>1.2169118793834753E-2</v>
      </c>
      <c r="AP117" s="54">
        <v>1.2793303483813254E-2</v>
      </c>
      <c r="AQ117" s="54">
        <v>1.0876385693369588E-2</v>
      </c>
      <c r="AR117" s="54">
        <v>1.2110455708096258E-2</v>
      </c>
      <c r="AS117" s="54">
        <v>7.8401065600176272E-3</v>
      </c>
      <c r="AT117" s="54">
        <v>7.6108349582108955E-3</v>
      </c>
      <c r="AU117" s="54">
        <v>7.3661945720660859E-3</v>
      </c>
      <c r="AV117" s="54">
        <v>8.68743205558444E-3</v>
      </c>
      <c r="AW117" s="54">
        <v>8.9611029049729198E-3</v>
      </c>
      <c r="AX117" s="54">
        <v>8.0685327223827073E-3</v>
      </c>
      <c r="AY117" s="54">
        <v>1.0207167699984879E-2</v>
      </c>
      <c r="AZ117" s="54">
        <v>1.0426067543817983E-2</v>
      </c>
      <c r="BA117" s="54">
        <v>9.3535839970364885E-3</v>
      </c>
      <c r="BB117" s="54">
        <v>6.7394148134655822E-3</v>
      </c>
      <c r="BC117" s="54">
        <v>2.6903366097881826E-2</v>
      </c>
      <c r="BD117" s="54">
        <v>2.6546912761645773E-2</v>
      </c>
      <c r="BE117" s="54">
        <v>2.7964902526758897E-2</v>
      </c>
      <c r="BF117" s="54">
        <v>2.0586612504697857E-2</v>
      </c>
      <c r="BG117" s="54">
        <v>3.0948247413805471E-2</v>
      </c>
      <c r="BH117" s="54">
        <v>2.6027067669172933E-2</v>
      </c>
      <c r="BI117" s="54">
        <v>3.2464009285219857E-2</v>
      </c>
      <c r="BJ117" s="54">
        <v>2.7662164062462118E-2</v>
      </c>
      <c r="BK117" s="54">
        <v>2.0615638029546506E-2</v>
      </c>
      <c r="BL117" s="54">
        <v>1.7678473558764674E-2</v>
      </c>
      <c r="BM117" s="54">
        <v>1.83572950361999E-2</v>
      </c>
      <c r="BN117" s="54">
        <v>2.3471233379926095E-2</v>
      </c>
      <c r="BO117" s="54">
        <v>3.8785876676870022E-3</v>
      </c>
      <c r="BP117" s="54">
        <v>2.1288869165812255E-2</v>
      </c>
      <c r="BQ117" s="54">
        <v>9.4294888139472895E-3</v>
      </c>
      <c r="BR117" s="54">
        <v>2.9790153044626745E-3</v>
      </c>
      <c r="BS117" s="54">
        <v>6.564843809003712E-3</v>
      </c>
      <c r="BT117" s="54">
        <v>2.2634046111812835E-2</v>
      </c>
      <c r="BU117" s="54">
        <v>2.1819362062173341E-2</v>
      </c>
      <c r="BV117" s="54">
        <v>3.3471094752768972E-2</v>
      </c>
    </row>
    <row r="118" spans="2:79" x14ac:dyDescent="0.15">
      <c r="B118" s="52" t="s">
        <v>676</v>
      </c>
      <c r="C118" s="54" t="s">
        <v>368</v>
      </c>
      <c r="D118" s="54">
        <v>3.8979428967007811E-2</v>
      </c>
      <c r="E118" s="54">
        <v>2.7660468162344767E-2</v>
      </c>
      <c r="F118" s="54">
        <v>2.5980011090259051E-2</v>
      </c>
      <c r="G118" s="54">
        <v>2.5492832111205094E-2</v>
      </c>
      <c r="H118" s="54">
        <v>2.5681993991140264E-2</v>
      </c>
      <c r="I118" s="54">
        <v>1.9047769468289254E-2</v>
      </c>
      <c r="J118" s="54">
        <v>2.656643900053856E-2</v>
      </c>
      <c r="K118" s="54">
        <v>3.3011811023622044E-2</v>
      </c>
      <c r="L118" s="54">
        <v>3.0588139637580291E-2</v>
      </c>
      <c r="M118" s="54">
        <v>3.0814276882361068E-2</v>
      </c>
      <c r="N118" s="54">
        <v>1.8491742389069442E-2</v>
      </c>
      <c r="O118" s="54">
        <v>2.0973410486705243E-2</v>
      </c>
      <c r="P118" s="54">
        <v>2.6444086426562985E-2</v>
      </c>
      <c r="Q118" s="54">
        <v>1.7565884505841328E-2</v>
      </c>
      <c r="R118" s="54">
        <v>2.8754759554364687E-2</v>
      </c>
      <c r="S118" s="54">
        <v>2.9760066213217994E-2</v>
      </c>
      <c r="T118" s="54">
        <v>2.7520121456647881E-2</v>
      </c>
      <c r="U118" s="54">
        <v>3.4913845565350446E-2</v>
      </c>
      <c r="V118" s="54">
        <v>2.6922725708224748E-2</v>
      </c>
      <c r="W118" s="54">
        <v>2.9900790455605428E-2</v>
      </c>
      <c r="X118" s="54">
        <v>3.7817906778859788E-2</v>
      </c>
      <c r="Y118" s="54">
        <v>2.5596840587470256E-2</v>
      </c>
      <c r="Z118" s="54">
        <v>4.1854304635761591E-2</v>
      </c>
      <c r="AA118" s="54">
        <v>3.4710544990918822E-2</v>
      </c>
      <c r="AB118" s="54">
        <v>3.1723252751363888E-2</v>
      </c>
      <c r="AC118" s="54">
        <v>3.0960658629517527E-2</v>
      </c>
      <c r="AD118" s="54">
        <v>2.7652754192320852E-2</v>
      </c>
      <c r="AE118" s="54">
        <v>2.7609784783197755E-2</v>
      </c>
      <c r="AF118" s="54">
        <v>2.2897337486582417E-2</v>
      </c>
      <c r="AG118" s="54">
        <v>6.1149116097383632E-2</v>
      </c>
      <c r="AH118" s="54">
        <v>7.4688307749644092E-2</v>
      </c>
      <c r="AI118" s="54">
        <v>7.1420237490952124E-2</v>
      </c>
      <c r="AJ118" s="54">
        <v>7.2480051627720907E-2</v>
      </c>
      <c r="AK118" s="54">
        <v>7.2412783543390272E-2</v>
      </c>
      <c r="AL118" s="54">
        <v>0.10595055087555875</v>
      </c>
      <c r="AM118" s="54">
        <v>3.4969142216880966E-2</v>
      </c>
      <c r="AN118" s="54">
        <v>4.3638665425876154E-2</v>
      </c>
      <c r="AO118" s="54">
        <v>3.814053840273033E-2</v>
      </c>
      <c r="AP118" s="54">
        <v>7.4151411005983603E-2</v>
      </c>
      <c r="AQ118" s="54">
        <v>3.0851286341769504E-2</v>
      </c>
      <c r="AR118" s="54">
        <v>4.3796001461606726E-2</v>
      </c>
      <c r="AS118" s="54">
        <v>7.2756756395854438E-2</v>
      </c>
      <c r="AT118" s="54">
        <v>7.3653182471461659E-2</v>
      </c>
      <c r="AU118" s="54">
        <v>8.5592366674781845E-2</v>
      </c>
      <c r="AV118" s="54">
        <v>8.9804792739991493E-3</v>
      </c>
      <c r="AW118" s="54">
        <v>3.2172750931982838E-2</v>
      </c>
      <c r="AX118" s="54">
        <v>2.8787727861340772E-2</v>
      </c>
      <c r="AY118" s="54">
        <v>6.3501814607591106E-2</v>
      </c>
      <c r="AZ118" s="54">
        <v>6.4955113285517507E-2</v>
      </c>
      <c r="BA118" s="54">
        <v>5.783478421929987E-2</v>
      </c>
      <c r="BB118" s="54">
        <v>3.5579252979196681E-2</v>
      </c>
      <c r="BC118" s="54">
        <v>8.0227095682374905E-2</v>
      </c>
      <c r="BD118" s="54">
        <v>7.2497388436038271E-2</v>
      </c>
      <c r="BE118" s="54">
        <v>8.9253802470116356E-2</v>
      </c>
      <c r="BF118" s="54">
        <v>6.3083234045275355E-2</v>
      </c>
      <c r="BG118" s="54">
        <v>6.9644317545948894E-2</v>
      </c>
      <c r="BH118" s="54">
        <v>3.1954887218045111E-2</v>
      </c>
      <c r="BI118" s="54">
        <v>5.6377645553512372E-2</v>
      </c>
      <c r="BJ118" s="54">
        <v>0.18067689383347421</v>
      </c>
      <c r="BK118" s="54">
        <v>8.6237367238036405E-2</v>
      </c>
      <c r="BL118" s="54">
        <v>9.6129089819901342E-2</v>
      </c>
      <c r="BM118" s="54">
        <v>1.2408720416992897E-2</v>
      </c>
      <c r="BN118" s="54">
        <v>8.2873891346510062E-2</v>
      </c>
      <c r="BO118" s="54">
        <v>6.7507942659490464E-2</v>
      </c>
      <c r="BP118" s="54">
        <v>4.0755922990788097E-2</v>
      </c>
      <c r="BQ118" s="54">
        <v>6.7401289185219718E-2</v>
      </c>
      <c r="BR118" s="54">
        <v>7.2278587276619538E-2</v>
      </c>
      <c r="BS118" s="54">
        <v>3.8424669869690758E-2</v>
      </c>
      <c r="BT118" s="54">
        <v>2.9681594731212946E-2</v>
      </c>
      <c r="BU118" s="54">
        <v>2.9710250100081499E-2</v>
      </c>
      <c r="BV118" s="54">
        <v>2.5652185000382514E-2</v>
      </c>
    </row>
    <row r="119" spans="2:79" x14ac:dyDescent="0.15">
      <c r="B119" s="52" t="s">
        <v>677</v>
      </c>
      <c r="C119" s="54" t="s">
        <v>369</v>
      </c>
      <c r="D119" s="54">
        <v>0</v>
      </c>
      <c r="E119" s="54">
        <v>0</v>
      </c>
      <c r="F119" s="54">
        <v>0</v>
      </c>
      <c r="G119" s="54">
        <v>0</v>
      </c>
      <c r="H119" s="54">
        <v>0</v>
      </c>
      <c r="I119" s="54">
        <v>0</v>
      </c>
      <c r="J119" s="54">
        <v>0</v>
      </c>
      <c r="K119" s="54">
        <v>0</v>
      </c>
      <c r="L119" s="54">
        <v>0</v>
      </c>
      <c r="M119" s="54">
        <v>0</v>
      </c>
      <c r="N119" s="54">
        <v>0</v>
      </c>
      <c r="O119" s="54">
        <v>0</v>
      </c>
      <c r="P119" s="54">
        <v>0</v>
      </c>
      <c r="Q119" s="54">
        <v>0</v>
      </c>
      <c r="R119" s="54">
        <v>0</v>
      </c>
      <c r="S119" s="54">
        <v>0</v>
      </c>
      <c r="T119" s="54">
        <v>0</v>
      </c>
      <c r="U119" s="54">
        <v>0</v>
      </c>
      <c r="V119" s="54">
        <v>0</v>
      </c>
      <c r="W119" s="54">
        <v>0</v>
      </c>
      <c r="X119" s="54">
        <v>0</v>
      </c>
      <c r="Y119" s="54">
        <v>0</v>
      </c>
      <c r="Z119" s="54">
        <v>0</v>
      </c>
      <c r="AA119" s="54">
        <v>0</v>
      </c>
      <c r="AB119" s="54">
        <v>0</v>
      </c>
      <c r="AC119" s="54">
        <v>0</v>
      </c>
      <c r="AD119" s="54">
        <v>0</v>
      </c>
      <c r="AE119" s="54">
        <v>0</v>
      </c>
      <c r="AF119" s="54">
        <v>0</v>
      </c>
      <c r="AG119" s="54">
        <v>0</v>
      </c>
      <c r="AH119" s="54">
        <v>0</v>
      </c>
      <c r="AI119" s="54">
        <v>0</v>
      </c>
      <c r="AJ119" s="54">
        <v>0</v>
      </c>
      <c r="AK119" s="54">
        <v>0</v>
      </c>
      <c r="AL119" s="54">
        <v>0</v>
      </c>
      <c r="AM119" s="54">
        <v>0</v>
      </c>
      <c r="AN119" s="54">
        <v>0</v>
      </c>
      <c r="AO119" s="54">
        <v>0</v>
      </c>
      <c r="AP119" s="54">
        <v>0</v>
      </c>
      <c r="AQ119" s="54">
        <v>0</v>
      </c>
      <c r="AR119" s="54">
        <v>0</v>
      </c>
      <c r="AS119" s="54">
        <v>0</v>
      </c>
      <c r="AT119" s="54">
        <v>0</v>
      </c>
      <c r="AU119" s="54">
        <v>0</v>
      </c>
      <c r="AV119" s="54">
        <v>0</v>
      </c>
      <c r="AW119" s="54">
        <v>0</v>
      </c>
      <c r="AX119" s="54">
        <v>0</v>
      </c>
      <c r="AY119" s="54">
        <v>0</v>
      </c>
      <c r="AZ119" s="54">
        <v>0</v>
      </c>
      <c r="BA119" s="54">
        <v>0</v>
      </c>
      <c r="BB119" s="54">
        <v>0</v>
      </c>
      <c r="BC119" s="54">
        <v>0</v>
      </c>
      <c r="BD119" s="54">
        <v>0</v>
      </c>
      <c r="BE119" s="54">
        <v>0</v>
      </c>
      <c r="BF119" s="54">
        <v>0</v>
      </c>
      <c r="BG119" s="54">
        <v>0</v>
      </c>
      <c r="BH119" s="54">
        <v>0</v>
      </c>
      <c r="BI119" s="54">
        <v>0</v>
      </c>
      <c r="BJ119" s="54">
        <v>0</v>
      </c>
      <c r="BK119" s="54">
        <v>0</v>
      </c>
      <c r="BL119" s="54">
        <v>0</v>
      </c>
      <c r="BM119" s="54">
        <v>0</v>
      </c>
      <c r="BN119" s="54">
        <v>0</v>
      </c>
      <c r="BO119" s="54">
        <v>0</v>
      </c>
      <c r="BP119" s="54">
        <v>0</v>
      </c>
      <c r="BQ119" s="54">
        <v>0</v>
      </c>
      <c r="BR119" s="54">
        <v>0</v>
      </c>
      <c r="BS119" s="54">
        <v>0</v>
      </c>
      <c r="BT119" s="54">
        <v>0</v>
      </c>
      <c r="BU119" s="54">
        <v>0</v>
      </c>
      <c r="BV119" s="54">
        <v>0</v>
      </c>
    </row>
    <row r="120" spans="2:79" x14ac:dyDescent="0.15">
      <c r="B120" s="52" t="s">
        <v>678</v>
      </c>
      <c r="C120" s="54" t="s">
        <v>370</v>
      </c>
      <c r="D120" s="54">
        <v>3.7134098424057925E-2</v>
      </c>
      <c r="E120" s="54">
        <v>3.7978051745452879E-2</v>
      </c>
      <c r="F120" s="54">
        <v>3.7063874517353268E-2</v>
      </c>
      <c r="G120" s="54">
        <v>3.8576665218449116E-2</v>
      </c>
      <c r="H120" s="54">
        <v>3.8642704624272432E-2</v>
      </c>
      <c r="I120" s="54">
        <v>3.6326591854946341E-2</v>
      </c>
      <c r="J120" s="54">
        <v>3.5242895518512563E-2</v>
      </c>
      <c r="K120" s="54">
        <v>3.4891732283464566E-2</v>
      </c>
      <c r="L120" s="54">
        <v>3.6057445359281799E-2</v>
      </c>
      <c r="M120" s="54">
        <v>3.6093946879427366E-2</v>
      </c>
      <c r="N120" s="54">
        <v>3.410492803608145E-2</v>
      </c>
      <c r="O120" s="54">
        <v>3.4132621611765349E-2</v>
      </c>
      <c r="P120" s="54">
        <v>3.5061180696632541E-2</v>
      </c>
      <c r="Q120" s="54">
        <v>3.3554248986291495E-2</v>
      </c>
      <c r="R120" s="54">
        <v>3.7075165703003808E-2</v>
      </c>
      <c r="S120" s="54">
        <v>3.9120243806264256E-2</v>
      </c>
      <c r="T120" s="54">
        <v>3.6500686313250007E-2</v>
      </c>
      <c r="U120" s="54">
        <v>3.7487176812198979E-2</v>
      </c>
      <c r="V120" s="54">
        <v>3.6420980170409449E-2</v>
      </c>
      <c r="W120" s="54">
        <v>3.9284817170189182E-2</v>
      </c>
      <c r="X120" s="54">
        <v>4.795138679983154E-2</v>
      </c>
      <c r="Y120" s="54">
        <v>3.2840331977500331E-2</v>
      </c>
      <c r="Z120" s="54">
        <v>3.9760943304797285E-2</v>
      </c>
      <c r="AA120" s="54">
        <v>4.3207159095009565E-2</v>
      </c>
      <c r="AB120" s="54">
        <v>4.2841025906536719E-2</v>
      </c>
      <c r="AC120" s="54">
        <v>3.5810831871050677E-2</v>
      </c>
      <c r="AD120" s="54">
        <v>3.9301966313030769E-2</v>
      </c>
      <c r="AE120" s="54">
        <v>3.9082633335831611E-2</v>
      </c>
      <c r="AF120" s="54">
        <v>3.5495235405263781E-2</v>
      </c>
      <c r="AG120" s="54">
        <v>3.6523524130611607E-2</v>
      </c>
      <c r="AH120" s="54">
        <v>4.1122260316535382E-2</v>
      </c>
      <c r="AI120" s="54">
        <v>4.2447869521698559E-2</v>
      </c>
      <c r="AJ120" s="54">
        <v>4.2805863480650456E-2</v>
      </c>
      <c r="AK120" s="54">
        <v>4.3474573537309616E-2</v>
      </c>
      <c r="AL120" s="54">
        <v>4.3693132205647044E-2</v>
      </c>
      <c r="AM120" s="54">
        <v>4.3164752550398033E-2</v>
      </c>
      <c r="AN120" s="54">
        <v>3.9443911702323649E-2</v>
      </c>
      <c r="AO120" s="54">
        <v>4.3147197665638501E-2</v>
      </c>
      <c r="AP120" s="54">
        <v>4.7469408806064838E-2</v>
      </c>
      <c r="AQ120" s="54">
        <v>4.0472704455134907E-2</v>
      </c>
      <c r="AR120" s="54">
        <v>4.8076421151537298E-2</v>
      </c>
      <c r="AS120" s="54">
        <v>4.0055149482806682E-2</v>
      </c>
      <c r="AT120" s="54">
        <v>4.0287809298876771E-2</v>
      </c>
      <c r="AU120" s="54">
        <v>4.1372863904083124E-2</v>
      </c>
      <c r="AV120" s="54">
        <v>3.5014416032518786E-2</v>
      </c>
      <c r="AW120" s="54">
        <v>3.4564254062038405E-2</v>
      </c>
      <c r="AX120" s="54">
        <v>3.9944217551548956E-2</v>
      </c>
      <c r="AY120" s="54">
        <v>3.7653107515499773E-2</v>
      </c>
      <c r="AZ120" s="54">
        <v>3.8272455232033438E-2</v>
      </c>
      <c r="BA120" s="54">
        <v>3.5238007038340437E-2</v>
      </c>
      <c r="BB120" s="54">
        <v>3.0341165626224659E-2</v>
      </c>
      <c r="BC120" s="54">
        <v>3.888874813042599E-2</v>
      </c>
      <c r="BD120" s="54">
        <v>3.7170897887072306E-2</v>
      </c>
      <c r="BE120" s="54">
        <v>3.6734045510503952E-2</v>
      </c>
      <c r="BF120" s="54">
        <v>3.8262552276162071E-2</v>
      </c>
      <c r="BG120" s="54">
        <v>3.9356069845187025E-2</v>
      </c>
      <c r="BH120" s="54">
        <v>3.7148872180451126E-2</v>
      </c>
      <c r="BI120" s="54">
        <v>4.8731322934073541E-2</v>
      </c>
      <c r="BJ120" s="54">
        <v>3.3620019428492E-2</v>
      </c>
      <c r="BK120" s="54">
        <v>3.0344366088433623E-2</v>
      </c>
      <c r="BL120" s="54">
        <v>3.7277319635808999E-2</v>
      </c>
      <c r="BM120" s="54">
        <v>3.3585895608286204E-2</v>
      </c>
      <c r="BN120" s="54">
        <v>3.1140360434962627E-2</v>
      </c>
      <c r="BO120" s="54">
        <v>4.3966998327533931E-2</v>
      </c>
      <c r="BP120" s="54">
        <v>2.95967505465938E-2</v>
      </c>
      <c r="BQ120" s="54">
        <v>2.3414506391123611E-2</v>
      </c>
      <c r="BR120" s="54">
        <v>3.1982074734904192E-2</v>
      </c>
      <c r="BS120" s="54">
        <v>4.3037489324866812E-2</v>
      </c>
      <c r="BT120" s="54">
        <v>2.8367210370153467E-2</v>
      </c>
      <c r="BU120" s="54">
        <v>2.2636760772517542E-2</v>
      </c>
      <c r="BV120" s="54">
        <v>3.5261256513349708E-2</v>
      </c>
    </row>
    <row r="121" spans="2:79" x14ac:dyDescent="0.15">
      <c r="B121" s="52" t="s">
        <v>679</v>
      </c>
      <c r="C121" s="54" t="s">
        <v>371</v>
      </c>
      <c r="D121" s="54">
        <v>-5.1032787069731416E-3</v>
      </c>
      <c r="E121" s="54">
        <v>-1.2672478495299279E-5</v>
      </c>
      <c r="F121" s="54">
        <v>-1.4205666191320068E-5</v>
      </c>
      <c r="G121" s="54">
        <v>-1.2384342903090378E-5</v>
      </c>
      <c r="H121" s="54">
        <v>-1.2400154132756978E-5</v>
      </c>
      <c r="I121" s="54">
        <v>-1.184562777878685E-5</v>
      </c>
      <c r="J121" s="54">
        <v>-1.6398032561342872E-5</v>
      </c>
      <c r="K121" s="54">
        <v>-1.9685039370078739E-5</v>
      </c>
      <c r="L121" s="54">
        <v>-1.7527485287867037E-5</v>
      </c>
      <c r="M121" s="54">
        <v>-1.7607166265462999E-5</v>
      </c>
      <c r="N121" s="54">
        <v>-1.3265238442661008E-5</v>
      </c>
      <c r="O121" s="54">
        <v>-1.484546196818553E-5</v>
      </c>
      <c r="P121" s="54">
        <v>-1.5135411481386807E-5</v>
      </c>
      <c r="Q121" s="54">
        <v>-1.4664860793808915E-5</v>
      </c>
      <c r="R121" s="54">
        <v>-1.4102383302778169E-5</v>
      </c>
      <c r="S121" s="54">
        <v>-1.0756881868845335E-5</v>
      </c>
      <c r="T121" s="54">
        <v>-9.0988499053719611E-6</v>
      </c>
      <c r="U121" s="54">
        <v>-1.7387373289517154E-5</v>
      </c>
      <c r="V121" s="54">
        <v>-8.4291564521680493E-6</v>
      </c>
      <c r="W121" s="54">
        <v>-1.0861047514551353E-5</v>
      </c>
      <c r="X121" s="54">
        <v>-1.7189957626754449E-5</v>
      </c>
      <c r="Y121" s="54">
        <v>-9.5130280919719557E-6</v>
      </c>
      <c r="Z121" s="54">
        <v>-1.2921983524471006E-5</v>
      </c>
      <c r="AA121" s="54">
        <v>-1.2028049411226981E-5</v>
      </c>
      <c r="AB121" s="54">
        <v>-1.3778740155507697E-5</v>
      </c>
      <c r="AC121" s="54">
        <v>-9.2665055417915182E-6</v>
      </c>
      <c r="AD121" s="54">
        <v>-9.9813800180681811E-6</v>
      </c>
      <c r="AE121" s="54">
        <v>-1.1530501057923472E-5</v>
      </c>
      <c r="AF121" s="54">
        <v>-1.3360799574378368E-7</v>
      </c>
      <c r="AG121" s="54">
        <v>-1.4291662294814543E-2</v>
      </c>
      <c r="AH121" s="54">
        <v>-2.736274247698105E-3</v>
      </c>
      <c r="AI121" s="54">
        <v>-2.86075996724219E-3</v>
      </c>
      <c r="AJ121" s="54">
        <v>-2.8914918553973345E-3</v>
      </c>
      <c r="AK121" s="54">
        <v>-2.9678966827850427E-3</v>
      </c>
      <c r="AL121" s="54">
        <v>-3.1570908457826631E-3</v>
      </c>
      <c r="AM121" s="54">
        <v>-2.2860963774860169E-3</v>
      </c>
      <c r="AN121" s="54">
        <v>-2.3193964845318457E-3</v>
      </c>
      <c r="AO121" s="54">
        <v>-2.8455621883344308E-3</v>
      </c>
      <c r="AP121" s="54">
        <v>-3.2861856968767543E-3</v>
      </c>
      <c r="AQ121" s="54">
        <v>-2.3007738966743358E-3</v>
      </c>
      <c r="AR121" s="54">
        <v>-3.1320144072662735E-3</v>
      </c>
      <c r="AS121" s="54">
        <v>-2.5772034338231243E-3</v>
      </c>
      <c r="AT121" s="54">
        <v>-2.5659334120597954E-3</v>
      </c>
      <c r="AU121" s="54">
        <v>-2.7226777390383745E-3</v>
      </c>
      <c r="AV121" s="54">
        <v>-1.6732050857872099E-3</v>
      </c>
      <c r="AW121" s="54">
        <v>-1.7443905183934726E-3</v>
      </c>
      <c r="AX121" s="54">
        <v>-3.1875684829166251E-3</v>
      </c>
      <c r="AY121" s="54">
        <v>-2.6935581430515649E-3</v>
      </c>
      <c r="AZ121" s="54">
        <v>-2.659953450814611E-3</v>
      </c>
      <c r="BA121" s="54">
        <v>-2.8245971476199296E-3</v>
      </c>
      <c r="BB121" s="54">
        <v>-1.8214634630988062E-3</v>
      </c>
      <c r="BC121" s="54">
        <v>-2.9985574268387781E-3</v>
      </c>
      <c r="BD121" s="54">
        <v>-3.2208771002038917E-3</v>
      </c>
      <c r="BE121" s="54">
        <v>-3.5344108653349747E-3</v>
      </c>
      <c r="BF121" s="54">
        <v>-2.6987693611713057E-3</v>
      </c>
      <c r="BG121" s="54">
        <v>-3.1708681865790494E-3</v>
      </c>
      <c r="BH121" s="54">
        <v>-2.7218045112781955E-3</v>
      </c>
      <c r="BI121" s="54">
        <v>-3.1575341029065254E-3</v>
      </c>
      <c r="BJ121" s="54">
        <v>-3.5430328166949259E-3</v>
      </c>
      <c r="BK121" s="54">
        <v>-2.1705186939139686E-3</v>
      </c>
      <c r="BL121" s="54">
        <v>-3.3309116246266531E-3</v>
      </c>
      <c r="BM121" s="54">
        <v>-1.5596682273746729E-3</v>
      </c>
      <c r="BN121" s="54">
        <v>-2.309921767743904E-3</v>
      </c>
      <c r="BO121" s="54">
        <v>-5.7095960590316272E-4</v>
      </c>
      <c r="BP121" s="54">
        <v>-3.1696782623925751E-2</v>
      </c>
      <c r="BQ121" s="54">
        <v>-5.0890165434283742E-2</v>
      </c>
      <c r="BR121" s="54">
        <v>-1.8495481522185439E-3</v>
      </c>
      <c r="BS121" s="54">
        <v>-4.461769951606063E-3</v>
      </c>
      <c r="BT121" s="54">
        <v>-3.2538664324101213E-2</v>
      </c>
      <c r="BU121" s="54">
        <v>-2.4689428363177026E-2</v>
      </c>
      <c r="BV121" s="54">
        <v>-3.294883673486735E-2</v>
      </c>
    </row>
    <row r="122" spans="2:79" x14ac:dyDescent="0.15">
      <c r="B122" s="181" t="s">
        <v>680</v>
      </c>
      <c r="C122" s="15" t="s">
        <v>372</v>
      </c>
      <c r="D122" s="15">
        <v>0.47088380564189114</v>
      </c>
      <c r="E122" s="15">
        <v>0.4576700107777551</v>
      </c>
      <c r="F122" s="15">
        <v>0.46132378236993188</v>
      </c>
      <c r="G122" s="15">
        <v>0.48305669901194337</v>
      </c>
      <c r="H122" s="15">
        <v>0.48583966137149182</v>
      </c>
      <c r="I122" s="15">
        <v>0.38823650190714609</v>
      </c>
      <c r="J122" s="15">
        <v>0.43516339894082262</v>
      </c>
      <c r="K122" s="15">
        <v>0.48054133858267717</v>
      </c>
      <c r="L122" s="15">
        <v>0.47177855775087307</v>
      </c>
      <c r="M122" s="15">
        <v>0.47328732489859138</v>
      </c>
      <c r="N122" s="15">
        <v>0.39107249452808912</v>
      </c>
      <c r="O122" s="15">
        <v>0.38651225234703529</v>
      </c>
      <c r="P122" s="15">
        <v>0.39574055886666037</v>
      </c>
      <c r="Q122" s="15">
        <v>0.38076420684576651</v>
      </c>
      <c r="R122" s="15">
        <v>0.37495416725426595</v>
      </c>
      <c r="S122" s="15">
        <v>0.45310491248354579</v>
      </c>
      <c r="T122" s="15">
        <v>0.49942157311315849</v>
      </c>
      <c r="U122" s="15">
        <v>0.47488393928329248</v>
      </c>
      <c r="V122" s="15">
        <v>0.50140415697899032</v>
      </c>
      <c r="W122" s="15">
        <v>0.45019507421280269</v>
      </c>
      <c r="X122" s="15">
        <v>0.41151899060568814</v>
      </c>
      <c r="Y122" s="15">
        <v>0.5490267492759906</v>
      </c>
      <c r="Z122" s="15">
        <v>0.45182038442900985</v>
      </c>
      <c r="AA122" s="15">
        <v>0.46147295493089885</v>
      </c>
      <c r="AB122" s="15">
        <v>0.40070872828908966</v>
      </c>
      <c r="AC122" s="15">
        <v>0.49241325919005685</v>
      </c>
      <c r="AD122" s="15">
        <v>0.43863419315702951</v>
      </c>
      <c r="AE122" s="15">
        <v>0.45925409188656291</v>
      </c>
      <c r="AF122" s="15">
        <v>0.44982632296633268</v>
      </c>
      <c r="AG122" s="15">
        <v>0.49760342346202985</v>
      </c>
      <c r="AH122" s="15">
        <v>0.49027830152241336</v>
      </c>
      <c r="AI122" s="15">
        <v>0.48718951496437762</v>
      </c>
      <c r="AJ122" s="15">
        <v>0.4873221400369287</v>
      </c>
      <c r="AK122" s="15">
        <v>0.49192075951211089</v>
      </c>
      <c r="AL122" s="15">
        <v>0.49951943656966552</v>
      </c>
      <c r="AM122" s="15">
        <v>0.34808302234591437</v>
      </c>
      <c r="AN122" s="15">
        <v>0.42283164771626836</v>
      </c>
      <c r="AO122" s="15">
        <v>0.50845340899527236</v>
      </c>
      <c r="AP122" s="15">
        <v>0.49789821039803922</v>
      </c>
      <c r="AQ122" s="15">
        <v>0.36205814683120685</v>
      </c>
      <c r="AR122" s="15">
        <v>0.42751996659184632</v>
      </c>
      <c r="AS122" s="15">
        <v>0.46840588951074863</v>
      </c>
      <c r="AT122" s="15">
        <v>0.46570821776105603</v>
      </c>
      <c r="AU122" s="15">
        <v>0.48139466319426605</v>
      </c>
      <c r="AV122" s="15">
        <v>0.41520064281325331</v>
      </c>
      <c r="AW122" s="15">
        <v>0.31358233101216854</v>
      </c>
      <c r="AX122" s="15">
        <v>0.57082378722980376</v>
      </c>
      <c r="AY122" s="15">
        <v>0.4962573718433389</v>
      </c>
      <c r="AZ122" s="15">
        <v>0.49039329311737045</v>
      </c>
      <c r="BA122" s="15">
        <v>0.51912391183552509</v>
      </c>
      <c r="BB122" s="15">
        <v>0.48270437647993908</v>
      </c>
      <c r="BC122" s="15">
        <v>0.49057300357244976</v>
      </c>
      <c r="BD122" s="15">
        <v>0.45666170971837367</v>
      </c>
      <c r="BE122" s="15">
        <v>0.48488208528150922</v>
      </c>
      <c r="BF122" s="15">
        <v>0.46377651790783403</v>
      </c>
      <c r="BG122" s="15">
        <v>0.45968980013486949</v>
      </c>
      <c r="BH122" s="15">
        <v>0.36946165413533832</v>
      </c>
      <c r="BI122" s="15">
        <v>0.48456891548911712</v>
      </c>
      <c r="BJ122" s="15">
        <v>0.54079255963108497</v>
      </c>
      <c r="BK122" s="15">
        <v>0.48294469895849418</v>
      </c>
      <c r="BL122" s="15">
        <v>0.59842546447948131</v>
      </c>
      <c r="BM122" s="15">
        <v>0.37349063107295816</v>
      </c>
      <c r="BN122" s="15">
        <v>0.56081289322371064</v>
      </c>
      <c r="BO122" s="15">
        <v>0.50894986953935684</v>
      </c>
      <c r="BP122" s="15">
        <v>0.50863677243002514</v>
      </c>
      <c r="BQ122" s="15">
        <v>0.52037325684829172</v>
      </c>
      <c r="BR122" s="15">
        <v>0.59218194290281589</v>
      </c>
      <c r="BS122" s="15">
        <v>0.58513672884871226</v>
      </c>
      <c r="BT122" s="15">
        <v>0.40089384753968588</v>
      </c>
      <c r="BU122" s="15">
        <v>0.6173465563191699</v>
      </c>
      <c r="BV122" s="15">
        <v>0.47186521935006759</v>
      </c>
    </row>
    <row r="123" spans="2:79" x14ac:dyDescent="0.15">
      <c r="B123" s="181" t="s">
        <v>681</v>
      </c>
      <c r="C123" s="15" t="s">
        <v>594</v>
      </c>
      <c r="D123" s="182">
        <v>1</v>
      </c>
      <c r="E123" s="182">
        <v>1</v>
      </c>
      <c r="F123" s="182">
        <v>1</v>
      </c>
      <c r="G123" s="182">
        <v>1</v>
      </c>
      <c r="H123" s="182">
        <v>1</v>
      </c>
      <c r="I123" s="182">
        <v>1</v>
      </c>
      <c r="J123" s="182">
        <v>1</v>
      </c>
      <c r="K123" s="182">
        <v>1</v>
      </c>
      <c r="L123" s="182">
        <v>1</v>
      </c>
      <c r="M123" s="182">
        <v>1</v>
      </c>
      <c r="N123" s="182">
        <v>1</v>
      </c>
      <c r="O123" s="182">
        <v>1</v>
      </c>
      <c r="P123" s="182">
        <v>1</v>
      </c>
      <c r="Q123" s="182">
        <v>1</v>
      </c>
      <c r="R123" s="182">
        <v>1</v>
      </c>
      <c r="S123" s="182">
        <v>1</v>
      </c>
      <c r="T123" s="182">
        <v>1</v>
      </c>
      <c r="U123" s="182">
        <v>1</v>
      </c>
      <c r="V123" s="182">
        <v>1</v>
      </c>
      <c r="W123" s="182">
        <v>1</v>
      </c>
      <c r="X123" s="182">
        <v>1</v>
      </c>
      <c r="Y123" s="182">
        <v>1</v>
      </c>
      <c r="Z123" s="182">
        <v>1</v>
      </c>
      <c r="AA123" s="182">
        <v>1</v>
      </c>
      <c r="AB123" s="182">
        <v>1</v>
      </c>
      <c r="AC123" s="182">
        <v>1</v>
      </c>
      <c r="AD123" s="182">
        <v>1</v>
      </c>
      <c r="AE123" s="182">
        <v>1</v>
      </c>
      <c r="AF123" s="182">
        <v>1</v>
      </c>
      <c r="AG123" s="182">
        <v>1</v>
      </c>
      <c r="AH123" s="182">
        <v>1</v>
      </c>
      <c r="AI123" s="182">
        <v>1</v>
      </c>
      <c r="AJ123" s="182">
        <v>1</v>
      </c>
      <c r="AK123" s="182">
        <v>1</v>
      </c>
      <c r="AL123" s="182">
        <v>1</v>
      </c>
      <c r="AM123" s="182">
        <v>1</v>
      </c>
      <c r="AN123" s="182">
        <v>1</v>
      </c>
      <c r="AO123" s="182">
        <v>1</v>
      </c>
      <c r="AP123" s="182">
        <v>1</v>
      </c>
      <c r="AQ123" s="182">
        <v>1</v>
      </c>
      <c r="AR123" s="182">
        <v>1</v>
      </c>
      <c r="AS123" s="182">
        <v>1</v>
      </c>
      <c r="AT123" s="182">
        <v>1</v>
      </c>
      <c r="AU123" s="182">
        <v>1</v>
      </c>
      <c r="AV123" s="182">
        <v>1</v>
      </c>
      <c r="AW123" s="182">
        <v>1</v>
      </c>
      <c r="AX123" s="182">
        <v>1</v>
      </c>
      <c r="AY123" s="182">
        <v>1</v>
      </c>
      <c r="AZ123" s="182">
        <v>1</v>
      </c>
      <c r="BA123" s="182">
        <v>1</v>
      </c>
      <c r="BB123" s="182">
        <v>1</v>
      </c>
      <c r="BC123" s="182">
        <v>1</v>
      </c>
      <c r="BD123" s="182">
        <v>1</v>
      </c>
      <c r="BE123" s="182">
        <v>1</v>
      </c>
      <c r="BF123" s="182">
        <v>1</v>
      </c>
      <c r="BG123" s="182">
        <v>1</v>
      </c>
      <c r="BH123" s="182">
        <v>1</v>
      </c>
      <c r="BI123" s="182">
        <v>1</v>
      </c>
      <c r="BJ123" s="182">
        <v>1</v>
      </c>
      <c r="BK123" s="182">
        <v>1</v>
      </c>
      <c r="BL123" s="182">
        <v>1</v>
      </c>
      <c r="BM123" s="182">
        <v>1</v>
      </c>
      <c r="BN123" s="182">
        <v>1</v>
      </c>
      <c r="BO123" s="182">
        <v>1</v>
      </c>
      <c r="BP123" s="182">
        <v>1</v>
      </c>
      <c r="BQ123" s="182">
        <v>1</v>
      </c>
      <c r="BR123" s="182">
        <v>1</v>
      </c>
      <c r="BS123" s="182">
        <v>1</v>
      </c>
      <c r="BT123" s="182">
        <v>1</v>
      </c>
      <c r="BU123" s="182">
        <v>1</v>
      </c>
      <c r="BV123" s="182">
        <v>1</v>
      </c>
    </row>
    <row r="126" spans="2:79" ht="19.5" thickBot="1" x14ac:dyDescent="0.2">
      <c r="CA126" s="8" t="str">
        <f>入力表!N22</f>
        <v>（単位：千円）</v>
      </c>
    </row>
    <row r="127" spans="2:79" x14ac:dyDescent="0.15">
      <c r="B127" s="369" t="s">
        <v>135</v>
      </c>
      <c r="C127" s="369" t="s">
        <v>563</v>
      </c>
      <c r="D127" s="79">
        <v>1</v>
      </c>
      <c r="E127" s="79">
        <v>2</v>
      </c>
      <c r="F127" s="79">
        <v>3</v>
      </c>
      <c r="G127" s="79">
        <v>4</v>
      </c>
      <c r="H127" s="79">
        <v>5</v>
      </c>
      <c r="I127" s="79">
        <v>6</v>
      </c>
      <c r="J127" s="79">
        <v>7</v>
      </c>
      <c r="K127" s="79">
        <v>8</v>
      </c>
      <c r="L127" s="79">
        <v>9</v>
      </c>
      <c r="M127" s="79">
        <v>10</v>
      </c>
      <c r="N127" s="79">
        <v>11</v>
      </c>
      <c r="O127" s="79">
        <v>12</v>
      </c>
      <c r="P127" s="79">
        <v>13</v>
      </c>
      <c r="Q127" s="79">
        <v>14</v>
      </c>
      <c r="R127" s="79">
        <v>15</v>
      </c>
      <c r="S127" s="79">
        <v>16</v>
      </c>
      <c r="T127" s="79">
        <v>17</v>
      </c>
      <c r="U127" s="79">
        <v>18</v>
      </c>
      <c r="V127" s="79">
        <v>19</v>
      </c>
      <c r="W127" s="79">
        <v>20</v>
      </c>
      <c r="X127" s="79">
        <v>21</v>
      </c>
      <c r="Y127" s="79">
        <v>22</v>
      </c>
      <c r="Z127" s="79">
        <v>23</v>
      </c>
      <c r="AA127" s="79">
        <v>24</v>
      </c>
      <c r="AB127" s="79">
        <v>25</v>
      </c>
      <c r="AC127" s="79">
        <v>26</v>
      </c>
      <c r="AD127" s="79">
        <v>27</v>
      </c>
      <c r="AE127" s="79">
        <v>28</v>
      </c>
      <c r="AF127" s="79">
        <v>29</v>
      </c>
      <c r="AG127" s="79">
        <v>30</v>
      </c>
      <c r="AH127" s="79">
        <v>31</v>
      </c>
      <c r="AI127" s="79">
        <v>32</v>
      </c>
      <c r="AJ127" s="79">
        <v>33</v>
      </c>
      <c r="AK127" s="79">
        <v>34</v>
      </c>
      <c r="AL127" s="79">
        <v>35</v>
      </c>
      <c r="AM127" s="79">
        <v>36</v>
      </c>
      <c r="AN127" s="79">
        <v>37</v>
      </c>
      <c r="AO127" s="79">
        <v>38</v>
      </c>
      <c r="AP127" s="79">
        <v>39</v>
      </c>
      <c r="AQ127" s="79">
        <v>40</v>
      </c>
      <c r="AR127" s="79">
        <v>41</v>
      </c>
      <c r="AS127" s="79">
        <v>42</v>
      </c>
      <c r="AT127" s="79">
        <v>43</v>
      </c>
      <c r="AU127" s="79">
        <v>44</v>
      </c>
      <c r="AV127" s="79">
        <v>45</v>
      </c>
      <c r="AW127" s="79">
        <v>46</v>
      </c>
      <c r="AX127" s="79">
        <v>47</v>
      </c>
      <c r="AY127" s="79">
        <v>48</v>
      </c>
      <c r="AZ127" s="79">
        <v>49</v>
      </c>
      <c r="BA127" s="79">
        <v>50</v>
      </c>
      <c r="BB127" s="79">
        <v>51</v>
      </c>
      <c r="BC127" s="79">
        <v>52</v>
      </c>
      <c r="BD127" s="79">
        <v>53</v>
      </c>
      <c r="BE127" s="79">
        <v>54</v>
      </c>
      <c r="BF127" s="79">
        <v>55</v>
      </c>
      <c r="BG127" s="79">
        <v>56</v>
      </c>
      <c r="BH127" s="79">
        <v>57</v>
      </c>
      <c r="BI127" s="79">
        <v>58</v>
      </c>
      <c r="BJ127" s="79">
        <v>59</v>
      </c>
      <c r="BK127" s="79">
        <v>60</v>
      </c>
      <c r="BL127" s="79">
        <v>61</v>
      </c>
      <c r="BM127" s="79">
        <v>62</v>
      </c>
      <c r="BN127" s="79">
        <v>63</v>
      </c>
      <c r="BO127" s="79">
        <v>64</v>
      </c>
      <c r="BP127" s="79">
        <v>65</v>
      </c>
      <c r="BQ127" s="79">
        <v>66</v>
      </c>
      <c r="BR127" s="79">
        <v>67</v>
      </c>
      <c r="BS127" s="79">
        <v>68</v>
      </c>
      <c r="BT127" s="79">
        <v>69</v>
      </c>
      <c r="BU127" s="79">
        <v>70</v>
      </c>
      <c r="BV127" s="79">
        <v>71</v>
      </c>
      <c r="BW127" s="172"/>
      <c r="BX127" s="190"/>
      <c r="BY127" s="173"/>
      <c r="BZ127" s="174"/>
      <c r="CA127" s="175"/>
    </row>
    <row r="128" spans="2:79" ht="113.25" thickBot="1" x14ac:dyDescent="0.2">
      <c r="B128" s="370"/>
      <c r="C128" s="370"/>
      <c r="D128" s="51" t="s">
        <v>374</v>
      </c>
      <c r="E128" s="51" t="s">
        <v>375</v>
      </c>
      <c r="F128" s="51" t="s">
        <v>376</v>
      </c>
      <c r="G128" s="51" t="s">
        <v>433</v>
      </c>
      <c r="H128" s="51" t="s">
        <v>377</v>
      </c>
      <c r="I128" s="51" t="s">
        <v>378</v>
      </c>
      <c r="J128" s="51" t="s">
        <v>434</v>
      </c>
      <c r="K128" s="51" t="s">
        <v>379</v>
      </c>
      <c r="L128" s="51" t="s">
        <v>380</v>
      </c>
      <c r="M128" s="51" t="s">
        <v>381</v>
      </c>
      <c r="N128" s="51" t="s">
        <v>382</v>
      </c>
      <c r="O128" s="51" t="s">
        <v>383</v>
      </c>
      <c r="P128" s="51" t="s">
        <v>384</v>
      </c>
      <c r="Q128" s="51" t="s">
        <v>385</v>
      </c>
      <c r="R128" s="51" t="s">
        <v>386</v>
      </c>
      <c r="S128" s="51" t="s">
        <v>387</v>
      </c>
      <c r="T128" s="51" t="s">
        <v>388</v>
      </c>
      <c r="U128" s="51" t="s">
        <v>389</v>
      </c>
      <c r="V128" s="51" t="s">
        <v>390</v>
      </c>
      <c r="W128" s="51" t="s">
        <v>391</v>
      </c>
      <c r="X128" s="51" t="s">
        <v>392</v>
      </c>
      <c r="Y128" s="51" t="s">
        <v>393</v>
      </c>
      <c r="Z128" s="51" t="s">
        <v>394</v>
      </c>
      <c r="AA128" s="51" t="s">
        <v>395</v>
      </c>
      <c r="AB128" s="51" t="s">
        <v>396</v>
      </c>
      <c r="AC128" s="51" t="s">
        <v>397</v>
      </c>
      <c r="AD128" s="51" t="s">
        <v>398</v>
      </c>
      <c r="AE128" s="51" t="s">
        <v>399</v>
      </c>
      <c r="AF128" s="51" t="s">
        <v>682</v>
      </c>
      <c r="AG128" s="51" t="s">
        <v>400</v>
      </c>
      <c r="AH128" s="51" t="s">
        <v>401</v>
      </c>
      <c r="AI128" s="51" t="s">
        <v>435</v>
      </c>
      <c r="AJ128" s="51" t="s">
        <v>402</v>
      </c>
      <c r="AK128" s="51" t="s">
        <v>403</v>
      </c>
      <c r="AL128" s="51" t="s">
        <v>404</v>
      </c>
      <c r="AM128" s="51" t="s">
        <v>405</v>
      </c>
      <c r="AN128" s="51" t="s">
        <v>406</v>
      </c>
      <c r="AO128" s="51" t="s">
        <v>407</v>
      </c>
      <c r="AP128" s="51" t="s">
        <v>408</v>
      </c>
      <c r="AQ128" s="51" t="s">
        <v>409</v>
      </c>
      <c r="AR128" s="51" t="s">
        <v>410</v>
      </c>
      <c r="AS128" s="51" t="s">
        <v>411</v>
      </c>
      <c r="AT128" s="51" t="s">
        <v>412</v>
      </c>
      <c r="AU128" s="51" t="s">
        <v>413</v>
      </c>
      <c r="AV128" s="51" t="s">
        <v>414</v>
      </c>
      <c r="AW128" s="51" t="s">
        <v>415</v>
      </c>
      <c r="AX128" s="51" t="s">
        <v>416</v>
      </c>
      <c r="AY128" s="51" t="s">
        <v>417</v>
      </c>
      <c r="AZ128" s="51" t="s">
        <v>413</v>
      </c>
      <c r="BA128" s="51" t="s">
        <v>683</v>
      </c>
      <c r="BB128" s="51" t="s">
        <v>419</v>
      </c>
      <c r="BC128" s="51" t="s">
        <v>436</v>
      </c>
      <c r="BD128" s="51" t="s">
        <v>420</v>
      </c>
      <c r="BE128" s="51" t="s">
        <v>421</v>
      </c>
      <c r="BF128" s="51" t="s">
        <v>684</v>
      </c>
      <c r="BG128" s="51" t="s">
        <v>422</v>
      </c>
      <c r="BH128" s="51" t="s">
        <v>423</v>
      </c>
      <c r="BI128" s="51" t="s">
        <v>424</v>
      </c>
      <c r="BJ128" s="51" t="s">
        <v>425</v>
      </c>
      <c r="BK128" s="51" t="s">
        <v>426</v>
      </c>
      <c r="BL128" s="51" t="s">
        <v>685</v>
      </c>
      <c r="BM128" s="51" t="s">
        <v>427</v>
      </c>
      <c r="BN128" s="51" t="s">
        <v>428</v>
      </c>
      <c r="BO128" s="51" t="s">
        <v>437</v>
      </c>
      <c r="BP128" s="51" t="s">
        <v>438</v>
      </c>
      <c r="BQ128" s="51" t="s">
        <v>429</v>
      </c>
      <c r="BR128" s="51" t="s">
        <v>430</v>
      </c>
      <c r="BS128" s="51" t="s">
        <v>439</v>
      </c>
      <c r="BT128" s="51" t="s">
        <v>440</v>
      </c>
      <c r="BU128" s="51" t="s">
        <v>431</v>
      </c>
      <c r="BV128" s="51" t="s">
        <v>432</v>
      </c>
      <c r="BW128" s="176" t="s">
        <v>441</v>
      </c>
      <c r="BX128" s="191" t="s">
        <v>686</v>
      </c>
      <c r="BY128" s="177" t="s">
        <v>442</v>
      </c>
      <c r="BZ128" s="178" t="s">
        <v>443</v>
      </c>
      <c r="CA128" s="179" t="s">
        <v>444</v>
      </c>
    </row>
    <row r="129" spans="2:79" x14ac:dyDescent="0.15">
      <c r="B129" s="180" t="s">
        <v>136</v>
      </c>
      <c r="C129" s="183" t="s">
        <v>242</v>
      </c>
      <c r="D129" s="184">
        <f t="shared" ref="D129:AI129" si="0">D$249*D7</f>
        <v>0</v>
      </c>
      <c r="E129" s="184">
        <f t="shared" si="0"/>
        <v>0</v>
      </c>
      <c r="F129" s="184">
        <f t="shared" si="0"/>
        <v>0</v>
      </c>
      <c r="G129" s="184">
        <f t="shared" si="0"/>
        <v>0</v>
      </c>
      <c r="H129" s="184">
        <f t="shared" si="0"/>
        <v>0</v>
      </c>
      <c r="I129" s="184">
        <f t="shared" si="0"/>
        <v>0</v>
      </c>
      <c r="J129" s="184">
        <f t="shared" si="0"/>
        <v>0</v>
      </c>
      <c r="K129" s="184">
        <f t="shared" si="0"/>
        <v>0</v>
      </c>
      <c r="L129" s="184">
        <f t="shared" si="0"/>
        <v>0</v>
      </c>
      <c r="M129" s="184">
        <f t="shared" si="0"/>
        <v>0</v>
      </c>
      <c r="N129" s="184">
        <f t="shared" si="0"/>
        <v>0</v>
      </c>
      <c r="O129" s="184">
        <f t="shared" si="0"/>
        <v>0</v>
      </c>
      <c r="P129" s="184">
        <f t="shared" si="0"/>
        <v>0</v>
      </c>
      <c r="Q129" s="184">
        <f t="shared" si="0"/>
        <v>0</v>
      </c>
      <c r="R129" s="184">
        <f t="shared" si="0"/>
        <v>0</v>
      </c>
      <c r="S129" s="184">
        <f t="shared" si="0"/>
        <v>0</v>
      </c>
      <c r="T129" s="184">
        <f t="shared" si="0"/>
        <v>0</v>
      </c>
      <c r="U129" s="184">
        <f t="shared" si="0"/>
        <v>0</v>
      </c>
      <c r="V129" s="184">
        <f t="shared" si="0"/>
        <v>0</v>
      </c>
      <c r="W129" s="184">
        <f t="shared" si="0"/>
        <v>0</v>
      </c>
      <c r="X129" s="184">
        <f t="shared" si="0"/>
        <v>0</v>
      </c>
      <c r="Y129" s="184">
        <f t="shared" si="0"/>
        <v>0</v>
      </c>
      <c r="Z129" s="184">
        <f t="shared" si="0"/>
        <v>0</v>
      </c>
      <c r="AA129" s="184">
        <f t="shared" si="0"/>
        <v>0</v>
      </c>
      <c r="AB129" s="184">
        <f t="shared" si="0"/>
        <v>0</v>
      </c>
      <c r="AC129" s="184">
        <f t="shared" si="0"/>
        <v>0</v>
      </c>
      <c r="AD129" s="184">
        <f t="shared" si="0"/>
        <v>0</v>
      </c>
      <c r="AE129" s="184">
        <f t="shared" si="0"/>
        <v>0</v>
      </c>
      <c r="AF129" s="184">
        <f t="shared" si="0"/>
        <v>0</v>
      </c>
      <c r="AG129" s="184">
        <f t="shared" si="0"/>
        <v>0</v>
      </c>
      <c r="AH129" s="184">
        <f t="shared" si="0"/>
        <v>0</v>
      </c>
      <c r="AI129" s="184">
        <f t="shared" si="0"/>
        <v>0</v>
      </c>
      <c r="AJ129" s="184">
        <f t="shared" ref="AJ129:BO129" si="1">AJ$249*AJ7</f>
        <v>0</v>
      </c>
      <c r="AK129" s="184">
        <f t="shared" si="1"/>
        <v>0</v>
      </c>
      <c r="AL129" s="184">
        <f t="shared" si="1"/>
        <v>0</v>
      </c>
      <c r="AM129" s="184">
        <f t="shared" si="1"/>
        <v>0</v>
      </c>
      <c r="AN129" s="184">
        <f t="shared" si="1"/>
        <v>0</v>
      </c>
      <c r="AO129" s="184">
        <f t="shared" si="1"/>
        <v>0</v>
      </c>
      <c r="AP129" s="184">
        <f t="shared" si="1"/>
        <v>0</v>
      </c>
      <c r="AQ129" s="184">
        <f t="shared" si="1"/>
        <v>0</v>
      </c>
      <c r="AR129" s="184">
        <f t="shared" si="1"/>
        <v>0</v>
      </c>
      <c r="AS129" s="184">
        <f t="shared" si="1"/>
        <v>0</v>
      </c>
      <c r="AT129" s="184">
        <f t="shared" si="1"/>
        <v>0</v>
      </c>
      <c r="AU129" s="184">
        <f t="shared" si="1"/>
        <v>0</v>
      </c>
      <c r="AV129" s="184">
        <f t="shared" si="1"/>
        <v>0</v>
      </c>
      <c r="AW129" s="184">
        <f t="shared" si="1"/>
        <v>0</v>
      </c>
      <c r="AX129" s="184">
        <f t="shared" si="1"/>
        <v>0</v>
      </c>
      <c r="AY129" s="184">
        <f t="shared" si="1"/>
        <v>0</v>
      </c>
      <c r="AZ129" s="184">
        <f t="shared" si="1"/>
        <v>0</v>
      </c>
      <c r="BA129" s="184">
        <f t="shared" si="1"/>
        <v>0</v>
      </c>
      <c r="BB129" s="184">
        <f t="shared" si="1"/>
        <v>0</v>
      </c>
      <c r="BC129" s="184">
        <f t="shared" si="1"/>
        <v>0</v>
      </c>
      <c r="BD129" s="184">
        <f t="shared" si="1"/>
        <v>0</v>
      </c>
      <c r="BE129" s="184">
        <f t="shared" si="1"/>
        <v>0</v>
      </c>
      <c r="BF129" s="184">
        <f t="shared" si="1"/>
        <v>0</v>
      </c>
      <c r="BG129" s="184">
        <f t="shared" si="1"/>
        <v>0</v>
      </c>
      <c r="BH129" s="184">
        <f t="shared" si="1"/>
        <v>0</v>
      </c>
      <c r="BI129" s="184">
        <f t="shared" si="1"/>
        <v>0</v>
      </c>
      <c r="BJ129" s="184">
        <f t="shared" si="1"/>
        <v>0</v>
      </c>
      <c r="BK129" s="184">
        <f t="shared" si="1"/>
        <v>0</v>
      </c>
      <c r="BL129" s="184">
        <f t="shared" si="1"/>
        <v>0</v>
      </c>
      <c r="BM129" s="184">
        <f t="shared" si="1"/>
        <v>0</v>
      </c>
      <c r="BN129" s="184">
        <f t="shared" si="1"/>
        <v>0</v>
      </c>
      <c r="BO129" s="184">
        <f t="shared" si="1"/>
        <v>0</v>
      </c>
      <c r="BP129" s="184">
        <f t="shared" ref="BP129:BV129" si="2">BP$249*BP7</f>
        <v>0</v>
      </c>
      <c r="BQ129" s="184">
        <f t="shared" si="2"/>
        <v>0</v>
      </c>
      <c r="BR129" s="184">
        <f t="shared" si="2"/>
        <v>0</v>
      </c>
      <c r="BS129" s="184">
        <f t="shared" si="2"/>
        <v>0</v>
      </c>
      <c r="BT129" s="184">
        <f t="shared" si="2"/>
        <v>0</v>
      </c>
      <c r="BU129" s="184">
        <f t="shared" si="2"/>
        <v>0</v>
      </c>
      <c r="BV129" s="184">
        <f t="shared" si="2"/>
        <v>0</v>
      </c>
      <c r="BW129" s="185">
        <f>SUM(E129:AE129)</f>
        <v>0</v>
      </c>
      <c r="BX129" s="185">
        <f>AF129</f>
        <v>0</v>
      </c>
      <c r="BY129" s="185">
        <f>SUM(AH129:BO129)</f>
        <v>0</v>
      </c>
      <c r="BZ129" s="185">
        <f>SUM(BP129:BV129)</f>
        <v>0</v>
      </c>
      <c r="CA129" s="184">
        <f>SUM(BW129:BZ129)</f>
        <v>0</v>
      </c>
    </row>
    <row r="130" spans="2:79" x14ac:dyDescent="0.15">
      <c r="B130" s="52" t="s">
        <v>137</v>
      </c>
      <c r="C130" s="53" t="s">
        <v>287</v>
      </c>
      <c r="D130" s="185">
        <f t="shared" ref="D130:AI130" si="3">D$249*D8</f>
        <v>0</v>
      </c>
      <c r="E130" s="185">
        <f t="shared" si="3"/>
        <v>0</v>
      </c>
      <c r="F130" s="185">
        <f t="shared" si="3"/>
        <v>0</v>
      </c>
      <c r="G130" s="185">
        <f t="shared" si="3"/>
        <v>0</v>
      </c>
      <c r="H130" s="185">
        <f t="shared" si="3"/>
        <v>0</v>
      </c>
      <c r="I130" s="185">
        <f t="shared" si="3"/>
        <v>0</v>
      </c>
      <c r="J130" s="185">
        <f t="shared" si="3"/>
        <v>0</v>
      </c>
      <c r="K130" s="185">
        <f t="shared" si="3"/>
        <v>0</v>
      </c>
      <c r="L130" s="185">
        <f t="shared" si="3"/>
        <v>0</v>
      </c>
      <c r="M130" s="185">
        <f t="shared" si="3"/>
        <v>0</v>
      </c>
      <c r="N130" s="185">
        <f t="shared" si="3"/>
        <v>0</v>
      </c>
      <c r="O130" s="185">
        <f t="shared" si="3"/>
        <v>0</v>
      </c>
      <c r="P130" s="185">
        <f t="shared" si="3"/>
        <v>0</v>
      </c>
      <c r="Q130" s="185">
        <f t="shared" si="3"/>
        <v>0</v>
      </c>
      <c r="R130" s="185">
        <f t="shared" si="3"/>
        <v>0</v>
      </c>
      <c r="S130" s="185">
        <f t="shared" si="3"/>
        <v>0</v>
      </c>
      <c r="T130" s="185">
        <f t="shared" si="3"/>
        <v>0</v>
      </c>
      <c r="U130" s="185">
        <f t="shared" si="3"/>
        <v>0</v>
      </c>
      <c r="V130" s="185">
        <f t="shared" si="3"/>
        <v>0</v>
      </c>
      <c r="W130" s="185">
        <f t="shared" si="3"/>
        <v>0</v>
      </c>
      <c r="X130" s="185">
        <f t="shared" si="3"/>
        <v>0</v>
      </c>
      <c r="Y130" s="185">
        <f t="shared" si="3"/>
        <v>0</v>
      </c>
      <c r="Z130" s="185">
        <f t="shared" si="3"/>
        <v>0</v>
      </c>
      <c r="AA130" s="185">
        <f t="shared" si="3"/>
        <v>0</v>
      </c>
      <c r="AB130" s="185">
        <f t="shared" si="3"/>
        <v>0</v>
      </c>
      <c r="AC130" s="185">
        <f t="shared" si="3"/>
        <v>0</v>
      </c>
      <c r="AD130" s="185">
        <f t="shared" si="3"/>
        <v>0</v>
      </c>
      <c r="AE130" s="185">
        <f t="shared" si="3"/>
        <v>0</v>
      </c>
      <c r="AF130" s="185">
        <f t="shared" si="3"/>
        <v>0</v>
      </c>
      <c r="AG130" s="185">
        <f t="shared" si="3"/>
        <v>0</v>
      </c>
      <c r="AH130" s="185">
        <f t="shared" si="3"/>
        <v>0</v>
      </c>
      <c r="AI130" s="185">
        <f t="shared" si="3"/>
        <v>0</v>
      </c>
      <c r="AJ130" s="185">
        <f t="shared" ref="AJ130:BO130" si="4">AJ$249*AJ8</f>
        <v>0</v>
      </c>
      <c r="AK130" s="185">
        <f t="shared" si="4"/>
        <v>0</v>
      </c>
      <c r="AL130" s="185">
        <f t="shared" si="4"/>
        <v>0</v>
      </c>
      <c r="AM130" s="185">
        <f t="shared" si="4"/>
        <v>0</v>
      </c>
      <c r="AN130" s="185">
        <f t="shared" si="4"/>
        <v>0</v>
      </c>
      <c r="AO130" s="185">
        <f t="shared" si="4"/>
        <v>0</v>
      </c>
      <c r="AP130" s="185">
        <f t="shared" si="4"/>
        <v>0</v>
      </c>
      <c r="AQ130" s="185">
        <f t="shared" si="4"/>
        <v>0</v>
      </c>
      <c r="AR130" s="185">
        <f t="shared" si="4"/>
        <v>0</v>
      </c>
      <c r="AS130" s="185">
        <f t="shared" si="4"/>
        <v>0</v>
      </c>
      <c r="AT130" s="185">
        <f t="shared" si="4"/>
        <v>0</v>
      </c>
      <c r="AU130" s="185">
        <f t="shared" si="4"/>
        <v>0</v>
      </c>
      <c r="AV130" s="185">
        <f t="shared" si="4"/>
        <v>0</v>
      </c>
      <c r="AW130" s="185">
        <f t="shared" si="4"/>
        <v>0</v>
      </c>
      <c r="AX130" s="185">
        <f t="shared" si="4"/>
        <v>0</v>
      </c>
      <c r="AY130" s="185">
        <f t="shared" si="4"/>
        <v>0</v>
      </c>
      <c r="AZ130" s="185">
        <f t="shared" si="4"/>
        <v>0</v>
      </c>
      <c r="BA130" s="185">
        <f t="shared" si="4"/>
        <v>0</v>
      </c>
      <c r="BB130" s="185">
        <f t="shared" si="4"/>
        <v>0</v>
      </c>
      <c r="BC130" s="185">
        <f t="shared" si="4"/>
        <v>0</v>
      </c>
      <c r="BD130" s="185">
        <f t="shared" si="4"/>
        <v>0</v>
      </c>
      <c r="BE130" s="185">
        <f t="shared" si="4"/>
        <v>0</v>
      </c>
      <c r="BF130" s="185">
        <f t="shared" si="4"/>
        <v>0</v>
      </c>
      <c r="BG130" s="185">
        <f t="shared" si="4"/>
        <v>0</v>
      </c>
      <c r="BH130" s="185">
        <f t="shared" si="4"/>
        <v>0</v>
      </c>
      <c r="BI130" s="185">
        <f t="shared" si="4"/>
        <v>0</v>
      </c>
      <c r="BJ130" s="185">
        <f t="shared" si="4"/>
        <v>0</v>
      </c>
      <c r="BK130" s="185">
        <f t="shared" si="4"/>
        <v>0</v>
      </c>
      <c r="BL130" s="185">
        <f t="shared" si="4"/>
        <v>0</v>
      </c>
      <c r="BM130" s="185">
        <f t="shared" si="4"/>
        <v>0</v>
      </c>
      <c r="BN130" s="185">
        <f t="shared" si="4"/>
        <v>0</v>
      </c>
      <c r="BO130" s="185">
        <f t="shared" si="4"/>
        <v>0</v>
      </c>
      <c r="BP130" s="185">
        <f t="shared" ref="BP130:BV130" si="5">BP$249*BP8</f>
        <v>0</v>
      </c>
      <c r="BQ130" s="185">
        <f t="shared" si="5"/>
        <v>0</v>
      </c>
      <c r="BR130" s="185">
        <f t="shared" si="5"/>
        <v>0</v>
      </c>
      <c r="BS130" s="185">
        <f t="shared" si="5"/>
        <v>0</v>
      </c>
      <c r="BT130" s="185">
        <f t="shared" si="5"/>
        <v>0</v>
      </c>
      <c r="BU130" s="185">
        <f t="shared" si="5"/>
        <v>0</v>
      </c>
      <c r="BV130" s="185">
        <f t="shared" si="5"/>
        <v>0</v>
      </c>
      <c r="BW130" s="185">
        <f t="shared" ref="BW130:BW193" si="6">SUM(E130:AE130)</f>
        <v>0</v>
      </c>
      <c r="BX130" s="185">
        <f t="shared" ref="BX130:BX193" si="7">AF130</f>
        <v>0</v>
      </c>
      <c r="BY130" s="185">
        <f t="shared" ref="BY130:BY193" si="8">SUM(AH130:BO130)</f>
        <v>0</v>
      </c>
      <c r="BZ130" s="185">
        <f t="shared" ref="BZ130:BZ193" si="9">SUM(BP130:BV130)</f>
        <v>0</v>
      </c>
      <c r="CA130" s="185">
        <f t="shared" ref="CA130:CA193" si="10">SUM(BW130:BZ130)</f>
        <v>0</v>
      </c>
    </row>
    <row r="131" spans="2:79" x14ac:dyDescent="0.15">
      <c r="B131" s="52" t="s">
        <v>138</v>
      </c>
      <c r="C131" s="53" t="s">
        <v>243</v>
      </c>
      <c r="D131" s="185">
        <f t="shared" ref="D131:AI131" si="11">D$249*D9</f>
        <v>0</v>
      </c>
      <c r="E131" s="185">
        <f t="shared" si="11"/>
        <v>0</v>
      </c>
      <c r="F131" s="185">
        <f t="shared" si="11"/>
        <v>0</v>
      </c>
      <c r="G131" s="185">
        <f t="shared" si="11"/>
        <v>0</v>
      </c>
      <c r="H131" s="185">
        <f t="shared" si="11"/>
        <v>0</v>
      </c>
      <c r="I131" s="185">
        <f t="shared" si="11"/>
        <v>0</v>
      </c>
      <c r="J131" s="185">
        <f t="shared" si="11"/>
        <v>0</v>
      </c>
      <c r="K131" s="185">
        <f t="shared" si="11"/>
        <v>0</v>
      </c>
      <c r="L131" s="185">
        <f t="shared" si="11"/>
        <v>0</v>
      </c>
      <c r="M131" s="185">
        <f t="shared" si="11"/>
        <v>0</v>
      </c>
      <c r="N131" s="185">
        <f t="shared" si="11"/>
        <v>0</v>
      </c>
      <c r="O131" s="185">
        <f t="shared" si="11"/>
        <v>0</v>
      </c>
      <c r="P131" s="185">
        <f t="shared" si="11"/>
        <v>0</v>
      </c>
      <c r="Q131" s="185">
        <f t="shared" si="11"/>
        <v>0</v>
      </c>
      <c r="R131" s="185">
        <f t="shared" si="11"/>
        <v>0</v>
      </c>
      <c r="S131" s="185">
        <f t="shared" si="11"/>
        <v>0</v>
      </c>
      <c r="T131" s="185">
        <f t="shared" si="11"/>
        <v>0</v>
      </c>
      <c r="U131" s="185">
        <f t="shared" si="11"/>
        <v>0</v>
      </c>
      <c r="V131" s="185">
        <f t="shared" si="11"/>
        <v>0</v>
      </c>
      <c r="W131" s="185">
        <f t="shared" si="11"/>
        <v>0</v>
      </c>
      <c r="X131" s="185">
        <f t="shared" si="11"/>
        <v>0</v>
      </c>
      <c r="Y131" s="185">
        <f t="shared" si="11"/>
        <v>0</v>
      </c>
      <c r="Z131" s="185">
        <f t="shared" si="11"/>
        <v>0</v>
      </c>
      <c r="AA131" s="185">
        <f t="shared" si="11"/>
        <v>0</v>
      </c>
      <c r="AB131" s="185">
        <f t="shared" si="11"/>
        <v>0</v>
      </c>
      <c r="AC131" s="185">
        <f t="shared" si="11"/>
        <v>0</v>
      </c>
      <c r="AD131" s="185">
        <f t="shared" si="11"/>
        <v>0</v>
      </c>
      <c r="AE131" s="185">
        <f t="shared" si="11"/>
        <v>0</v>
      </c>
      <c r="AF131" s="185">
        <f t="shared" si="11"/>
        <v>0</v>
      </c>
      <c r="AG131" s="185">
        <f t="shared" si="11"/>
        <v>0</v>
      </c>
      <c r="AH131" s="185">
        <f t="shared" si="11"/>
        <v>0</v>
      </c>
      <c r="AI131" s="185">
        <f t="shared" si="11"/>
        <v>0</v>
      </c>
      <c r="AJ131" s="185">
        <f t="shared" ref="AJ131:BO131" si="12">AJ$249*AJ9</f>
        <v>0</v>
      </c>
      <c r="AK131" s="185">
        <f t="shared" si="12"/>
        <v>0</v>
      </c>
      <c r="AL131" s="185">
        <f t="shared" si="12"/>
        <v>0</v>
      </c>
      <c r="AM131" s="185">
        <f t="shared" si="12"/>
        <v>0</v>
      </c>
      <c r="AN131" s="185">
        <f t="shared" si="12"/>
        <v>0</v>
      </c>
      <c r="AO131" s="185">
        <f t="shared" si="12"/>
        <v>0</v>
      </c>
      <c r="AP131" s="185">
        <f t="shared" si="12"/>
        <v>0</v>
      </c>
      <c r="AQ131" s="185">
        <f t="shared" si="12"/>
        <v>0</v>
      </c>
      <c r="AR131" s="185">
        <f t="shared" si="12"/>
        <v>0</v>
      </c>
      <c r="AS131" s="185">
        <f t="shared" si="12"/>
        <v>0</v>
      </c>
      <c r="AT131" s="185">
        <f t="shared" si="12"/>
        <v>0</v>
      </c>
      <c r="AU131" s="185">
        <f t="shared" si="12"/>
        <v>0</v>
      </c>
      <c r="AV131" s="185">
        <f t="shared" si="12"/>
        <v>0</v>
      </c>
      <c r="AW131" s="185">
        <f t="shared" si="12"/>
        <v>0</v>
      </c>
      <c r="AX131" s="185">
        <f t="shared" si="12"/>
        <v>0</v>
      </c>
      <c r="AY131" s="185">
        <f t="shared" si="12"/>
        <v>0</v>
      </c>
      <c r="AZ131" s="185">
        <f t="shared" si="12"/>
        <v>0</v>
      </c>
      <c r="BA131" s="185">
        <f t="shared" si="12"/>
        <v>0</v>
      </c>
      <c r="BB131" s="185">
        <f t="shared" si="12"/>
        <v>0</v>
      </c>
      <c r="BC131" s="185">
        <f t="shared" si="12"/>
        <v>0</v>
      </c>
      <c r="BD131" s="185">
        <f t="shared" si="12"/>
        <v>0</v>
      </c>
      <c r="BE131" s="185">
        <f t="shared" si="12"/>
        <v>0</v>
      </c>
      <c r="BF131" s="185">
        <f t="shared" si="12"/>
        <v>0</v>
      </c>
      <c r="BG131" s="185">
        <f t="shared" si="12"/>
        <v>0</v>
      </c>
      <c r="BH131" s="185">
        <f t="shared" si="12"/>
        <v>0</v>
      </c>
      <c r="BI131" s="185">
        <f t="shared" si="12"/>
        <v>0</v>
      </c>
      <c r="BJ131" s="185">
        <f t="shared" si="12"/>
        <v>0</v>
      </c>
      <c r="BK131" s="185">
        <f t="shared" si="12"/>
        <v>0</v>
      </c>
      <c r="BL131" s="185">
        <f t="shared" si="12"/>
        <v>0</v>
      </c>
      <c r="BM131" s="185">
        <f t="shared" si="12"/>
        <v>0</v>
      </c>
      <c r="BN131" s="185">
        <f t="shared" si="12"/>
        <v>0</v>
      </c>
      <c r="BO131" s="185">
        <f t="shared" si="12"/>
        <v>0</v>
      </c>
      <c r="BP131" s="185">
        <f t="shared" ref="BP131:BV131" si="13">BP$249*BP9</f>
        <v>0</v>
      </c>
      <c r="BQ131" s="185">
        <f t="shared" si="13"/>
        <v>0</v>
      </c>
      <c r="BR131" s="185">
        <f t="shared" si="13"/>
        <v>0</v>
      </c>
      <c r="BS131" s="185">
        <f t="shared" si="13"/>
        <v>0</v>
      </c>
      <c r="BT131" s="185">
        <f t="shared" si="13"/>
        <v>0</v>
      </c>
      <c r="BU131" s="185">
        <f t="shared" si="13"/>
        <v>0</v>
      </c>
      <c r="BV131" s="185">
        <f t="shared" si="13"/>
        <v>0</v>
      </c>
      <c r="BW131" s="185">
        <f t="shared" si="6"/>
        <v>0</v>
      </c>
      <c r="BX131" s="185">
        <f t="shared" si="7"/>
        <v>0</v>
      </c>
      <c r="BY131" s="185">
        <f t="shared" si="8"/>
        <v>0</v>
      </c>
      <c r="BZ131" s="185">
        <f t="shared" si="9"/>
        <v>0</v>
      </c>
      <c r="CA131" s="185">
        <f t="shared" si="10"/>
        <v>0</v>
      </c>
    </row>
    <row r="132" spans="2:79" x14ac:dyDescent="0.15">
      <c r="B132" s="52" t="s">
        <v>139</v>
      </c>
      <c r="C132" s="53" t="s">
        <v>244</v>
      </c>
      <c r="D132" s="185">
        <f t="shared" ref="D132:AI132" si="14">D$249*D10</f>
        <v>0</v>
      </c>
      <c r="E132" s="185">
        <f t="shared" si="14"/>
        <v>0</v>
      </c>
      <c r="F132" s="185">
        <f t="shared" si="14"/>
        <v>0</v>
      </c>
      <c r="G132" s="185">
        <f t="shared" si="14"/>
        <v>0</v>
      </c>
      <c r="H132" s="185">
        <f t="shared" si="14"/>
        <v>0</v>
      </c>
      <c r="I132" s="185">
        <f t="shared" si="14"/>
        <v>0</v>
      </c>
      <c r="J132" s="185">
        <f t="shared" si="14"/>
        <v>0</v>
      </c>
      <c r="K132" s="185">
        <f t="shared" si="14"/>
        <v>0</v>
      </c>
      <c r="L132" s="185">
        <f t="shared" si="14"/>
        <v>0</v>
      </c>
      <c r="M132" s="185">
        <f t="shared" si="14"/>
        <v>0</v>
      </c>
      <c r="N132" s="185">
        <f t="shared" si="14"/>
        <v>0</v>
      </c>
      <c r="O132" s="185">
        <f t="shared" si="14"/>
        <v>0</v>
      </c>
      <c r="P132" s="185">
        <f t="shared" si="14"/>
        <v>0</v>
      </c>
      <c r="Q132" s="185">
        <f t="shared" si="14"/>
        <v>0</v>
      </c>
      <c r="R132" s="185">
        <f t="shared" si="14"/>
        <v>0</v>
      </c>
      <c r="S132" s="185">
        <f t="shared" si="14"/>
        <v>0</v>
      </c>
      <c r="T132" s="185">
        <f t="shared" si="14"/>
        <v>0</v>
      </c>
      <c r="U132" s="185">
        <f t="shared" si="14"/>
        <v>0</v>
      </c>
      <c r="V132" s="185">
        <f t="shared" si="14"/>
        <v>0</v>
      </c>
      <c r="W132" s="185">
        <f t="shared" si="14"/>
        <v>0</v>
      </c>
      <c r="X132" s="185">
        <f t="shared" si="14"/>
        <v>0</v>
      </c>
      <c r="Y132" s="185">
        <f t="shared" si="14"/>
        <v>0</v>
      </c>
      <c r="Z132" s="185">
        <f t="shared" si="14"/>
        <v>0</v>
      </c>
      <c r="AA132" s="185">
        <f t="shared" si="14"/>
        <v>0</v>
      </c>
      <c r="AB132" s="185">
        <f t="shared" si="14"/>
        <v>0</v>
      </c>
      <c r="AC132" s="185">
        <f t="shared" si="14"/>
        <v>0</v>
      </c>
      <c r="AD132" s="185">
        <f t="shared" si="14"/>
        <v>0</v>
      </c>
      <c r="AE132" s="185">
        <f t="shared" si="14"/>
        <v>0</v>
      </c>
      <c r="AF132" s="185">
        <f t="shared" si="14"/>
        <v>0</v>
      </c>
      <c r="AG132" s="185">
        <f t="shared" si="14"/>
        <v>0</v>
      </c>
      <c r="AH132" s="185">
        <f t="shared" si="14"/>
        <v>0</v>
      </c>
      <c r="AI132" s="185">
        <f t="shared" si="14"/>
        <v>0</v>
      </c>
      <c r="AJ132" s="185">
        <f t="shared" ref="AJ132:BO132" si="15">AJ$249*AJ10</f>
        <v>0</v>
      </c>
      <c r="AK132" s="185">
        <f t="shared" si="15"/>
        <v>0</v>
      </c>
      <c r="AL132" s="185">
        <f t="shared" si="15"/>
        <v>0</v>
      </c>
      <c r="AM132" s="185">
        <f t="shared" si="15"/>
        <v>0</v>
      </c>
      <c r="AN132" s="185">
        <f t="shared" si="15"/>
        <v>0</v>
      </c>
      <c r="AO132" s="185">
        <f t="shared" si="15"/>
        <v>0</v>
      </c>
      <c r="AP132" s="185">
        <f t="shared" si="15"/>
        <v>0</v>
      </c>
      <c r="AQ132" s="185">
        <f t="shared" si="15"/>
        <v>0</v>
      </c>
      <c r="AR132" s="185">
        <f t="shared" si="15"/>
        <v>0</v>
      </c>
      <c r="AS132" s="185">
        <f t="shared" si="15"/>
        <v>0</v>
      </c>
      <c r="AT132" s="185">
        <f t="shared" si="15"/>
        <v>0</v>
      </c>
      <c r="AU132" s="185">
        <f t="shared" si="15"/>
        <v>0</v>
      </c>
      <c r="AV132" s="185">
        <f t="shared" si="15"/>
        <v>0</v>
      </c>
      <c r="AW132" s="185">
        <f t="shared" si="15"/>
        <v>0</v>
      </c>
      <c r="AX132" s="185">
        <f t="shared" si="15"/>
        <v>0</v>
      </c>
      <c r="AY132" s="185">
        <f t="shared" si="15"/>
        <v>0</v>
      </c>
      <c r="AZ132" s="185">
        <f t="shared" si="15"/>
        <v>0</v>
      </c>
      <c r="BA132" s="185">
        <f t="shared" si="15"/>
        <v>0</v>
      </c>
      <c r="BB132" s="185">
        <f t="shared" si="15"/>
        <v>0</v>
      </c>
      <c r="BC132" s="185">
        <f t="shared" si="15"/>
        <v>0</v>
      </c>
      <c r="BD132" s="185">
        <f t="shared" si="15"/>
        <v>0</v>
      </c>
      <c r="BE132" s="185">
        <f t="shared" si="15"/>
        <v>0</v>
      </c>
      <c r="BF132" s="185">
        <f t="shared" si="15"/>
        <v>0</v>
      </c>
      <c r="BG132" s="185">
        <f t="shared" si="15"/>
        <v>0</v>
      </c>
      <c r="BH132" s="185">
        <f t="shared" si="15"/>
        <v>0</v>
      </c>
      <c r="BI132" s="185">
        <f t="shared" si="15"/>
        <v>0</v>
      </c>
      <c r="BJ132" s="185">
        <f t="shared" si="15"/>
        <v>0</v>
      </c>
      <c r="BK132" s="185">
        <f t="shared" si="15"/>
        <v>0</v>
      </c>
      <c r="BL132" s="185">
        <f t="shared" si="15"/>
        <v>0</v>
      </c>
      <c r="BM132" s="185">
        <f t="shared" si="15"/>
        <v>0</v>
      </c>
      <c r="BN132" s="185">
        <f t="shared" si="15"/>
        <v>0</v>
      </c>
      <c r="BO132" s="185">
        <f t="shared" si="15"/>
        <v>0</v>
      </c>
      <c r="BP132" s="185">
        <f t="shared" ref="BP132:BV132" si="16">BP$249*BP10</f>
        <v>0</v>
      </c>
      <c r="BQ132" s="185">
        <f t="shared" si="16"/>
        <v>0</v>
      </c>
      <c r="BR132" s="185">
        <f t="shared" si="16"/>
        <v>0</v>
      </c>
      <c r="BS132" s="185">
        <f t="shared" si="16"/>
        <v>0</v>
      </c>
      <c r="BT132" s="185">
        <f t="shared" si="16"/>
        <v>0</v>
      </c>
      <c r="BU132" s="185">
        <f t="shared" si="16"/>
        <v>0</v>
      </c>
      <c r="BV132" s="185">
        <f t="shared" si="16"/>
        <v>0</v>
      </c>
      <c r="BW132" s="185">
        <f t="shared" si="6"/>
        <v>0</v>
      </c>
      <c r="BX132" s="185">
        <f t="shared" si="7"/>
        <v>0</v>
      </c>
      <c r="BY132" s="185">
        <f t="shared" si="8"/>
        <v>0</v>
      </c>
      <c r="BZ132" s="185">
        <f t="shared" si="9"/>
        <v>0</v>
      </c>
      <c r="CA132" s="185">
        <f t="shared" si="10"/>
        <v>0</v>
      </c>
    </row>
    <row r="133" spans="2:79" x14ac:dyDescent="0.15">
      <c r="B133" s="52" t="s">
        <v>140</v>
      </c>
      <c r="C133" s="53" t="s">
        <v>245</v>
      </c>
      <c r="D133" s="186">
        <f t="shared" ref="D133:AI133" si="17">D$249*D11</f>
        <v>0</v>
      </c>
      <c r="E133" s="186">
        <f t="shared" si="17"/>
        <v>0</v>
      </c>
      <c r="F133" s="186">
        <f t="shared" si="17"/>
        <v>0</v>
      </c>
      <c r="G133" s="186">
        <f t="shared" si="17"/>
        <v>0</v>
      </c>
      <c r="H133" s="186">
        <f t="shared" si="17"/>
        <v>0</v>
      </c>
      <c r="I133" s="186">
        <f t="shared" si="17"/>
        <v>0</v>
      </c>
      <c r="J133" s="186">
        <f t="shared" si="17"/>
        <v>0</v>
      </c>
      <c r="K133" s="186">
        <f t="shared" si="17"/>
        <v>0</v>
      </c>
      <c r="L133" s="186">
        <f t="shared" si="17"/>
        <v>0</v>
      </c>
      <c r="M133" s="186">
        <f t="shared" si="17"/>
        <v>0</v>
      </c>
      <c r="N133" s="186">
        <f t="shared" si="17"/>
        <v>0</v>
      </c>
      <c r="O133" s="186">
        <f t="shared" si="17"/>
        <v>0</v>
      </c>
      <c r="P133" s="186">
        <f t="shared" si="17"/>
        <v>0</v>
      </c>
      <c r="Q133" s="186">
        <f t="shared" si="17"/>
        <v>0</v>
      </c>
      <c r="R133" s="186">
        <f t="shared" si="17"/>
        <v>0</v>
      </c>
      <c r="S133" s="186">
        <f t="shared" si="17"/>
        <v>0</v>
      </c>
      <c r="T133" s="186">
        <f t="shared" si="17"/>
        <v>0</v>
      </c>
      <c r="U133" s="186">
        <f t="shared" si="17"/>
        <v>0</v>
      </c>
      <c r="V133" s="186">
        <f t="shared" si="17"/>
        <v>0</v>
      </c>
      <c r="W133" s="186">
        <f t="shared" si="17"/>
        <v>0</v>
      </c>
      <c r="X133" s="186">
        <f t="shared" si="17"/>
        <v>0</v>
      </c>
      <c r="Y133" s="186">
        <f t="shared" si="17"/>
        <v>0</v>
      </c>
      <c r="Z133" s="186">
        <f t="shared" si="17"/>
        <v>0</v>
      </c>
      <c r="AA133" s="186">
        <f t="shared" si="17"/>
        <v>0</v>
      </c>
      <c r="AB133" s="186">
        <f t="shared" si="17"/>
        <v>0</v>
      </c>
      <c r="AC133" s="186">
        <f t="shared" si="17"/>
        <v>0</v>
      </c>
      <c r="AD133" s="186">
        <f t="shared" si="17"/>
        <v>0</v>
      </c>
      <c r="AE133" s="186">
        <f t="shared" si="17"/>
        <v>0</v>
      </c>
      <c r="AF133" s="186">
        <f t="shared" si="17"/>
        <v>0</v>
      </c>
      <c r="AG133" s="186">
        <f t="shared" si="17"/>
        <v>0</v>
      </c>
      <c r="AH133" s="186">
        <f t="shared" si="17"/>
        <v>0</v>
      </c>
      <c r="AI133" s="186">
        <f t="shared" si="17"/>
        <v>0</v>
      </c>
      <c r="AJ133" s="186">
        <f t="shared" ref="AJ133:BO133" si="18">AJ$249*AJ11</f>
        <v>0</v>
      </c>
      <c r="AK133" s="186">
        <f t="shared" si="18"/>
        <v>0</v>
      </c>
      <c r="AL133" s="186">
        <f t="shared" si="18"/>
        <v>0</v>
      </c>
      <c r="AM133" s="186">
        <f t="shared" si="18"/>
        <v>0</v>
      </c>
      <c r="AN133" s="186">
        <f t="shared" si="18"/>
        <v>0</v>
      </c>
      <c r="AO133" s="186">
        <f t="shared" si="18"/>
        <v>0</v>
      </c>
      <c r="AP133" s="186">
        <f t="shared" si="18"/>
        <v>0</v>
      </c>
      <c r="AQ133" s="186">
        <f t="shared" si="18"/>
        <v>0</v>
      </c>
      <c r="AR133" s="186">
        <f t="shared" si="18"/>
        <v>0</v>
      </c>
      <c r="AS133" s="186">
        <f t="shared" si="18"/>
        <v>0</v>
      </c>
      <c r="AT133" s="186">
        <f t="shared" si="18"/>
        <v>0</v>
      </c>
      <c r="AU133" s="186">
        <f t="shared" si="18"/>
        <v>0</v>
      </c>
      <c r="AV133" s="186">
        <f t="shared" si="18"/>
        <v>0</v>
      </c>
      <c r="AW133" s="186">
        <f t="shared" si="18"/>
        <v>0</v>
      </c>
      <c r="AX133" s="186">
        <f t="shared" si="18"/>
        <v>0</v>
      </c>
      <c r="AY133" s="186">
        <f t="shared" si="18"/>
        <v>0</v>
      </c>
      <c r="AZ133" s="186">
        <f t="shared" si="18"/>
        <v>0</v>
      </c>
      <c r="BA133" s="186">
        <f t="shared" si="18"/>
        <v>0</v>
      </c>
      <c r="BB133" s="186">
        <f t="shared" si="18"/>
        <v>0</v>
      </c>
      <c r="BC133" s="186">
        <f t="shared" si="18"/>
        <v>0</v>
      </c>
      <c r="BD133" s="186">
        <f t="shared" si="18"/>
        <v>0</v>
      </c>
      <c r="BE133" s="186">
        <f t="shared" si="18"/>
        <v>0</v>
      </c>
      <c r="BF133" s="186">
        <f t="shared" si="18"/>
        <v>0</v>
      </c>
      <c r="BG133" s="186">
        <f t="shared" si="18"/>
        <v>0</v>
      </c>
      <c r="BH133" s="186">
        <f t="shared" si="18"/>
        <v>0</v>
      </c>
      <c r="BI133" s="186">
        <f t="shared" si="18"/>
        <v>0</v>
      </c>
      <c r="BJ133" s="186">
        <f t="shared" si="18"/>
        <v>0</v>
      </c>
      <c r="BK133" s="186">
        <f t="shared" si="18"/>
        <v>0</v>
      </c>
      <c r="BL133" s="186">
        <f t="shared" si="18"/>
        <v>0</v>
      </c>
      <c r="BM133" s="186">
        <f t="shared" si="18"/>
        <v>0</v>
      </c>
      <c r="BN133" s="186">
        <f t="shared" si="18"/>
        <v>0</v>
      </c>
      <c r="BO133" s="186">
        <f t="shared" si="18"/>
        <v>0</v>
      </c>
      <c r="BP133" s="186">
        <f t="shared" ref="BP133:BV133" si="19">BP$249*BP11</f>
        <v>0</v>
      </c>
      <c r="BQ133" s="186">
        <f t="shared" si="19"/>
        <v>0</v>
      </c>
      <c r="BR133" s="186">
        <f t="shared" si="19"/>
        <v>0</v>
      </c>
      <c r="BS133" s="186">
        <f t="shared" si="19"/>
        <v>0</v>
      </c>
      <c r="BT133" s="186">
        <f t="shared" si="19"/>
        <v>0</v>
      </c>
      <c r="BU133" s="186">
        <f t="shared" si="19"/>
        <v>0</v>
      </c>
      <c r="BV133" s="186">
        <f t="shared" si="19"/>
        <v>0</v>
      </c>
      <c r="BW133" s="186">
        <f t="shared" si="6"/>
        <v>0</v>
      </c>
      <c r="BX133" s="186">
        <f t="shared" si="7"/>
        <v>0</v>
      </c>
      <c r="BY133" s="186">
        <f t="shared" si="8"/>
        <v>0</v>
      </c>
      <c r="BZ133" s="186">
        <f t="shared" si="9"/>
        <v>0</v>
      </c>
      <c r="CA133" s="186">
        <f t="shared" si="10"/>
        <v>0</v>
      </c>
    </row>
    <row r="134" spans="2:79" x14ac:dyDescent="0.15">
      <c r="B134" s="60" t="s">
        <v>141</v>
      </c>
      <c r="C134" s="61" t="s">
        <v>288</v>
      </c>
      <c r="D134" s="185">
        <f t="shared" ref="D134:AI134" si="20">D$249*D12</f>
        <v>0</v>
      </c>
      <c r="E134" s="185">
        <f t="shared" si="20"/>
        <v>0</v>
      </c>
      <c r="F134" s="185">
        <f t="shared" si="20"/>
        <v>0</v>
      </c>
      <c r="G134" s="185">
        <f t="shared" si="20"/>
        <v>0</v>
      </c>
      <c r="H134" s="185">
        <f t="shared" si="20"/>
        <v>0</v>
      </c>
      <c r="I134" s="185">
        <f t="shared" si="20"/>
        <v>0</v>
      </c>
      <c r="J134" s="185">
        <f t="shared" si="20"/>
        <v>0</v>
      </c>
      <c r="K134" s="185">
        <f t="shared" si="20"/>
        <v>0</v>
      </c>
      <c r="L134" s="185">
        <f t="shared" si="20"/>
        <v>0</v>
      </c>
      <c r="M134" s="185">
        <f t="shared" si="20"/>
        <v>0</v>
      </c>
      <c r="N134" s="185">
        <f t="shared" si="20"/>
        <v>0</v>
      </c>
      <c r="O134" s="185">
        <f t="shared" si="20"/>
        <v>0</v>
      </c>
      <c r="P134" s="185">
        <f t="shared" si="20"/>
        <v>0</v>
      </c>
      <c r="Q134" s="185">
        <f t="shared" si="20"/>
        <v>0</v>
      </c>
      <c r="R134" s="185">
        <f t="shared" si="20"/>
        <v>0</v>
      </c>
      <c r="S134" s="185">
        <f t="shared" si="20"/>
        <v>0</v>
      </c>
      <c r="T134" s="185">
        <f t="shared" si="20"/>
        <v>0</v>
      </c>
      <c r="U134" s="185">
        <f t="shared" si="20"/>
        <v>0</v>
      </c>
      <c r="V134" s="185">
        <f t="shared" si="20"/>
        <v>0</v>
      </c>
      <c r="W134" s="185">
        <f t="shared" si="20"/>
        <v>0</v>
      </c>
      <c r="X134" s="185">
        <f t="shared" si="20"/>
        <v>0</v>
      </c>
      <c r="Y134" s="185">
        <f t="shared" si="20"/>
        <v>0</v>
      </c>
      <c r="Z134" s="185">
        <f t="shared" si="20"/>
        <v>0</v>
      </c>
      <c r="AA134" s="185">
        <f t="shared" si="20"/>
        <v>0</v>
      </c>
      <c r="AB134" s="185">
        <f t="shared" si="20"/>
        <v>0</v>
      </c>
      <c r="AC134" s="185">
        <f t="shared" si="20"/>
        <v>0</v>
      </c>
      <c r="AD134" s="185">
        <f t="shared" si="20"/>
        <v>0</v>
      </c>
      <c r="AE134" s="185">
        <f t="shared" si="20"/>
        <v>0</v>
      </c>
      <c r="AF134" s="185">
        <f t="shared" si="20"/>
        <v>0</v>
      </c>
      <c r="AG134" s="185">
        <f t="shared" si="20"/>
        <v>0</v>
      </c>
      <c r="AH134" s="185">
        <f t="shared" si="20"/>
        <v>0</v>
      </c>
      <c r="AI134" s="185">
        <f t="shared" si="20"/>
        <v>0</v>
      </c>
      <c r="AJ134" s="185">
        <f t="shared" ref="AJ134:BO134" si="21">AJ$249*AJ12</f>
        <v>0</v>
      </c>
      <c r="AK134" s="185">
        <f t="shared" si="21"/>
        <v>0</v>
      </c>
      <c r="AL134" s="185">
        <f t="shared" si="21"/>
        <v>0</v>
      </c>
      <c r="AM134" s="185">
        <f t="shared" si="21"/>
        <v>0</v>
      </c>
      <c r="AN134" s="185">
        <f t="shared" si="21"/>
        <v>0</v>
      </c>
      <c r="AO134" s="185">
        <f t="shared" si="21"/>
        <v>0</v>
      </c>
      <c r="AP134" s="185">
        <f t="shared" si="21"/>
        <v>0</v>
      </c>
      <c r="AQ134" s="185">
        <f t="shared" si="21"/>
        <v>0</v>
      </c>
      <c r="AR134" s="185">
        <f t="shared" si="21"/>
        <v>0</v>
      </c>
      <c r="AS134" s="185">
        <f t="shared" si="21"/>
        <v>0</v>
      </c>
      <c r="AT134" s="185">
        <f t="shared" si="21"/>
        <v>0</v>
      </c>
      <c r="AU134" s="185">
        <f t="shared" si="21"/>
        <v>0</v>
      </c>
      <c r="AV134" s="185">
        <f t="shared" si="21"/>
        <v>0</v>
      </c>
      <c r="AW134" s="185">
        <f t="shared" si="21"/>
        <v>0</v>
      </c>
      <c r="AX134" s="185">
        <f t="shared" si="21"/>
        <v>0</v>
      </c>
      <c r="AY134" s="185">
        <f t="shared" si="21"/>
        <v>0</v>
      </c>
      <c r="AZ134" s="185">
        <f t="shared" si="21"/>
        <v>0</v>
      </c>
      <c r="BA134" s="185">
        <f t="shared" si="21"/>
        <v>0</v>
      </c>
      <c r="BB134" s="185">
        <f t="shared" si="21"/>
        <v>0</v>
      </c>
      <c r="BC134" s="185">
        <f t="shared" si="21"/>
        <v>0</v>
      </c>
      <c r="BD134" s="185">
        <f t="shared" si="21"/>
        <v>0</v>
      </c>
      <c r="BE134" s="185">
        <f t="shared" si="21"/>
        <v>0</v>
      </c>
      <c r="BF134" s="185">
        <f t="shared" si="21"/>
        <v>0</v>
      </c>
      <c r="BG134" s="185">
        <f t="shared" si="21"/>
        <v>0</v>
      </c>
      <c r="BH134" s="185">
        <f t="shared" si="21"/>
        <v>0</v>
      </c>
      <c r="BI134" s="185">
        <f t="shared" si="21"/>
        <v>0</v>
      </c>
      <c r="BJ134" s="185">
        <f t="shared" si="21"/>
        <v>0</v>
      </c>
      <c r="BK134" s="185">
        <f t="shared" si="21"/>
        <v>0</v>
      </c>
      <c r="BL134" s="185">
        <f t="shared" si="21"/>
        <v>0</v>
      </c>
      <c r="BM134" s="185">
        <f t="shared" si="21"/>
        <v>0</v>
      </c>
      <c r="BN134" s="185">
        <f t="shared" si="21"/>
        <v>0</v>
      </c>
      <c r="BO134" s="185">
        <f t="shared" si="21"/>
        <v>0</v>
      </c>
      <c r="BP134" s="185">
        <f t="shared" ref="BP134:BV134" si="22">BP$249*BP12</f>
        <v>0</v>
      </c>
      <c r="BQ134" s="185">
        <f t="shared" si="22"/>
        <v>0</v>
      </c>
      <c r="BR134" s="185">
        <f t="shared" si="22"/>
        <v>0</v>
      </c>
      <c r="BS134" s="185">
        <f t="shared" si="22"/>
        <v>0</v>
      </c>
      <c r="BT134" s="185">
        <f t="shared" si="22"/>
        <v>0</v>
      </c>
      <c r="BU134" s="185">
        <f t="shared" si="22"/>
        <v>0</v>
      </c>
      <c r="BV134" s="185">
        <f t="shared" si="22"/>
        <v>0</v>
      </c>
      <c r="BW134" s="185">
        <f t="shared" si="6"/>
        <v>0</v>
      </c>
      <c r="BX134" s="185">
        <f t="shared" si="7"/>
        <v>0</v>
      </c>
      <c r="BY134" s="185">
        <f t="shared" si="8"/>
        <v>0</v>
      </c>
      <c r="BZ134" s="185">
        <f t="shared" si="9"/>
        <v>0</v>
      </c>
      <c r="CA134" s="185">
        <f t="shared" si="10"/>
        <v>0</v>
      </c>
    </row>
    <row r="135" spans="2:79" x14ac:dyDescent="0.15">
      <c r="B135" s="52" t="s">
        <v>142</v>
      </c>
      <c r="C135" s="53" t="s">
        <v>615</v>
      </c>
      <c r="D135" s="185">
        <f t="shared" ref="D135:AI135" si="23">D$249*D13</f>
        <v>0</v>
      </c>
      <c r="E135" s="185">
        <f t="shared" si="23"/>
        <v>0</v>
      </c>
      <c r="F135" s="185">
        <f t="shared" si="23"/>
        <v>0</v>
      </c>
      <c r="G135" s="185">
        <f t="shared" si="23"/>
        <v>0</v>
      </c>
      <c r="H135" s="185">
        <f t="shared" si="23"/>
        <v>0</v>
      </c>
      <c r="I135" s="185">
        <f t="shared" si="23"/>
        <v>0</v>
      </c>
      <c r="J135" s="185">
        <f t="shared" si="23"/>
        <v>0</v>
      </c>
      <c r="K135" s="185">
        <f t="shared" si="23"/>
        <v>0</v>
      </c>
      <c r="L135" s="185">
        <f t="shared" si="23"/>
        <v>0</v>
      </c>
      <c r="M135" s="185">
        <f t="shared" si="23"/>
        <v>0</v>
      </c>
      <c r="N135" s="185">
        <f t="shared" si="23"/>
        <v>0</v>
      </c>
      <c r="O135" s="185">
        <f t="shared" si="23"/>
        <v>0</v>
      </c>
      <c r="P135" s="185">
        <f t="shared" si="23"/>
        <v>0</v>
      </c>
      <c r="Q135" s="185">
        <f t="shared" si="23"/>
        <v>0</v>
      </c>
      <c r="R135" s="185">
        <f t="shared" si="23"/>
        <v>0</v>
      </c>
      <c r="S135" s="185">
        <f t="shared" si="23"/>
        <v>0</v>
      </c>
      <c r="T135" s="185">
        <f t="shared" si="23"/>
        <v>0</v>
      </c>
      <c r="U135" s="185">
        <f t="shared" si="23"/>
        <v>0</v>
      </c>
      <c r="V135" s="185">
        <f t="shared" si="23"/>
        <v>0</v>
      </c>
      <c r="W135" s="185">
        <f t="shared" si="23"/>
        <v>0</v>
      </c>
      <c r="X135" s="185">
        <f t="shared" si="23"/>
        <v>0</v>
      </c>
      <c r="Y135" s="185">
        <f t="shared" si="23"/>
        <v>0</v>
      </c>
      <c r="Z135" s="185">
        <f t="shared" si="23"/>
        <v>0</v>
      </c>
      <c r="AA135" s="185">
        <f t="shared" si="23"/>
        <v>0</v>
      </c>
      <c r="AB135" s="185">
        <f t="shared" si="23"/>
        <v>0</v>
      </c>
      <c r="AC135" s="185">
        <f t="shared" si="23"/>
        <v>0</v>
      </c>
      <c r="AD135" s="185">
        <f t="shared" si="23"/>
        <v>0</v>
      </c>
      <c r="AE135" s="185">
        <f t="shared" si="23"/>
        <v>0</v>
      </c>
      <c r="AF135" s="185">
        <f t="shared" si="23"/>
        <v>0</v>
      </c>
      <c r="AG135" s="185">
        <f t="shared" si="23"/>
        <v>0</v>
      </c>
      <c r="AH135" s="185">
        <f t="shared" si="23"/>
        <v>0</v>
      </c>
      <c r="AI135" s="185">
        <f t="shared" si="23"/>
        <v>0</v>
      </c>
      <c r="AJ135" s="185">
        <f t="shared" ref="AJ135:BO135" si="24">AJ$249*AJ13</f>
        <v>0</v>
      </c>
      <c r="AK135" s="185">
        <f t="shared" si="24"/>
        <v>0</v>
      </c>
      <c r="AL135" s="185">
        <f t="shared" si="24"/>
        <v>0</v>
      </c>
      <c r="AM135" s="185">
        <f t="shared" si="24"/>
        <v>0</v>
      </c>
      <c r="AN135" s="185">
        <f t="shared" si="24"/>
        <v>0</v>
      </c>
      <c r="AO135" s="185">
        <f t="shared" si="24"/>
        <v>0</v>
      </c>
      <c r="AP135" s="185">
        <f t="shared" si="24"/>
        <v>0</v>
      </c>
      <c r="AQ135" s="185">
        <f t="shared" si="24"/>
        <v>0</v>
      </c>
      <c r="AR135" s="185">
        <f t="shared" si="24"/>
        <v>0</v>
      </c>
      <c r="AS135" s="185">
        <f t="shared" si="24"/>
        <v>0</v>
      </c>
      <c r="AT135" s="185">
        <f t="shared" si="24"/>
        <v>0</v>
      </c>
      <c r="AU135" s="185">
        <f t="shared" si="24"/>
        <v>0</v>
      </c>
      <c r="AV135" s="185">
        <f t="shared" si="24"/>
        <v>0</v>
      </c>
      <c r="AW135" s="185">
        <f t="shared" si="24"/>
        <v>0</v>
      </c>
      <c r="AX135" s="185">
        <f t="shared" si="24"/>
        <v>0</v>
      </c>
      <c r="AY135" s="185">
        <f t="shared" si="24"/>
        <v>0</v>
      </c>
      <c r="AZ135" s="185">
        <f t="shared" si="24"/>
        <v>0</v>
      </c>
      <c r="BA135" s="185">
        <f t="shared" si="24"/>
        <v>0</v>
      </c>
      <c r="BB135" s="185">
        <f t="shared" si="24"/>
        <v>0</v>
      </c>
      <c r="BC135" s="185">
        <f t="shared" si="24"/>
        <v>0</v>
      </c>
      <c r="BD135" s="185">
        <f t="shared" si="24"/>
        <v>0</v>
      </c>
      <c r="BE135" s="185">
        <f t="shared" si="24"/>
        <v>0</v>
      </c>
      <c r="BF135" s="185">
        <f t="shared" si="24"/>
        <v>0</v>
      </c>
      <c r="BG135" s="185">
        <f t="shared" si="24"/>
        <v>0</v>
      </c>
      <c r="BH135" s="185">
        <f t="shared" si="24"/>
        <v>0</v>
      </c>
      <c r="BI135" s="185">
        <f t="shared" si="24"/>
        <v>0</v>
      </c>
      <c r="BJ135" s="185">
        <f t="shared" si="24"/>
        <v>0</v>
      </c>
      <c r="BK135" s="185">
        <f t="shared" si="24"/>
        <v>0</v>
      </c>
      <c r="BL135" s="185">
        <f t="shared" si="24"/>
        <v>0</v>
      </c>
      <c r="BM135" s="185">
        <f t="shared" si="24"/>
        <v>0</v>
      </c>
      <c r="BN135" s="185">
        <f t="shared" si="24"/>
        <v>0</v>
      </c>
      <c r="BO135" s="185">
        <f t="shared" si="24"/>
        <v>0</v>
      </c>
      <c r="BP135" s="185">
        <f t="shared" ref="BP135:BV135" si="25">BP$249*BP13</f>
        <v>0</v>
      </c>
      <c r="BQ135" s="185">
        <f t="shared" si="25"/>
        <v>0</v>
      </c>
      <c r="BR135" s="185">
        <f t="shared" si="25"/>
        <v>0</v>
      </c>
      <c r="BS135" s="185">
        <f t="shared" si="25"/>
        <v>0</v>
      </c>
      <c r="BT135" s="185">
        <f t="shared" si="25"/>
        <v>0</v>
      </c>
      <c r="BU135" s="185">
        <f t="shared" si="25"/>
        <v>0</v>
      </c>
      <c r="BV135" s="185">
        <f t="shared" si="25"/>
        <v>0</v>
      </c>
      <c r="BW135" s="185">
        <f t="shared" si="6"/>
        <v>0</v>
      </c>
      <c r="BX135" s="185">
        <f t="shared" si="7"/>
        <v>0</v>
      </c>
      <c r="BY135" s="185">
        <f t="shared" si="8"/>
        <v>0</v>
      </c>
      <c r="BZ135" s="185">
        <f t="shared" si="9"/>
        <v>0</v>
      </c>
      <c r="CA135" s="185">
        <f t="shared" si="10"/>
        <v>0</v>
      </c>
    </row>
    <row r="136" spans="2:79" x14ac:dyDescent="0.15">
      <c r="B136" s="52" t="s">
        <v>143</v>
      </c>
      <c r="C136" s="53" t="s">
        <v>246</v>
      </c>
      <c r="D136" s="185">
        <f t="shared" ref="D136:AI136" si="26">D$249*D14</f>
        <v>0</v>
      </c>
      <c r="E136" s="185">
        <f t="shared" si="26"/>
        <v>0</v>
      </c>
      <c r="F136" s="185">
        <f t="shared" si="26"/>
        <v>0</v>
      </c>
      <c r="G136" s="185">
        <f t="shared" si="26"/>
        <v>0</v>
      </c>
      <c r="H136" s="185">
        <f t="shared" si="26"/>
        <v>0</v>
      </c>
      <c r="I136" s="185">
        <f t="shared" si="26"/>
        <v>0</v>
      </c>
      <c r="J136" s="185">
        <f t="shared" si="26"/>
        <v>0</v>
      </c>
      <c r="K136" s="185">
        <f t="shared" si="26"/>
        <v>0</v>
      </c>
      <c r="L136" s="185">
        <f t="shared" si="26"/>
        <v>0</v>
      </c>
      <c r="M136" s="185">
        <f t="shared" si="26"/>
        <v>0</v>
      </c>
      <c r="N136" s="185">
        <f t="shared" si="26"/>
        <v>0</v>
      </c>
      <c r="O136" s="185">
        <f t="shared" si="26"/>
        <v>0</v>
      </c>
      <c r="P136" s="185">
        <f t="shared" si="26"/>
        <v>0</v>
      </c>
      <c r="Q136" s="185">
        <f t="shared" si="26"/>
        <v>0</v>
      </c>
      <c r="R136" s="185">
        <f t="shared" si="26"/>
        <v>0</v>
      </c>
      <c r="S136" s="185">
        <f t="shared" si="26"/>
        <v>0</v>
      </c>
      <c r="T136" s="185">
        <f t="shared" si="26"/>
        <v>0</v>
      </c>
      <c r="U136" s="185">
        <f t="shared" si="26"/>
        <v>0</v>
      </c>
      <c r="V136" s="185">
        <f t="shared" si="26"/>
        <v>0</v>
      </c>
      <c r="W136" s="185">
        <f t="shared" si="26"/>
        <v>0</v>
      </c>
      <c r="X136" s="185">
        <f t="shared" si="26"/>
        <v>0</v>
      </c>
      <c r="Y136" s="185">
        <f t="shared" si="26"/>
        <v>0</v>
      </c>
      <c r="Z136" s="185">
        <f t="shared" si="26"/>
        <v>0</v>
      </c>
      <c r="AA136" s="185">
        <f t="shared" si="26"/>
        <v>0</v>
      </c>
      <c r="AB136" s="185">
        <f t="shared" si="26"/>
        <v>0</v>
      </c>
      <c r="AC136" s="185">
        <f t="shared" si="26"/>
        <v>0</v>
      </c>
      <c r="AD136" s="185">
        <f t="shared" si="26"/>
        <v>0</v>
      </c>
      <c r="AE136" s="185">
        <f t="shared" si="26"/>
        <v>0</v>
      </c>
      <c r="AF136" s="185">
        <f t="shared" si="26"/>
        <v>0</v>
      </c>
      <c r="AG136" s="185">
        <f t="shared" si="26"/>
        <v>0</v>
      </c>
      <c r="AH136" s="185">
        <f t="shared" si="26"/>
        <v>0</v>
      </c>
      <c r="AI136" s="185">
        <f t="shared" si="26"/>
        <v>0</v>
      </c>
      <c r="AJ136" s="185">
        <f t="shared" ref="AJ136:BO136" si="27">AJ$249*AJ14</f>
        <v>0</v>
      </c>
      <c r="AK136" s="185">
        <f t="shared" si="27"/>
        <v>0</v>
      </c>
      <c r="AL136" s="185">
        <f t="shared" si="27"/>
        <v>0</v>
      </c>
      <c r="AM136" s="185">
        <f t="shared" si="27"/>
        <v>0</v>
      </c>
      <c r="AN136" s="185">
        <f t="shared" si="27"/>
        <v>0</v>
      </c>
      <c r="AO136" s="185">
        <f t="shared" si="27"/>
        <v>0</v>
      </c>
      <c r="AP136" s="185">
        <f t="shared" si="27"/>
        <v>0</v>
      </c>
      <c r="AQ136" s="185">
        <f t="shared" si="27"/>
        <v>0</v>
      </c>
      <c r="AR136" s="185">
        <f t="shared" si="27"/>
        <v>0</v>
      </c>
      <c r="AS136" s="185">
        <f t="shared" si="27"/>
        <v>0</v>
      </c>
      <c r="AT136" s="185">
        <f t="shared" si="27"/>
        <v>0</v>
      </c>
      <c r="AU136" s="185">
        <f t="shared" si="27"/>
        <v>0</v>
      </c>
      <c r="AV136" s="185">
        <f t="shared" si="27"/>
        <v>0</v>
      </c>
      <c r="AW136" s="185">
        <f t="shared" si="27"/>
        <v>0</v>
      </c>
      <c r="AX136" s="185">
        <f t="shared" si="27"/>
        <v>0</v>
      </c>
      <c r="AY136" s="185">
        <f t="shared" si="27"/>
        <v>0</v>
      </c>
      <c r="AZ136" s="185">
        <f t="shared" si="27"/>
        <v>0</v>
      </c>
      <c r="BA136" s="185">
        <f t="shared" si="27"/>
        <v>0</v>
      </c>
      <c r="BB136" s="185">
        <f t="shared" si="27"/>
        <v>0</v>
      </c>
      <c r="BC136" s="185">
        <f t="shared" si="27"/>
        <v>0</v>
      </c>
      <c r="BD136" s="185">
        <f t="shared" si="27"/>
        <v>0</v>
      </c>
      <c r="BE136" s="185">
        <f t="shared" si="27"/>
        <v>0</v>
      </c>
      <c r="BF136" s="185">
        <f t="shared" si="27"/>
        <v>0</v>
      </c>
      <c r="BG136" s="185">
        <f t="shared" si="27"/>
        <v>0</v>
      </c>
      <c r="BH136" s="185">
        <f t="shared" si="27"/>
        <v>0</v>
      </c>
      <c r="BI136" s="185">
        <f t="shared" si="27"/>
        <v>0</v>
      </c>
      <c r="BJ136" s="185">
        <f t="shared" si="27"/>
        <v>0</v>
      </c>
      <c r="BK136" s="185">
        <f t="shared" si="27"/>
        <v>0</v>
      </c>
      <c r="BL136" s="185">
        <f t="shared" si="27"/>
        <v>0</v>
      </c>
      <c r="BM136" s="185">
        <f t="shared" si="27"/>
        <v>0</v>
      </c>
      <c r="BN136" s="185">
        <f t="shared" si="27"/>
        <v>0</v>
      </c>
      <c r="BO136" s="185">
        <f t="shared" si="27"/>
        <v>0</v>
      </c>
      <c r="BP136" s="185">
        <f t="shared" ref="BP136:BV136" si="28">BP$249*BP14</f>
        <v>0</v>
      </c>
      <c r="BQ136" s="185">
        <f t="shared" si="28"/>
        <v>0</v>
      </c>
      <c r="BR136" s="185">
        <f t="shared" si="28"/>
        <v>0</v>
      </c>
      <c r="BS136" s="185">
        <f t="shared" si="28"/>
        <v>0</v>
      </c>
      <c r="BT136" s="185">
        <f t="shared" si="28"/>
        <v>0</v>
      </c>
      <c r="BU136" s="185">
        <f t="shared" si="28"/>
        <v>0</v>
      </c>
      <c r="BV136" s="185">
        <f t="shared" si="28"/>
        <v>0</v>
      </c>
      <c r="BW136" s="185">
        <f t="shared" si="6"/>
        <v>0</v>
      </c>
      <c r="BX136" s="185">
        <f t="shared" si="7"/>
        <v>0</v>
      </c>
      <c r="BY136" s="185">
        <f t="shared" si="8"/>
        <v>0</v>
      </c>
      <c r="BZ136" s="185">
        <f t="shared" si="9"/>
        <v>0</v>
      </c>
      <c r="CA136" s="185">
        <f t="shared" si="10"/>
        <v>0</v>
      </c>
    </row>
    <row r="137" spans="2:79" x14ac:dyDescent="0.15">
      <c r="B137" s="52" t="s">
        <v>144</v>
      </c>
      <c r="C137" s="53" t="s">
        <v>616</v>
      </c>
      <c r="D137" s="185">
        <f t="shared" ref="D137:AI137" si="29">D$249*D15</f>
        <v>0</v>
      </c>
      <c r="E137" s="185">
        <f t="shared" si="29"/>
        <v>0</v>
      </c>
      <c r="F137" s="185">
        <f t="shared" si="29"/>
        <v>0</v>
      </c>
      <c r="G137" s="185">
        <f t="shared" si="29"/>
        <v>0</v>
      </c>
      <c r="H137" s="185">
        <f t="shared" si="29"/>
        <v>0</v>
      </c>
      <c r="I137" s="185">
        <f t="shared" si="29"/>
        <v>0</v>
      </c>
      <c r="J137" s="185">
        <f t="shared" si="29"/>
        <v>0</v>
      </c>
      <c r="K137" s="185">
        <f t="shared" si="29"/>
        <v>0</v>
      </c>
      <c r="L137" s="185">
        <f t="shared" si="29"/>
        <v>0</v>
      </c>
      <c r="M137" s="185">
        <f t="shared" si="29"/>
        <v>0</v>
      </c>
      <c r="N137" s="185">
        <f t="shared" si="29"/>
        <v>0</v>
      </c>
      <c r="O137" s="185">
        <f t="shared" si="29"/>
        <v>0</v>
      </c>
      <c r="P137" s="185">
        <f t="shared" si="29"/>
        <v>0</v>
      </c>
      <c r="Q137" s="185">
        <f t="shared" si="29"/>
        <v>0</v>
      </c>
      <c r="R137" s="185">
        <f t="shared" si="29"/>
        <v>0</v>
      </c>
      <c r="S137" s="185">
        <f t="shared" si="29"/>
        <v>0</v>
      </c>
      <c r="T137" s="185">
        <f t="shared" si="29"/>
        <v>0</v>
      </c>
      <c r="U137" s="185">
        <f t="shared" si="29"/>
        <v>0</v>
      </c>
      <c r="V137" s="185">
        <f t="shared" si="29"/>
        <v>0</v>
      </c>
      <c r="W137" s="185">
        <f t="shared" si="29"/>
        <v>0</v>
      </c>
      <c r="X137" s="185">
        <f t="shared" si="29"/>
        <v>0</v>
      </c>
      <c r="Y137" s="185">
        <f t="shared" si="29"/>
        <v>0</v>
      </c>
      <c r="Z137" s="185">
        <f t="shared" si="29"/>
        <v>0</v>
      </c>
      <c r="AA137" s="185">
        <f t="shared" si="29"/>
        <v>0</v>
      </c>
      <c r="AB137" s="185">
        <f t="shared" si="29"/>
        <v>0</v>
      </c>
      <c r="AC137" s="185">
        <f t="shared" si="29"/>
        <v>0</v>
      </c>
      <c r="AD137" s="185">
        <f t="shared" si="29"/>
        <v>0</v>
      </c>
      <c r="AE137" s="185">
        <f t="shared" si="29"/>
        <v>0</v>
      </c>
      <c r="AF137" s="185">
        <f t="shared" si="29"/>
        <v>0</v>
      </c>
      <c r="AG137" s="185">
        <f t="shared" si="29"/>
        <v>0</v>
      </c>
      <c r="AH137" s="185">
        <f t="shared" si="29"/>
        <v>0</v>
      </c>
      <c r="AI137" s="185">
        <f t="shared" si="29"/>
        <v>0</v>
      </c>
      <c r="AJ137" s="185">
        <f t="shared" ref="AJ137:BO137" si="30">AJ$249*AJ15</f>
        <v>0</v>
      </c>
      <c r="AK137" s="185">
        <f t="shared" si="30"/>
        <v>0</v>
      </c>
      <c r="AL137" s="185">
        <f t="shared" si="30"/>
        <v>0</v>
      </c>
      <c r="AM137" s="185">
        <f t="shared" si="30"/>
        <v>0</v>
      </c>
      <c r="AN137" s="185">
        <f t="shared" si="30"/>
        <v>0</v>
      </c>
      <c r="AO137" s="185">
        <f t="shared" si="30"/>
        <v>0</v>
      </c>
      <c r="AP137" s="185">
        <f t="shared" si="30"/>
        <v>0</v>
      </c>
      <c r="AQ137" s="185">
        <f t="shared" si="30"/>
        <v>0</v>
      </c>
      <c r="AR137" s="185">
        <f t="shared" si="30"/>
        <v>0</v>
      </c>
      <c r="AS137" s="185">
        <f t="shared" si="30"/>
        <v>0</v>
      </c>
      <c r="AT137" s="185">
        <f t="shared" si="30"/>
        <v>0</v>
      </c>
      <c r="AU137" s="185">
        <f t="shared" si="30"/>
        <v>0</v>
      </c>
      <c r="AV137" s="185">
        <f t="shared" si="30"/>
        <v>0</v>
      </c>
      <c r="AW137" s="185">
        <f t="shared" si="30"/>
        <v>0</v>
      </c>
      <c r="AX137" s="185">
        <f t="shared" si="30"/>
        <v>0</v>
      </c>
      <c r="AY137" s="185">
        <f t="shared" si="30"/>
        <v>0</v>
      </c>
      <c r="AZ137" s="185">
        <f t="shared" si="30"/>
        <v>0</v>
      </c>
      <c r="BA137" s="185">
        <f t="shared" si="30"/>
        <v>0</v>
      </c>
      <c r="BB137" s="185">
        <f t="shared" si="30"/>
        <v>0</v>
      </c>
      <c r="BC137" s="185">
        <f t="shared" si="30"/>
        <v>0</v>
      </c>
      <c r="BD137" s="185">
        <f t="shared" si="30"/>
        <v>0</v>
      </c>
      <c r="BE137" s="185">
        <f t="shared" si="30"/>
        <v>0</v>
      </c>
      <c r="BF137" s="185">
        <f t="shared" si="30"/>
        <v>0</v>
      </c>
      <c r="BG137" s="185">
        <f t="shared" si="30"/>
        <v>0</v>
      </c>
      <c r="BH137" s="185">
        <f t="shared" si="30"/>
        <v>0</v>
      </c>
      <c r="BI137" s="185">
        <f t="shared" si="30"/>
        <v>0</v>
      </c>
      <c r="BJ137" s="185">
        <f t="shared" si="30"/>
        <v>0</v>
      </c>
      <c r="BK137" s="185">
        <f t="shared" si="30"/>
        <v>0</v>
      </c>
      <c r="BL137" s="185">
        <f t="shared" si="30"/>
        <v>0</v>
      </c>
      <c r="BM137" s="185">
        <f t="shared" si="30"/>
        <v>0</v>
      </c>
      <c r="BN137" s="185">
        <f t="shared" si="30"/>
        <v>0</v>
      </c>
      <c r="BO137" s="185">
        <f t="shared" si="30"/>
        <v>0</v>
      </c>
      <c r="BP137" s="185">
        <f t="shared" ref="BP137:BV137" si="31">BP$249*BP15</f>
        <v>0</v>
      </c>
      <c r="BQ137" s="185">
        <f t="shared" si="31"/>
        <v>0</v>
      </c>
      <c r="BR137" s="185">
        <f t="shared" si="31"/>
        <v>0</v>
      </c>
      <c r="BS137" s="185">
        <f t="shared" si="31"/>
        <v>0</v>
      </c>
      <c r="BT137" s="185">
        <f t="shared" si="31"/>
        <v>0</v>
      </c>
      <c r="BU137" s="185">
        <f t="shared" si="31"/>
        <v>0</v>
      </c>
      <c r="BV137" s="185">
        <f t="shared" si="31"/>
        <v>0</v>
      </c>
      <c r="BW137" s="185">
        <f t="shared" si="6"/>
        <v>0</v>
      </c>
      <c r="BX137" s="185">
        <f t="shared" si="7"/>
        <v>0</v>
      </c>
      <c r="BY137" s="185">
        <f t="shared" si="8"/>
        <v>0</v>
      </c>
      <c r="BZ137" s="185">
        <f t="shared" si="9"/>
        <v>0</v>
      </c>
      <c r="CA137" s="185">
        <f t="shared" si="10"/>
        <v>0</v>
      </c>
    </row>
    <row r="138" spans="2:79" x14ac:dyDescent="0.15">
      <c r="B138" s="64" t="s">
        <v>145</v>
      </c>
      <c r="C138" s="65" t="s">
        <v>364</v>
      </c>
      <c r="D138" s="186">
        <f t="shared" ref="D138:AI138" si="32">D$249*D16</f>
        <v>0</v>
      </c>
      <c r="E138" s="186">
        <f t="shared" si="32"/>
        <v>0</v>
      </c>
      <c r="F138" s="186">
        <f t="shared" si="32"/>
        <v>0</v>
      </c>
      <c r="G138" s="186">
        <f t="shared" si="32"/>
        <v>0</v>
      </c>
      <c r="H138" s="186">
        <f t="shared" si="32"/>
        <v>0</v>
      </c>
      <c r="I138" s="186">
        <f t="shared" si="32"/>
        <v>0</v>
      </c>
      <c r="J138" s="186">
        <f t="shared" si="32"/>
        <v>0</v>
      </c>
      <c r="K138" s="186">
        <f t="shared" si="32"/>
        <v>0</v>
      </c>
      <c r="L138" s="186">
        <f t="shared" si="32"/>
        <v>0</v>
      </c>
      <c r="M138" s="186">
        <f t="shared" si="32"/>
        <v>0</v>
      </c>
      <c r="N138" s="186">
        <f t="shared" si="32"/>
        <v>0</v>
      </c>
      <c r="O138" s="186">
        <f t="shared" si="32"/>
        <v>0</v>
      </c>
      <c r="P138" s="186">
        <f t="shared" si="32"/>
        <v>0</v>
      </c>
      <c r="Q138" s="186">
        <f t="shared" si="32"/>
        <v>0</v>
      </c>
      <c r="R138" s="186">
        <f t="shared" si="32"/>
        <v>0</v>
      </c>
      <c r="S138" s="186">
        <f t="shared" si="32"/>
        <v>0</v>
      </c>
      <c r="T138" s="186">
        <f t="shared" si="32"/>
        <v>0</v>
      </c>
      <c r="U138" s="186">
        <f t="shared" si="32"/>
        <v>0</v>
      </c>
      <c r="V138" s="186">
        <f t="shared" si="32"/>
        <v>0</v>
      </c>
      <c r="W138" s="186">
        <f t="shared" si="32"/>
        <v>0</v>
      </c>
      <c r="X138" s="186">
        <f t="shared" si="32"/>
        <v>0</v>
      </c>
      <c r="Y138" s="186">
        <f t="shared" si="32"/>
        <v>0</v>
      </c>
      <c r="Z138" s="186">
        <f t="shared" si="32"/>
        <v>0</v>
      </c>
      <c r="AA138" s="186">
        <f t="shared" si="32"/>
        <v>0</v>
      </c>
      <c r="AB138" s="186">
        <f t="shared" si="32"/>
        <v>0</v>
      </c>
      <c r="AC138" s="186">
        <f t="shared" si="32"/>
        <v>0</v>
      </c>
      <c r="AD138" s="186">
        <f t="shared" si="32"/>
        <v>0</v>
      </c>
      <c r="AE138" s="186">
        <f t="shared" si="32"/>
        <v>0</v>
      </c>
      <c r="AF138" s="186">
        <f t="shared" si="32"/>
        <v>0</v>
      </c>
      <c r="AG138" s="186">
        <f t="shared" si="32"/>
        <v>0</v>
      </c>
      <c r="AH138" s="186">
        <f t="shared" si="32"/>
        <v>0</v>
      </c>
      <c r="AI138" s="186">
        <f t="shared" si="32"/>
        <v>0</v>
      </c>
      <c r="AJ138" s="186">
        <f t="shared" ref="AJ138:BO138" si="33">AJ$249*AJ16</f>
        <v>0</v>
      </c>
      <c r="AK138" s="186">
        <f t="shared" si="33"/>
        <v>0</v>
      </c>
      <c r="AL138" s="186">
        <f t="shared" si="33"/>
        <v>0</v>
      </c>
      <c r="AM138" s="186">
        <f t="shared" si="33"/>
        <v>0</v>
      </c>
      <c r="AN138" s="186">
        <f t="shared" si="33"/>
        <v>0</v>
      </c>
      <c r="AO138" s="186">
        <f t="shared" si="33"/>
        <v>0</v>
      </c>
      <c r="AP138" s="186">
        <f t="shared" si="33"/>
        <v>0</v>
      </c>
      <c r="AQ138" s="186">
        <f t="shared" si="33"/>
        <v>0</v>
      </c>
      <c r="AR138" s="186">
        <f t="shared" si="33"/>
        <v>0</v>
      </c>
      <c r="AS138" s="186">
        <f t="shared" si="33"/>
        <v>0</v>
      </c>
      <c r="AT138" s="186">
        <f t="shared" si="33"/>
        <v>0</v>
      </c>
      <c r="AU138" s="186">
        <f t="shared" si="33"/>
        <v>0</v>
      </c>
      <c r="AV138" s="186">
        <f t="shared" si="33"/>
        <v>0</v>
      </c>
      <c r="AW138" s="186">
        <f t="shared" si="33"/>
        <v>0</v>
      </c>
      <c r="AX138" s="186">
        <f t="shared" si="33"/>
        <v>0</v>
      </c>
      <c r="AY138" s="186">
        <f t="shared" si="33"/>
        <v>0</v>
      </c>
      <c r="AZ138" s="186">
        <f t="shared" si="33"/>
        <v>0</v>
      </c>
      <c r="BA138" s="186">
        <f t="shared" si="33"/>
        <v>0</v>
      </c>
      <c r="BB138" s="186">
        <f t="shared" si="33"/>
        <v>0</v>
      </c>
      <c r="BC138" s="186">
        <f t="shared" si="33"/>
        <v>0</v>
      </c>
      <c r="BD138" s="186">
        <f t="shared" si="33"/>
        <v>0</v>
      </c>
      <c r="BE138" s="186">
        <f t="shared" si="33"/>
        <v>0</v>
      </c>
      <c r="BF138" s="186">
        <f t="shared" si="33"/>
        <v>0</v>
      </c>
      <c r="BG138" s="186">
        <f t="shared" si="33"/>
        <v>0</v>
      </c>
      <c r="BH138" s="186">
        <f t="shared" si="33"/>
        <v>0</v>
      </c>
      <c r="BI138" s="186">
        <f t="shared" si="33"/>
        <v>0</v>
      </c>
      <c r="BJ138" s="186">
        <f t="shared" si="33"/>
        <v>0</v>
      </c>
      <c r="BK138" s="186">
        <f t="shared" si="33"/>
        <v>0</v>
      </c>
      <c r="BL138" s="186">
        <f t="shared" si="33"/>
        <v>0</v>
      </c>
      <c r="BM138" s="186">
        <f t="shared" si="33"/>
        <v>0</v>
      </c>
      <c r="BN138" s="186">
        <f t="shared" si="33"/>
        <v>0</v>
      </c>
      <c r="BO138" s="186">
        <f t="shared" si="33"/>
        <v>0</v>
      </c>
      <c r="BP138" s="186">
        <f t="shared" ref="BP138:BV138" si="34">BP$249*BP16</f>
        <v>0</v>
      </c>
      <c r="BQ138" s="186">
        <f t="shared" si="34"/>
        <v>0</v>
      </c>
      <c r="BR138" s="186">
        <f t="shared" si="34"/>
        <v>0</v>
      </c>
      <c r="BS138" s="186">
        <f t="shared" si="34"/>
        <v>0</v>
      </c>
      <c r="BT138" s="186">
        <f t="shared" si="34"/>
        <v>0</v>
      </c>
      <c r="BU138" s="186">
        <f t="shared" si="34"/>
        <v>0</v>
      </c>
      <c r="BV138" s="186">
        <f t="shared" si="34"/>
        <v>0</v>
      </c>
      <c r="BW138" s="186">
        <f t="shared" si="6"/>
        <v>0</v>
      </c>
      <c r="BX138" s="186">
        <f t="shared" si="7"/>
        <v>0</v>
      </c>
      <c r="BY138" s="186">
        <f t="shared" si="8"/>
        <v>0</v>
      </c>
      <c r="BZ138" s="186">
        <f t="shared" si="9"/>
        <v>0</v>
      </c>
      <c r="CA138" s="186">
        <f t="shared" si="10"/>
        <v>0</v>
      </c>
    </row>
    <row r="139" spans="2:79" x14ac:dyDescent="0.15">
      <c r="B139" s="52" t="s">
        <v>146</v>
      </c>
      <c r="C139" s="53" t="s">
        <v>289</v>
      </c>
      <c r="D139" s="185">
        <f t="shared" ref="D139:AI139" si="35">D$249*D17</f>
        <v>0</v>
      </c>
      <c r="E139" s="185">
        <f t="shared" si="35"/>
        <v>0</v>
      </c>
      <c r="F139" s="185">
        <f t="shared" si="35"/>
        <v>0</v>
      </c>
      <c r="G139" s="185">
        <f t="shared" si="35"/>
        <v>0</v>
      </c>
      <c r="H139" s="185">
        <f t="shared" si="35"/>
        <v>0</v>
      </c>
      <c r="I139" s="185">
        <f t="shared" si="35"/>
        <v>0</v>
      </c>
      <c r="J139" s="185">
        <f t="shared" si="35"/>
        <v>0</v>
      </c>
      <c r="K139" s="185">
        <f t="shared" si="35"/>
        <v>0</v>
      </c>
      <c r="L139" s="185">
        <f t="shared" si="35"/>
        <v>0</v>
      </c>
      <c r="M139" s="185">
        <f t="shared" si="35"/>
        <v>0</v>
      </c>
      <c r="N139" s="185">
        <f t="shared" si="35"/>
        <v>0</v>
      </c>
      <c r="O139" s="185">
        <f t="shared" si="35"/>
        <v>0</v>
      </c>
      <c r="P139" s="185">
        <f t="shared" si="35"/>
        <v>0</v>
      </c>
      <c r="Q139" s="185">
        <f t="shared" si="35"/>
        <v>0</v>
      </c>
      <c r="R139" s="185">
        <f t="shared" si="35"/>
        <v>0</v>
      </c>
      <c r="S139" s="185">
        <f t="shared" si="35"/>
        <v>0</v>
      </c>
      <c r="T139" s="185">
        <f t="shared" si="35"/>
        <v>0</v>
      </c>
      <c r="U139" s="185">
        <f t="shared" si="35"/>
        <v>0</v>
      </c>
      <c r="V139" s="185">
        <f t="shared" si="35"/>
        <v>0</v>
      </c>
      <c r="W139" s="185">
        <f t="shared" si="35"/>
        <v>0</v>
      </c>
      <c r="X139" s="185">
        <f t="shared" si="35"/>
        <v>0</v>
      </c>
      <c r="Y139" s="185">
        <f t="shared" si="35"/>
        <v>0</v>
      </c>
      <c r="Z139" s="185">
        <f t="shared" si="35"/>
        <v>0</v>
      </c>
      <c r="AA139" s="185">
        <f t="shared" si="35"/>
        <v>0</v>
      </c>
      <c r="AB139" s="185">
        <f t="shared" si="35"/>
        <v>0</v>
      </c>
      <c r="AC139" s="185">
        <f t="shared" si="35"/>
        <v>0</v>
      </c>
      <c r="AD139" s="185">
        <f t="shared" si="35"/>
        <v>0</v>
      </c>
      <c r="AE139" s="185">
        <f t="shared" si="35"/>
        <v>0</v>
      </c>
      <c r="AF139" s="185">
        <f t="shared" si="35"/>
        <v>0</v>
      </c>
      <c r="AG139" s="185">
        <f t="shared" si="35"/>
        <v>0</v>
      </c>
      <c r="AH139" s="185">
        <f t="shared" si="35"/>
        <v>0</v>
      </c>
      <c r="AI139" s="185">
        <f t="shared" si="35"/>
        <v>0</v>
      </c>
      <c r="AJ139" s="185">
        <f t="shared" ref="AJ139:BO139" si="36">AJ$249*AJ17</f>
        <v>0</v>
      </c>
      <c r="AK139" s="185">
        <f t="shared" si="36"/>
        <v>0</v>
      </c>
      <c r="AL139" s="185">
        <f t="shared" si="36"/>
        <v>0</v>
      </c>
      <c r="AM139" s="185">
        <f t="shared" si="36"/>
        <v>0</v>
      </c>
      <c r="AN139" s="185">
        <f t="shared" si="36"/>
        <v>0</v>
      </c>
      <c r="AO139" s="185">
        <f t="shared" si="36"/>
        <v>0</v>
      </c>
      <c r="AP139" s="185">
        <f t="shared" si="36"/>
        <v>0</v>
      </c>
      <c r="AQ139" s="185">
        <f t="shared" si="36"/>
        <v>0</v>
      </c>
      <c r="AR139" s="185">
        <f t="shared" si="36"/>
        <v>0</v>
      </c>
      <c r="AS139" s="185">
        <f t="shared" si="36"/>
        <v>0</v>
      </c>
      <c r="AT139" s="185">
        <f t="shared" si="36"/>
        <v>0</v>
      </c>
      <c r="AU139" s="185">
        <f t="shared" si="36"/>
        <v>0</v>
      </c>
      <c r="AV139" s="185">
        <f t="shared" si="36"/>
        <v>0</v>
      </c>
      <c r="AW139" s="185">
        <f t="shared" si="36"/>
        <v>0</v>
      </c>
      <c r="AX139" s="185">
        <f t="shared" si="36"/>
        <v>0</v>
      </c>
      <c r="AY139" s="185">
        <f t="shared" si="36"/>
        <v>0</v>
      </c>
      <c r="AZ139" s="185">
        <f t="shared" si="36"/>
        <v>0</v>
      </c>
      <c r="BA139" s="185">
        <f t="shared" si="36"/>
        <v>0</v>
      </c>
      <c r="BB139" s="185">
        <f t="shared" si="36"/>
        <v>0</v>
      </c>
      <c r="BC139" s="185">
        <f t="shared" si="36"/>
        <v>0</v>
      </c>
      <c r="BD139" s="185">
        <f t="shared" si="36"/>
        <v>0</v>
      </c>
      <c r="BE139" s="185">
        <f t="shared" si="36"/>
        <v>0</v>
      </c>
      <c r="BF139" s="185">
        <f t="shared" si="36"/>
        <v>0</v>
      </c>
      <c r="BG139" s="185">
        <f t="shared" si="36"/>
        <v>0</v>
      </c>
      <c r="BH139" s="185">
        <f t="shared" si="36"/>
        <v>0</v>
      </c>
      <c r="BI139" s="185">
        <f t="shared" si="36"/>
        <v>0</v>
      </c>
      <c r="BJ139" s="185">
        <f t="shared" si="36"/>
        <v>0</v>
      </c>
      <c r="BK139" s="185">
        <f t="shared" si="36"/>
        <v>0</v>
      </c>
      <c r="BL139" s="185">
        <f t="shared" si="36"/>
        <v>0</v>
      </c>
      <c r="BM139" s="185">
        <f t="shared" si="36"/>
        <v>0</v>
      </c>
      <c r="BN139" s="185">
        <f t="shared" si="36"/>
        <v>0</v>
      </c>
      <c r="BO139" s="185">
        <f t="shared" si="36"/>
        <v>0</v>
      </c>
      <c r="BP139" s="185">
        <f t="shared" ref="BP139:BV139" si="37">BP$249*BP17</f>
        <v>0</v>
      </c>
      <c r="BQ139" s="185">
        <f t="shared" si="37"/>
        <v>0</v>
      </c>
      <c r="BR139" s="185">
        <f t="shared" si="37"/>
        <v>0</v>
      </c>
      <c r="BS139" s="185">
        <f t="shared" si="37"/>
        <v>0</v>
      </c>
      <c r="BT139" s="185">
        <f t="shared" si="37"/>
        <v>0</v>
      </c>
      <c r="BU139" s="185">
        <f t="shared" si="37"/>
        <v>0</v>
      </c>
      <c r="BV139" s="185">
        <f t="shared" si="37"/>
        <v>0</v>
      </c>
      <c r="BW139" s="185">
        <f t="shared" si="6"/>
        <v>0</v>
      </c>
      <c r="BX139" s="185">
        <f t="shared" si="7"/>
        <v>0</v>
      </c>
      <c r="BY139" s="185">
        <f t="shared" si="8"/>
        <v>0</v>
      </c>
      <c r="BZ139" s="185">
        <f t="shared" si="9"/>
        <v>0</v>
      </c>
      <c r="CA139" s="185">
        <f t="shared" si="10"/>
        <v>0</v>
      </c>
    </row>
    <row r="140" spans="2:79" x14ac:dyDescent="0.15">
      <c r="B140" s="52" t="s">
        <v>147</v>
      </c>
      <c r="C140" s="53" t="s">
        <v>247</v>
      </c>
      <c r="D140" s="185">
        <f t="shared" ref="D140:AI140" si="38">D$249*D18</f>
        <v>0</v>
      </c>
      <c r="E140" s="185">
        <f t="shared" si="38"/>
        <v>0</v>
      </c>
      <c r="F140" s="185">
        <f t="shared" si="38"/>
        <v>0</v>
      </c>
      <c r="G140" s="185">
        <f t="shared" si="38"/>
        <v>0</v>
      </c>
      <c r="H140" s="185">
        <f t="shared" si="38"/>
        <v>0</v>
      </c>
      <c r="I140" s="185">
        <f t="shared" si="38"/>
        <v>0</v>
      </c>
      <c r="J140" s="185">
        <f t="shared" si="38"/>
        <v>0</v>
      </c>
      <c r="K140" s="185">
        <f t="shared" si="38"/>
        <v>0</v>
      </c>
      <c r="L140" s="185">
        <f t="shared" si="38"/>
        <v>0</v>
      </c>
      <c r="M140" s="185">
        <f t="shared" si="38"/>
        <v>0</v>
      </c>
      <c r="N140" s="185">
        <f t="shared" si="38"/>
        <v>0</v>
      </c>
      <c r="O140" s="185">
        <f t="shared" si="38"/>
        <v>0</v>
      </c>
      <c r="P140" s="185">
        <f t="shared" si="38"/>
        <v>0</v>
      </c>
      <c r="Q140" s="185">
        <f t="shared" si="38"/>
        <v>0</v>
      </c>
      <c r="R140" s="185">
        <f t="shared" si="38"/>
        <v>0</v>
      </c>
      <c r="S140" s="185">
        <f t="shared" si="38"/>
        <v>0</v>
      </c>
      <c r="T140" s="185">
        <f t="shared" si="38"/>
        <v>0</v>
      </c>
      <c r="U140" s="185">
        <f t="shared" si="38"/>
        <v>0</v>
      </c>
      <c r="V140" s="185">
        <f t="shared" si="38"/>
        <v>0</v>
      </c>
      <c r="W140" s="185">
        <f t="shared" si="38"/>
        <v>0</v>
      </c>
      <c r="X140" s="185">
        <f t="shared" si="38"/>
        <v>0</v>
      </c>
      <c r="Y140" s="185">
        <f t="shared" si="38"/>
        <v>0</v>
      </c>
      <c r="Z140" s="185">
        <f t="shared" si="38"/>
        <v>0</v>
      </c>
      <c r="AA140" s="185">
        <f t="shared" si="38"/>
        <v>0</v>
      </c>
      <c r="AB140" s="185">
        <f t="shared" si="38"/>
        <v>0</v>
      </c>
      <c r="AC140" s="185">
        <f t="shared" si="38"/>
        <v>0</v>
      </c>
      <c r="AD140" s="185">
        <f t="shared" si="38"/>
        <v>0</v>
      </c>
      <c r="AE140" s="185">
        <f t="shared" si="38"/>
        <v>0</v>
      </c>
      <c r="AF140" s="185">
        <f t="shared" si="38"/>
        <v>0</v>
      </c>
      <c r="AG140" s="185">
        <f t="shared" si="38"/>
        <v>0</v>
      </c>
      <c r="AH140" s="185">
        <f t="shared" si="38"/>
        <v>0</v>
      </c>
      <c r="AI140" s="185">
        <f t="shared" si="38"/>
        <v>0</v>
      </c>
      <c r="AJ140" s="185">
        <f t="shared" ref="AJ140:BO140" si="39">AJ$249*AJ18</f>
        <v>0</v>
      </c>
      <c r="AK140" s="185">
        <f t="shared" si="39"/>
        <v>0</v>
      </c>
      <c r="AL140" s="185">
        <f t="shared" si="39"/>
        <v>0</v>
      </c>
      <c r="AM140" s="185">
        <f t="shared" si="39"/>
        <v>0</v>
      </c>
      <c r="AN140" s="185">
        <f t="shared" si="39"/>
        <v>0</v>
      </c>
      <c r="AO140" s="185">
        <f t="shared" si="39"/>
        <v>0</v>
      </c>
      <c r="AP140" s="185">
        <f t="shared" si="39"/>
        <v>0</v>
      </c>
      <c r="AQ140" s="185">
        <f t="shared" si="39"/>
        <v>0</v>
      </c>
      <c r="AR140" s="185">
        <f t="shared" si="39"/>
        <v>0</v>
      </c>
      <c r="AS140" s="185">
        <f t="shared" si="39"/>
        <v>0</v>
      </c>
      <c r="AT140" s="185">
        <f t="shared" si="39"/>
        <v>0</v>
      </c>
      <c r="AU140" s="185">
        <f t="shared" si="39"/>
        <v>0</v>
      </c>
      <c r="AV140" s="185">
        <f t="shared" si="39"/>
        <v>0</v>
      </c>
      <c r="AW140" s="185">
        <f t="shared" si="39"/>
        <v>0</v>
      </c>
      <c r="AX140" s="185">
        <f t="shared" si="39"/>
        <v>0</v>
      </c>
      <c r="AY140" s="185">
        <f t="shared" si="39"/>
        <v>0</v>
      </c>
      <c r="AZ140" s="185">
        <f t="shared" si="39"/>
        <v>0</v>
      </c>
      <c r="BA140" s="185">
        <f t="shared" si="39"/>
        <v>0</v>
      </c>
      <c r="BB140" s="185">
        <f t="shared" si="39"/>
        <v>0</v>
      </c>
      <c r="BC140" s="185">
        <f t="shared" si="39"/>
        <v>0</v>
      </c>
      <c r="BD140" s="185">
        <f t="shared" si="39"/>
        <v>0</v>
      </c>
      <c r="BE140" s="185">
        <f t="shared" si="39"/>
        <v>0</v>
      </c>
      <c r="BF140" s="185">
        <f t="shared" si="39"/>
        <v>0</v>
      </c>
      <c r="BG140" s="185">
        <f t="shared" si="39"/>
        <v>0</v>
      </c>
      <c r="BH140" s="185">
        <f t="shared" si="39"/>
        <v>0</v>
      </c>
      <c r="BI140" s="185">
        <f t="shared" si="39"/>
        <v>0</v>
      </c>
      <c r="BJ140" s="185">
        <f t="shared" si="39"/>
        <v>0</v>
      </c>
      <c r="BK140" s="185">
        <f t="shared" si="39"/>
        <v>0</v>
      </c>
      <c r="BL140" s="185">
        <f t="shared" si="39"/>
        <v>0</v>
      </c>
      <c r="BM140" s="185">
        <f t="shared" si="39"/>
        <v>0</v>
      </c>
      <c r="BN140" s="185">
        <f t="shared" si="39"/>
        <v>0</v>
      </c>
      <c r="BO140" s="185">
        <f t="shared" si="39"/>
        <v>0</v>
      </c>
      <c r="BP140" s="185">
        <f t="shared" ref="BP140:BV140" si="40">BP$249*BP18</f>
        <v>0</v>
      </c>
      <c r="BQ140" s="185">
        <f t="shared" si="40"/>
        <v>0</v>
      </c>
      <c r="BR140" s="185">
        <f t="shared" si="40"/>
        <v>0</v>
      </c>
      <c r="BS140" s="185">
        <f t="shared" si="40"/>
        <v>0</v>
      </c>
      <c r="BT140" s="185">
        <f t="shared" si="40"/>
        <v>0</v>
      </c>
      <c r="BU140" s="185">
        <f t="shared" si="40"/>
        <v>0</v>
      </c>
      <c r="BV140" s="185">
        <f t="shared" si="40"/>
        <v>0</v>
      </c>
      <c r="BW140" s="185">
        <f t="shared" si="6"/>
        <v>0</v>
      </c>
      <c r="BX140" s="185">
        <f t="shared" si="7"/>
        <v>0</v>
      </c>
      <c r="BY140" s="185">
        <f t="shared" si="8"/>
        <v>0</v>
      </c>
      <c r="BZ140" s="185">
        <f t="shared" si="9"/>
        <v>0</v>
      </c>
      <c r="CA140" s="185">
        <f t="shared" si="10"/>
        <v>0</v>
      </c>
    </row>
    <row r="141" spans="2:79" x14ac:dyDescent="0.15">
      <c r="B141" s="52" t="s">
        <v>148</v>
      </c>
      <c r="C141" s="53" t="s">
        <v>617</v>
      </c>
      <c r="D141" s="185">
        <f t="shared" ref="D141:AI141" si="41">D$249*D19</f>
        <v>0</v>
      </c>
      <c r="E141" s="185">
        <f t="shared" si="41"/>
        <v>0</v>
      </c>
      <c r="F141" s="185">
        <f t="shared" si="41"/>
        <v>0</v>
      </c>
      <c r="G141" s="185">
        <f t="shared" si="41"/>
        <v>0</v>
      </c>
      <c r="H141" s="185">
        <f t="shared" si="41"/>
        <v>0</v>
      </c>
      <c r="I141" s="185">
        <f t="shared" si="41"/>
        <v>0</v>
      </c>
      <c r="J141" s="185">
        <f t="shared" si="41"/>
        <v>0</v>
      </c>
      <c r="K141" s="185">
        <f t="shared" si="41"/>
        <v>0</v>
      </c>
      <c r="L141" s="185">
        <f t="shared" si="41"/>
        <v>0</v>
      </c>
      <c r="M141" s="185">
        <f t="shared" si="41"/>
        <v>0</v>
      </c>
      <c r="N141" s="185">
        <f t="shared" si="41"/>
        <v>0</v>
      </c>
      <c r="O141" s="185">
        <f t="shared" si="41"/>
        <v>0</v>
      </c>
      <c r="P141" s="185">
        <f t="shared" si="41"/>
        <v>0</v>
      </c>
      <c r="Q141" s="185">
        <f t="shared" si="41"/>
        <v>0</v>
      </c>
      <c r="R141" s="185">
        <f t="shared" si="41"/>
        <v>0</v>
      </c>
      <c r="S141" s="185">
        <f t="shared" si="41"/>
        <v>0</v>
      </c>
      <c r="T141" s="185">
        <f t="shared" si="41"/>
        <v>0</v>
      </c>
      <c r="U141" s="185">
        <f t="shared" si="41"/>
        <v>0</v>
      </c>
      <c r="V141" s="185">
        <f t="shared" si="41"/>
        <v>0</v>
      </c>
      <c r="W141" s="185">
        <f t="shared" si="41"/>
        <v>0</v>
      </c>
      <c r="X141" s="185">
        <f t="shared" si="41"/>
        <v>0</v>
      </c>
      <c r="Y141" s="185">
        <f t="shared" si="41"/>
        <v>0</v>
      </c>
      <c r="Z141" s="185">
        <f t="shared" si="41"/>
        <v>0</v>
      </c>
      <c r="AA141" s="185">
        <f t="shared" si="41"/>
        <v>0</v>
      </c>
      <c r="AB141" s="185">
        <f t="shared" si="41"/>
        <v>0</v>
      </c>
      <c r="AC141" s="185">
        <f t="shared" si="41"/>
        <v>0</v>
      </c>
      <c r="AD141" s="185">
        <f t="shared" si="41"/>
        <v>0</v>
      </c>
      <c r="AE141" s="185">
        <f t="shared" si="41"/>
        <v>0</v>
      </c>
      <c r="AF141" s="185">
        <f t="shared" si="41"/>
        <v>0</v>
      </c>
      <c r="AG141" s="185">
        <f t="shared" si="41"/>
        <v>0</v>
      </c>
      <c r="AH141" s="185">
        <f t="shared" si="41"/>
        <v>0</v>
      </c>
      <c r="AI141" s="185">
        <f t="shared" si="41"/>
        <v>0</v>
      </c>
      <c r="AJ141" s="185">
        <f t="shared" ref="AJ141:BO141" si="42">AJ$249*AJ19</f>
        <v>0</v>
      </c>
      <c r="AK141" s="185">
        <f t="shared" si="42"/>
        <v>0</v>
      </c>
      <c r="AL141" s="185">
        <f t="shared" si="42"/>
        <v>0</v>
      </c>
      <c r="AM141" s="185">
        <f t="shared" si="42"/>
        <v>0</v>
      </c>
      <c r="AN141" s="185">
        <f t="shared" si="42"/>
        <v>0</v>
      </c>
      <c r="AO141" s="185">
        <f t="shared" si="42"/>
        <v>0</v>
      </c>
      <c r="AP141" s="185">
        <f t="shared" si="42"/>
        <v>0</v>
      </c>
      <c r="AQ141" s="185">
        <f t="shared" si="42"/>
        <v>0</v>
      </c>
      <c r="AR141" s="185">
        <f t="shared" si="42"/>
        <v>0</v>
      </c>
      <c r="AS141" s="185">
        <f t="shared" si="42"/>
        <v>0</v>
      </c>
      <c r="AT141" s="185">
        <f t="shared" si="42"/>
        <v>0</v>
      </c>
      <c r="AU141" s="185">
        <f t="shared" si="42"/>
        <v>0</v>
      </c>
      <c r="AV141" s="185">
        <f t="shared" si="42"/>
        <v>0</v>
      </c>
      <c r="AW141" s="185">
        <f t="shared" si="42"/>
        <v>0</v>
      </c>
      <c r="AX141" s="185">
        <f t="shared" si="42"/>
        <v>0</v>
      </c>
      <c r="AY141" s="185">
        <f t="shared" si="42"/>
        <v>0</v>
      </c>
      <c r="AZ141" s="185">
        <f t="shared" si="42"/>
        <v>0</v>
      </c>
      <c r="BA141" s="185">
        <f t="shared" si="42"/>
        <v>0</v>
      </c>
      <c r="BB141" s="185">
        <f t="shared" si="42"/>
        <v>0</v>
      </c>
      <c r="BC141" s="185">
        <f t="shared" si="42"/>
        <v>0</v>
      </c>
      <c r="BD141" s="185">
        <f t="shared" si="42"/>
        <v>0</v>
      </c>
      <c r="BE141" s="185">
        <f t="shared" si="42"/>
        <v>0</v>
      </c>
      <c r="BF141" s="185">
        <f t="shared" si="42"/>
        <v>0</v>
      </c>
      <c r="BG141" s="185">
        <f t="shared" si="42"/>
        <v>0</v>
      </c>
      <c r="BH141" s="185">
        <f t="shared" si="42"/>
        <v>0</v>
      </c>
      <c r="BI141" s="185">
        <f t="shared" si="42"/>
        <v>0</v>
      </c>
      <c r="BJ141" s="185">
        <f t="shared" si="42"/>
        <v>0</v>
      </c>
      <c r="BK141" s="185">
        <f t="shared" si="42"/>
        <v>0</v>
      </c>
      <c r="BL141" s="185">
        <f t="shared" si="42"/>
        <v>0</v>
      </c>
      <c r="BM141" s="185">
        <f t="shared" si="42"/>
        <v>0</v>
      </c>
      <c r="BN141" s="185">
        <f t="shared" si="42"/>
        <v>0</v>
      </c>
      <c r="BO141" s="185">
        <f t="shared" si="42"/>
        <v>0</v>
      </c>
      <c r="BP141" s="185">
        <f t="shared" ref="BP141:BV141" si="43">BP$249*BP19</f>
        <v>0</v>
      </c>
      <c r="BQ141" s="185">
        <f t="shared" si="43"/>
        <v>0</v>
      </c>
      <c r="BR141" s="185">
        <f t="shared" si="43"/>
        <v>0</v>
      </c>
      <c r="BS141" s="185">
        <f t="shared" si="43"/>
        <v>0</v>
      </c>
      <c r="BT141" s="185">
        <f t="shared" si="43"/>
        <v>0</v>
      </c>
      <c r="BU141" s="185">
        <f t="shared" si="43"/>
        <v>0</v>
      </c>
      <c r="BV141" s="185">
        <f t="shared" si="43"/>
        <v>0</v>
      </c>
      <c r="BW141" s="185">
        <f t="shared" si="6"/>
        <v>0</v>
      </c>
      <c r="BX141" s="185">
        <f t="shared" si="7"/>
        <v>0</v>
      </c>
      <c r="BY141" s="185">
        <f t="shared" si="8"/>
        <v>0</v>
      </c>
      <c r="BZ141" s="185">
        <f t="shared" si="9"/>
        <v>0</v>
      </c>
      <c r="CA141" s="185">
        <f t="shared" si="10"/>
        <v>0</v>
      </c>
    </row>
    <row r="142" spans="2:79" x14ac:dyDescent="0.15">
      <c r="B142" s="52" t="s">
        <v>149</v>
      </c>
      <c r="C142" s="53" t="s">
        <v>618</v>
      </c>
      <c r="D142" s="185">
        <f t="shared" ref="D142:AI142" si="44">D$249*D20</f>
        <v>0</v>
      </c>
      <c r="E142" s="185">
        <f t="shared" si="44"/>
        <v>0</v>
      </c>
      <c r="F142" s="185">
        <f t="shared" si="44"/>
        <v>0</v>
      </c>
      <c r="G142" s="185">
        <f t="shared" si="44"/>
        <v>0</v>
      </c>
      <c r="H142" s="185">
        <f t="shared" si="44"/>
        <v>0</v>
      </c>
      <c r="I142" s="185">
        <f t="shared" si="44"/>
        <v>0</v>
      </c>
      <c r="J142" s="185">
        <f t="shared" si="44"/>
        <v>0</v>
      </c>
      <c r="K142" s="185">
        <f t="shared" si="44"/>
        <v>0</v>
      </c>
      <c r="L142" s="185">
        <f t="shared" si="44"/>
        <v>0</v>
      </c>
      <c r="M142" s="185">
        <f t="shared" si="44"/>
        <v>0</v>
      </c>
      <c r="N142" s="185">
        <f t="shared" si="44"/>
        <v>0</v>
      </c>
      <c r="O142" s="185">
        <f t="shared" si="44"/>
        <v>0</v>
      </c>
      <c r="P142" s="185">
        <f t="shared" si="44"/>
        <v>0</v>
      </c>
      <c r="Q142" s="185">
        <f t="shared" si="44"/>
        <v>0</v>
      </c>
      <c r="R142" s="185">
        <f t="shared" si="44"/>
        <v>0</v>
      </c>
      <c r="S142" s="185">
        <f t="shared" si="44"/>
        <v>0</v>
      </c>
      <c r="T142" s="185">
        <f t="shared" si="44"/>
        <v>0</v>
      </c>
      <c r="U142" s="185">
        <f t="shared" si="44"/>
        <v>0</v>
      </c>
      <c r="V142" s="185">
        <f t="shared" si="44"/>
        <v>0</v>
      </c>
      <c r="W142" s="185">
        <f t="shared" si="44"/>
        <v>0</v>
      </c>
      <c r="X142" s="185">
        <f t="shared" si="44"/>
        <v>0</v>
      </c>
      <c r="Y142" s="185">
        <f t="shared" si="44"/>
        <v>0</v>
      </c>
      <c r="Z142" s="185">
        <f t="shared" si="44"/>
        <v>0</v>
      </c>
      <c r="AA142" s="185">
        <f t="shared" si="44"/>
        <v>0</v>
      </c>
      <c r="AB142" s="185">
        <f t="shared" si="44"/>
        <v>0</v>
      </c>
      <c r="AC142" s="185">
        <f t="shared" si="44"/>
        <v>0</v>
      </c>
      <c r="AD142" s="185">
        <f t="shared" si="44"/>
        <v>0</v>
      </c>
      <c r="AE142" s="185">
        <f t="shared" si="44"/>
        <v>0</v>
      </c>
      <c r="AF142" s="185">
        <f t="shared" si="44"/>
        <v>0</v>
      </c>
      <c r="AG142" s="185">
        <f t="shared" si="44"/>
        <v>0</v>
      </c>
      <c r="AH142" s="185">
        <f t="shared" si="44"/>
        <v>0</v>
      </c>
      <c r="AI142" s="185">
        <f t="shared" si="44"/>
        <v>0</v>
      </c>
      <c r="AJ142" s="185">
        <f t="shared" ref="AJ142:BO142" si="45">AJ$249*AJ20</f>
        <v>0</v>
      </c>
      <c r="AK142" s="185">
        <f t="shared" si="45"/>
        <v>0</v>
      </c>
      <c r="AL142" s="185">
        <f t="shared" si="45"/>
        <v>0</v>
      </c>
      <c r="AM142" s="185">
        <f t="shared" si="45"/>
        <v>0</v>
      </c>
      <c r="AN142" s="185">
        <f t="shared" si="45"/>
        <v>0</v>
      </c>
      <c r="AO142" s="185">
        <f t="shared" si="45"/>
        <v>0</v>
      </c>
      <c r="AP142" s="185">
        <f t="shared" si="45"/>
        <v>0</v>
      </c>
      <c r="AQ142" s="185">
        <f t="shared" si="45"/>
        <v>0</v>
      </c>
      <c r="AR142" s="185">
        <f t="shared" si="45"/>
        <v>0</v>
      </c>
      <c r="AS142" s="185">
        <f t="shared" si="45"/>
        <v>0</v>
      </c>
      <c r="AT142" s="185">
        <f t="shared" si="45"/>
        <v>0</v>
      </c>
      <c r="AU142" s="185">
        <f t="shared" si="45"/>
        <v>0</v>
      </c>
      <c r="AV142" s="185">
        <f t="shared" si="45"/>
        <v>0</v>
      </c>
      <c r="AW142" s="185">
        <f t="shared" si="45"/>
        <v>0</v>
      </c>
      <c r="AX142" s="185">
        <f t="shared" si="45"/>
        <v>0</v>
      </c>
      <c r="AY142" s="185">
        <f t="shared" si="45"/>
        <v>0</v>
      </c>
      <c r="AZ142" s="185">
        <f t="shared" si="45"/>
        <v>0</v>
      </c>
      <c r="BA142" s="185">
        <f t="shared" si="45"/>
        <v>0</v>
      </c>
      <c r="BB142" s="185">
        <f t="shared" si="45"/>
        <v>0</v>
      </c>
      <c r="BC142" s="185">
        <f t="shared" si="45"/>
        <v>0</v>
      </c>
      <c r="BD142" s="185">
        <f t="shared" si="45"/>
        <v>0</v>
      </c>
      <c r="BE142" s="185">
        <f t="shared" si="45"/>
        <v>0</v>
      </c>
      <c r="BF142" s="185">
        <f t="shared" si="45"/>
        <v>0</v>
      </c>
      <c r="BG142" s="185">
        <f t="shared" si="45"/>
        <v>0</v>
      </c>
      <c r="BH142" s="185">
        <f t="shared" si="45"/>
        <v>0</v>
      </c>
      <c r="BI142" s="185">
        <f t="shared" si="45"/>
        <v>0</v>
      </c>
      <c r="BJ142" s="185">
        <f t="shared" si="45"/>
        <v>0</v>
      </c>
      <c r="BK142" s="185">
        <f t="shared" si="45"/>
        <v>0</v>
      </c>
      <c r="BL142" s="185">
        <f t="shared" si="45"/>
        <v>0</v>
      </c>
      <c r="BM142" s="185">
        <f t="shared" si="45"/>
        <v>0</v>
      </c>
      <c r="BN142" s="185">
        <f t="shared" si="45"/>
        <v>0</v>
      </c>
      <c r="BO142" s="185">
        <f t="shared" si="45"/>
        <v>0</v>
      </c>
      <c r="BP142" s="185">
        <f t="shared" ref="BP142:BV142" si="46">BP$249*BP20</f>
        <v>0</v>
      </c>
      <c r="BQ142" s="185">
        <f t="shared" si="46"/>
        <v>0</v>
      </c>
      <c r="BR142" s="185">
        <f t="shared" si="46"/>
        <v>0</v>
      </c>
      <c r="BS142" s="185">
        <f t="shared" si="46"/>
        <v>0</v>
      </c>
      <c r="BT142" s="185">
        <f t="shared" si="46"/>
        <v>0</v>
      </c>
      <c r="BU142" s="185">
        <f t="shared" si="46"/>
        <v>0</v>
      </c>
      <c r="BV142" s="185">
        <f t="shared" si="46"/>
        <v>0</v>
      </c>
      <c r="BW142" s="185">
        <f t="shared" si="6"/>
        <v>0</v>
      </c>
      <c r="BX142" s="185">
        <f t="shared" si="7"/>
        <v>0</v>
      </c>
      <c r="BY142" s="185">
        <f t="shared" si="8"/>
        <v>0</v>
      </c>
      <c r="BZ142" s="185">
        <f t="shared" si="9"/>
        <v>0</v>
      </c>
      <c r="CA142" s="185">
        <f t="shared" si="10"/>
        <v>0</v>
      </c>
    </row>
    <row r="143" spans="2:79" x14ac:dyDescent="0.15">
      <c r="B143" s="52" t="s">
        <v>150</v>
      </c>
      <c r="C143" s="53" t="s">
        <v>248</v>
      </c>
      <c r="D143" s="186">
        <f t="shared" ref="D143:AI143" si="47">D$249*D21</f>
        <v>0</v>
      </c>
      <c r="E143" s="186">
        <f t="shared" si="47"/>
        <v>0</v>
      </c>
      <c r="F143" s="186">
        <f t="shared" si="47"/>
        <v>0</v>
      </c>
      <c r="G143" s="186">
        <f t="shared" si="47"/>
        <v>0</v>
      </c>
      <c r="H143" s="186">
        <f t="shared" si="47"/>
        <v>0</v>
      </c>
      <c r="I143" s="186">
        <f t="shared" si="47"/>
        <v>0</v>
      </c>
      <c r="J143" s="186">
        <f t="shared" si="47"/>
        <v>0</v>
      </c>
      <c r="K143" s="186">
        <f t="shared" si="47"/>
        <v>0</v>
      </c>
      <c r="L143" s="186">
        <f t="shared" si="47"/>
        <v>0</v>
      </c>
      <c r="M143" s="186">
        <f t="shared" si="47"/>
        <v>0</v>
      </c>
      <c r="N143" s="186">
        <f t="shared" si="47"/>
        <v>0</v>
      </c>
      <c r="O143" s="186">
        <f t="shared" si="47"/>
        <v>0</v>
      </c>
      <c r="P143" s="186">
        <f t="shared" si="47"/>
        <v>0</v>
      </c>
      <c r="Q143" s="186">
        <f t="shared" si="47"/>
        <v>0</v>
      </c>
      <c r="R143" s="186">
        <f t="shared" si="47"/>
        <v>0</v>
      </c>
      <c r="S143" s="186">
        <f t="shared" si="47"/>
        <v>0</v>
      </c>
      <c r="T143" s="186">
        <f t="shared" si="47"/>
        <v>0</v>
      </c>
      <c r="U143" s="186">
        <f t="shared" si="47"/>
        <v>0</v>
      </c>
      <c r="V143" s="186">
        <f t="shared" si="47"/>
        <v>0</v>
      </c>
      <c r="W143" s="186">
        <f t="shared" si="47"/>
        <v>0</v>
      </c>
      <c r="X143" s="186">
        <f t="shared" si="47"/>
        <v>0</v>
      </c>
      <c r="Y143" s="186">
        <f t="shared" si="47"/>
        <v>0</v>
      </c>
      <c r="Z143" s="186">
        <f t="shared" si="47"/>
        <v>0</v>
      </c>
      <c r="AA143" s="186">
        <f t="shared" si="47"/>
        <v>0</v>
      </c>
      <c r="AB143" s="186">
        <f t="shared" si="47"/>
        <v>0</v>
      </c>
      <c r="AC143" s="186">
        <f t="shared" si="47"/>
        <v>0</v>
      </c>
      <c r="AD143" s="186">
        <f t="shared" si="47"/>
        <v>0</v>
      </c>
      <c r="AE143" s="186">
        <f t="shared" si="47"/>
        <v>0</v>
      </c>
      <c r="AF143" s="186">
        <f t="shared" si="47"/>
        <v>0</v>
      </c>
      <c r="AG143" s="186">
        <f t="shared" si="47"/>
        <v>0</v>
      </c>
      <c r="AH143" s="186">
        <f t="shared" si="47"/>
        <v>0</v>
      </c>
      <c r="AI143" s="186">
        <f t="shared" si="47"/>
        <v>0</v>
      </c>
      <c r="AJ143" s="186">
        <f t="shared" ref="AJ143:BO143" si="48">AJ$249*AJ21</f>
        <v>0</v>
      </c>
      <c r="AK143" s="186">
        <f t="shared" si="48"/>
        <v>0</v>
      </c>
      <c r="AL143" s="186">
        <f t="shared" si="48"/>
        <v>0</v>
      </c>
      <c r="AM143" s="186">
        <f t="shared" si="48"/>
        <v>0</v>
      </c>
      <c r="AN143" s="186">
        <f t="shared" si="48"/>
        <v>0</v>
      </c>
      <c r="AO143" s="186">
        <f t="shared" si="48"/>
        <v>0</v>
      </c>
      <c r="AP143" s="186">
        <f t="shared" si="48"/>
        <v>0</v>
      </c>
      <c r="AQ143" s="186">
        <f t="shared" si="48"/>
        <v>0</v>
      </c>
      <c r="AR143" s="186">
        <f t="shared" si="48"/>
        <v>0</v>
      </c>
      <c r="AS143" s="186">
        <f t="shared" si="48"/>
        <v>0</v>
      </c>
      <c r="AT143" s="186">
        <f t="shared" si="48"/>
        <v>0</v>
      </c>
      <c r="AU143" s="186">
        <f t="shared" si="48"/>
        <v>0</v>
      </c>
      <c r="AV143" s="186">
        <f t="shared" si="48"/>
        <v>0</v>
      </c>
      <c r="AW143" s="186">
        <f t="shared" si="48"/>
        <v>0</v>
      </c>
      <c r="AX143" s="186">
        <f t="shared" si="48"/>
        <v>0</v>
      </c>
      <c r="AY143" s="186">
        <f t="shared" si="48"/>
        <v>0</v>
      </c>
      <c r="AZ143" s="186">
        <f t="shared" si="48"/>
        <v>0</v>
      </c>
      <c r="BA143" s="186">
        <f t="shared" si="48"/>
        <v>0</v>
      </c>
      <c r="BB143" s="186">
        <f t="shared" si="48"/>
        <v>0</v>
      </c>
      <c r="BC143" s="186">
        <f t="shared" si="48"/>
        <v>0</v>
      </c>
      <c r="BD143" s="186">
        <f t="shared" si="48"/>
        <v>0</v>
      </c>
      <c r="BE143" s="186">
        <f t="shared" si="48"/>
        <v>0</v>
      </c>
      <c r="BF143" s="186">
        <f t="shared" si="48"/>
        <v>0</v>
      </c>
      <c r="BG143" s="186">
        <f t="shared" si="48"/>
        <v>0</v>
      </c>
      <c r="BH143" s="186">
        <f t="shared" si="48"/>
        <v>0</v>
      </c>
      <c r="BI143" s="186">
        <f t="shared" si="48"/>
        <v>0</v>
      </c>
      <c r="BJ143" s="186">
        <f t="shared" si="48"/>
        <v>0</v>
      </c>
      <c r="BK143" s="186">
        <f t="shared" si="48"/>
        <v>0</v>
      </c>
      <c r="BL143" s="186">
        <f t="shared" si="48"/>
        <v>0</v>
      </c>
      <c r="BM143" s="186">
        <f t="shared" si="48"/>
        <v>0</v>
      </c>
      <c r="BN143" s="186">
        <f t="shared" si="48"/>
        <v>0</v>
      </c>
      <c r="BO143" s="186">
        <f t="shared" si="48"/>
        <v>0</v>
      </c>
      <c r="BP143" s="186">
        <f t="shared" ref="BP143:BV143" si="49">BP$249*BP21</f>
        <v>0</v>
      </c>
      <c r="BQ143" s="186">
        <f t="shared" si="49"/>
        <v>0</v>
      </c>
      <c r="BR143" s="186">
        <f t="shared" si="49"/>
        <v>0</v>
      </c>
      <c r="BS143" s="186">
        <f t="shared" si="49"/>
        <v>0</v>
      </c>
      <c r="BT143" s="186">
        <f t="shared" si="49"/>
        <v>0</v>
      </c>
      <c r="BU143" s="186">
        <f t="shared" si="49"/>
        <v>0</v>
      </c>
      <c r="BV143" s="186">
        <f t="shared" si="49"/>
        <v>0</v>
      </c>
      <c r="BW143" s="186">
        <f t="shared" si="6"/>
        <v>0</v>
      </c>
      <c r="BX143" s="186">
        <f t="shared" si="7"/>
        <v>0</v>
      </c>
      <c r="BY143" s="186">
        <f t="shared" si="8"/>
        <v>0</v>
      </c>
      <c r="BZ143" s="186">
        <f t="shared" si="9"/>
        <v>0</v>
      </c>
      <c r="CA143" s="186">
        <f t="shared" si="10"/>
        <v>0</v>
      </c>
    </row>
    <row r="144" spans="2:79" x14ac:dyDescent="0.15">
      <c r="B144" s="60" t="s">
        <v>151</v>
      </c>
      <c r="C144" s="61" t="s">
        <v>249</v>
      </c>
      <c r="D144" s="185">
        <f t="shared" ref="D144:AI144" si="50">D$249*D22</f>
        <v>0</v>
      </c>
      <c r="E144" s="185">
        <f t="shared" si="50"/>
        <v>0</v>
      </c>
      <c r="F144" s="185">
        <f t="shared" si="50"/>
        <v>0</v>
      </c>
      <c r="G144" s="185">
        <f t="shared" si="50"/>
        <v>0</v>
      </c>
      <c r="H144" s="185">
        <f t="shared" si="50"/>
        <v>0</v>
      </c>
      <c r="I144" s="185">
        <f t="shared" si="50"/>
        <v>0</v>
      </c>
      <c r="J144" s="185">
        <f t="shared" si="50"/>
        <v>0</v>
      </c>
      <c r="K144" s="185">
        <f t="shared" si="50"/>
        <v>0</v>
      </c>
      <c r="L144" s="185">
        <f t="shared" si="50"/>
        <v>0</v>
      </c>
      <c r="M144" s="185">
        <f t="shared" si="50"/>
        <v>0</v>
      </c>
      <c r="N144" s="185">
        <f t="shared" si="50"/>
        <v>0</v>
      </c>
      <c r="O144" s="185">
        <f t="shared" si="50"/>
        <v>0</v>
      </c>
      <c r="P144" s="185">
        <f t="shared" si="50"/>
        <v>0</v>
      </c>
      <c r="Q144" s="185">
        <f t="shared" si="50"/>
        <v>0</v>
      </c>
      <c r="R144" s="185">
        <f t="shared" si="50"/>
        <v>0</v>
      </c>
      <c r="S144" s="185">
        <f t="shared" si="50"/>
        <v>0</v>
      </c>
      <c r="T144" s="185">
        <f t="shared" si="50"/>
        <v>0</v>
      </c>
      <c r="U144" s="185">
        <f t="shared" si="50"/>
        <v>0</v>
      </c>
      <c r="V144" s="185">
        <f t="shared" si="50"/>
        <v>0</v>
      </c>
      <c r="W144" s="185">
        <f t="shared" si="50"/>
        <v>0</v>
      </c>
      <c r="X144" s="185">
        <f t="shared" si="50"/>
        <v>0</v>
      </c>
      <c r="Y144" s="185">
        <f t="shared" si="50"/>
        <v>0</v>
      </c>
      <c r="Z144" s="185">
        <f t="shared" si="50"/>
        <v>0</v>
      </c>
      <c r="AA144" s="185">
        <f t="shared" si="50"/>
        <v>0</v>
      </c>
      <c r="AB144" s="185">
        <f t="shared" si="50"/>
        <v>0</v>
      </c>
      <c r="AC144" s="185">
        <f t="shared" si="50"/>
        <v>0</v>
      </c>
      <c r="AD144" s="185">
        <f t="shared" si="50"/>
        <v>0</v>
      </c>
      <c r="AE144" s="185">
        <f t="shared" si="50"/>
        <v>0</v>
      </c>
      <c r="AF144" s="185">
        <f t="shared" si="50"/>
        <v>0</v>
      </c>
      <c r="AG144" s="185">
        <f t="shared" si="50"/>
        <v>0</v>
      </c>
      <c r="AH144" s="185">
        <f t="shared" si="50"/>
        <v>0</v>
      </c>
      <c r="AI144" s="185">
        <f t="shared" si="50"/>
        <v>0</v>
      </c>
      <c r="AJ144" s="185">
        <f t="shared" ref="AJ144:BO144" si="51">AJ$249*AJ22</f>
        <v>0</v>
      </c>
      <c r="AK144" s="185">
        <f t="shared" si="51"/>
        <v>0</v>
      </c>
      <c r="AL144" s="185">
        <f t="shared" si="51"/>
        <v>0</v>
      </c>
      <c r="AM144" s="185">
        <f t="shared" si="51"/>
        <v>0</v>
      </c>
      <c r="AN144" s="185">
        <f t="shared" si="51"/>
        <v>0</v>
      </c>
      <c r="AO144" s="185">
        <f t="shared" si="51"/>
        <v>0</v>
      </c>
      <c r="AP144" s="185">
        <f t="shared" si="51"/>
        <v>0</v>
      </c>
      <c r="AQ144" s="185">
        <f t="shared" si="51"/>
        <v>0</v>
      </c>
      <c r="AR144" s="185">
        <f t="shared" si="51"/>
        <v>0</v>
      </c>
      <c r="AS144" s="185">
        <f t="shared" si="51"/>
        <v>0</v>
      </c>
      <c r="AT144" s="185">
        <f t="shared" si="51"/>
        <v>0</v>
      </c>
      <c r="AU144" s="185">
        <f t="shared" si="51"/>
        <v>0</v>
      </c>
      <c r="AV144" s="185">
        <f t="shared" si="51"/>
        <v>0</v>
      </c>
      <c r="AW144" s="185">
        <f t="shared" si="51"/>
        <v>0</v>
      </c>
      <c r="AX144" s="185">
        <f t="shared" si="51"/>
        <v>0</v>
      </c>
      <c r="AY144" s="185">
        <f t="shared" si="51"/>
        <v>0</v>
      </c>
      <c r="AZ144" s="185">
        <f t="shared" si="51"/>
        <v>0</v>
      </c>
      <c r="BA144" s="185">
        <f t="shared" si="51"/>
        <v>0</v>
      </c>
      <c r="BB144" s="185">
        <f t="shared" si="51"/>
        <v>0</v>
      </c>
      <c r="BC144" s="185">
        <f t="shared" si="51"/>
        <v>0</v>
      </c>
      <c r="BD144" s="185">
        <f t="shared" si="51"/>
        <v>0</v>
      </c>
      <c r="BE144" s="185">
        <f t="shared" si="51"/>
        <v>0</v>
      </c>
      <c r="BF144" s="185">
        <f t="shared" si="51"/>
        <v>0</v>
      </c>
      <c r="BG144" s="185">
        <f t="shared" si="51"/>
        <v>0</v>
      </c>
      <c r="BH144" s="185">
        <f t="shared" si="51"/>
        <v>0</v>
      </c>
      <c r="BI144" s="185">
        <f t="shared" si="51"/>
        <v>0</v>
      </c>
      <c r="BJ144" s="185">
        <f t="shared" si="51"/>
        <v>0</v>
      </c>
      <c r="BK144" s="185">
        <f t="shared" si="51"/>
        <v>0</v>
      </c>
      <c r="BL144" s="185">
        <f t="shared" si="51"/>
        <v>0</v>
      </c>
      <c r="BM144" s="185">
        <f t="shared" si="51"/>
        <v>0</v>
      </c>
      <c r="BN144" s="185">
        <f t="shared" si="51"/>
        <v>0</v>
      </c>
      <c r="BO144" s="185">
        <f t="shared" si="51"/>
        <v>0</v>
      </c>
      <c r="BP144" s="185">
        <f t="shared" ref="BP144:BV144" si="52">BP$249*BP22</f>
        <v>0</v>
      </c>
      <c r="BQ144" s="185">
        <f t="shared" si="52"/>
        <v>0</v>
      </c>
      <c r="BR144" s="185">
        <f t="shared" si="52"/>
        <v>0</v>
      </c>
      <c r="BS144" s="185">
        <f t="shared" si="52"/>
        <v>0</v>
      </c>
      <c r="BT144" s="185">
        <f t="shared" si="52"/>
        <v>0</v>
      </c>
      <c r="BU144" s="185">
        <f t="shared" si="52"/>
        <v>0</v>
      </c>
      <c r="BV144" s="185">
        <f t="shared" si="52"/>
        <v>0</v>
      </c>
      <c r="BW144" s="185">
        <f t="shared" si="6"/>
        <v>0</v>
      </c>
      <c r="BX144" s="185">
        <f t="shared" si="7"/>
        <v>0</v>
      </c>
      <c r="BY144" s="185">
        <f t="shared" si="8"/>
        <v>0</v>
      </c>
      <c r="BZ144" s="185">
        <f t="shared" si="9"/>
        <v>0</v>
      </c>
      <c r="CA144" s="185">
        <f t="shared" si="10"/>
        <v>0</v>
      </c>
    </row>
    <row r="145" spans="2:79" x14ac:dyDescent="0.15">
      <c r="B145" s="52" t="s">
        <v>152</v>
      </c>
      <c r="C145" s="53" t="s">
        <v>250</v>
      </c>
      <c r="D145" s="185">
        <f t="shared" ref="D145:AI145" si="53">D$249*D23</f>
        <v>0</v>
      </c>
      <c r="E145" s="185">
        <f t="shared" si="53"/>
        <v>0</v>
      </c>
      <c r="F145" s="185">
        <f t="shared" si="53"/>
        <v>0</v>
      </c>
      <c r="G145" s="185">
        <f t="shared" si="53"/>
        <v>0</v>
      </c>
      <c r="H145" s="185">
        <f t="shared" si="53"/>
        <v>0</v>
      </c>
      <c r="I145" s="185">
        <f t="shared" si="53"/>
        <v>0</v>
      </c>
      <c r="J145" s="185">
        <f t="shared" si="53"/>
        <v>0</v>
      </c>
      <c r="K145" s="185">
        <f t="shared" si="53"/>
        <v>0</v>
      </c>
      <c r="L145" s="185">
        <f t="shared" si="53"/>
        <v>0</v>
      </c>
      <c r="M145" s="185">
        <f t="shared" si="53"/>
        <v>0</v>
      </c>
      <c r="N145" s="185">
        <f t="shared" si="53"/>
        <v>0</v>
      </c>
      <c r="O145" s="185">
        <f t="shared" si="53"/>
        <v>0</v>
      </c>
      <c r="P145" s="185">
        <f t="shared" si="53"/>
        <v>0</v>
      </c>
      <c r="Q145" s="185">
        <f t="shared" si="53"/>
        <v>0</v>
      </c>
      <c r="R145" s="185">
        <f t="shared" si="53"/>
        <v>0</v>
      </c>
      <c r="S145" s="185">
        <f t="shared" si="53"/>
        <v>0</v>
      </c>
      <c r="T145" s="185">
        <f t="shared" si="53"/>
        <v>0</v>
      </c>
      <c r="U145" s="185">
        <f t="shared" si="53"/>
        <v>0</v>
      </c>
      <c r="V145" s="185">
        <f t="shared" si="53"/>
        <v>0</v>
      </c>
      <c r="W145" s="185">
        <f t="shared" si="53"/>
        <v>0</v>
      </c>
      <c r="X145" s="185">
        <f t="shared" si="53"/>
        <v>0</v>
      </c>
      <c r="Y145" s="185">
        <f t="shared" si="53"/>
        <v>0</v>
      </c>
      <c r="Z145" s="185">
        <f t="shared" si="53"/>
        <v>0</v>
      </c>
      <c r="AA145" s="185">
        <f t="shared" si="53"/>
        <v>0</v>
      </c>
      <c r="AB145" s="185">
        <f t="shared" si="53"/>
        <v>0</v>
      </c>
      <c r="AC145" s="185">
        <f t="shared" si="53"/>
        <v>0</v>
      </c>
      <c r="AD145" s="185">
        <f t="shared" si="53"/>
        <v>0</v>
      </c>
      <c r="AE145" s="185">
        <f t="shared" si="53"/>
        <v>0</v>
      </c>
      <c r="AF145" s="185">
        <f t="shared" si="53"/>
        <v>0</v>
      </c>
      <c r="AG145" s="185">
        <f t="shared" si="53"/>
        <v>0</v>
      </c>
      <c r="AH145" s="185">
        <f t="shared" si="53"/>
        <v>0</v>
      </c>
      <c r="AI145" s="185">
        <f t="shared" si="53"/>
        <v>0</v>
      </c>
      <c r="AJ145" s="185">
        <f t="shared" ref="AJ145:BO145" si="54">AJ$249*AJ23</f>
        <v>0</v>
      </c>
      <c r="AK145" s="185">
        <f t="shared" si="54"/>
        <v>0</v>
      </c>
      <c r="AL145" s="185">
        <f t="shared" si="54"/>
        <v>0</v>
      </c>
      <c r="AM145" s="185">
        <f t="shared" si="54"/>
        <v>0</v>
      </c>
      <c r="AN145" s="185">
        <f t="shared" si="54"/>
        <v>0</v>
      </c>
      <c r="AO145" s="185">
        <f t="shared" si="54"/>
        <v>0</v>
      </c>
      <c r="AP145" s="185">
        <f t="shared" si="54"/>
        <v>0</v>
      </c>
      <c r="AQ145" s="185">
        <f t="shared" si="54"/>
        <v>0</v>
      </c>
      <c r="AR145" s="185">
        <f t="shared" si="54"/>
        <v>0</v>
      </c>
      <c r="AS145" s="185">
        <f t="shared" si="54"/>
        <v>0</v>
      </c>
      <c r="AT145" s="185">
        <f t="shared" si="54"/>
        <v>0</v>
      </c>
      <c r="AU145" s="185">
        <f t="shared" si="54"/>
        <v>0</v>
      </c>
      <c r="AV145" s="185">
        <f t="shared" si="54"/>
        <v>0</v>
      </c>
      <c r="AW145" s="185">
        <f t="shared" si="54"/>
        <v>0</v>
      </c>
      <c r="AX145" s="185">
        <f t="shared" si="54"/>
        <v>0</v>
      </c>
      <c r="AY145" s="185">
        <f t="shared" si="54"/>
        <v>0</v>
      </c>
      <c r="AZ145" s="185">
        <f t="shared" si="54"/>
        <v>0</v>
      </c>
      <c r="BA145" s="185">
        <f t="shared" si="54"/>
        <v>0</v>
      </c>
      <c r="BB145" s="185">
        <f t="shared" si="54"/>
        <v>0</v>
      </c>
      <c r="BC145" s="185">
        <f t="shared" si="54"/>
        <v>0</v>
      </c>
      <c r="BD145" s="185">
        <f t="shared" si="54"/>
        <v>0</v>
      </c>
      <c r="BE145" s="185">
        <f t="shared" si="54"/>
        <v>0</v>
      </c>
      <c r="BF145" s="185">
        <f t="shared" si="54"/>
        <v>0</v>
      </c>
      <c r="BG145" s="185">
        <f t="shared" si="54"/>
        <v>0</v>
      </c>
      <c r="BH145" s="185">
        <f t="shared" si="54"/>
        <v>0</v>
      </c>
      <c r="BI145" s="185">
        <f t="shared" si="54"/>
        <v>0</v>
      </c>
      <c r="BJ145" s="185">
        <f t="shared" si="54"/>
        <v>0</v>
      </c>
      <c r="BK145" s="185">
        <f t="shared" si="54"/>
        <v>0</v>
      </c>
      <c r="BL145" s="185">
        <f t="shared" si="54"/>
        <v>0</v>
      </c>
      <c r="BM145" s="185">
        <f t="shared" si="54"/>
        <v>0</v>
      </c>
      <c r="BN145" s="185">
        <f t="shared" si="54"/>
        <v>0</v>
      </c>
      <c r="BO145" s="185">
        <f t="shared" si="54"/>
        <v>0</v>
      </c>
      <c r="BP145" s="185">
        <f t="shared" ref="BP145:BV145" si="55">BP$249*BP23</f>
        <v>0</v>
      </c>
      <c r="BQ145" s="185">
        <f t="shared" si="55"/>
        <v>0</v>
      </c>
      <c r="BR145" s="185">
        <f t="shared" si="55"/>
        <v>0</v>
      </c>
      <c r="BS145" s="185">
        <f t="shared" si="55"/>
        <v>0</v>
      </c>
      <c r="BT145" s="185">
        <f t="shared" si="55"/>
        <v>0</v>
      </c>
      <c r="BU145" s="185">
        <f t="shared" si="55"/>
        <v>0</v>
      </c>
      <c r="BV145" s="185">
        <f t="shared" si="55"/>
        <v>0</v>
      </c>
      <c r="BW145" s="185">
        <f t="shared" si="6"/>
        <v>0</v>
      </c>
      <c r="BX145" s="185">
        <f t="shared" si="7"/>
        <v>0</v>
      </c>
      <c r="BY145" s="185">
        <f t="shared" si="8"/>
        <v>0</v>
      </c>
      <c r="BZ145" s="185">
        <f t="shared" si="9"/>
        <v>0</v>
      </c>
      <c r="CA145" s="185">
        <f t="shared" si="10"/>
        <v>0</v>
      </c>
    </row>
    <row r="146" spans="2:79" x14ac:dyDescent="0.15">
      <c r="B146" s="52" t="s">
        <v>153</v>
      </c>
      <c r="C146" s="53" t="s">
        <v>619</v>
      </c>
      <c r="D146" s="185">
        <f t="shared" ref="D146:AI146" si="56">D$249*D24</f>
        <v>0</v>
      </c>
      <c r="E146" s="185">
        <f t="shared" si="56"/>
        <v>0</v>
      </c>
      <c r="F146" s="185">
        <f t="shared" si="56"/>
        <v>0</v>
      </c>
      <c r="G146" s="185">
        <f t="shared" si="56"/>
        <v>0</v>
      </c>
      <c r="H146" s="185">
        <f t="shared" si="56"/>
        <v>0</v>
      </c>
      <c r="I146" s="185">
        <f t="shared" si="56"/>
        <v>0</v>
      </c>
      <c r="J146" s="185">
        <f t="shared" si="56"/>
        <v>0</v>
      </c>
      <c r="K146" s="185">
        <f t="shared" si="56"/>
        <v>0</v>
      </c>
      <c r="L146" s="185">
        <f t="shared" si="56"/>
        <v>0</v>
      </c>
      <c r="M146" s="185">
        <f t="shared" si="56"/>
        <v>0</v>
      </c>
      <c r="N146" s="185">
        <f t="shared" si="56"/>
        <v>0</v>
      </c>
      <c r="O146" s="185">
        <f t="shared" si="56"/>
        <v>0</v>
      </c>
      <c r="P146" s="185">
        <f t="shared" si="56"/>
        <v>0</v>
      </c>
      <c r="Q146" s="185">
        <f t="shared" si="56"/>
        <v>0</v>
      </c>
      <c r="R146" s="185">
        <f t="shared" si="56"/>
        <v>0</v>
      </c>
      <c r="S146" s="185">
        <f t="shared" si="56"/>
        <v>0</v>
      </c>
      <c r="T146" s="185">
        <f t="shared" si="56"/>
        <v>0</v>
      </c>
      <c r="U146" s="185">
        <f t="shared" si="56"/>
        <v>0</v>
      </c>
      <c r="V146" s="185">
        <f t="shared" si="56"/>
        <v>0</v>
      </c>
      <c r="W146" s="185">
        <f t="shared" si="56"/>
        <v>0</v>
      </c>
      <c r="X146" s="185">
        <f t="shared" si="56"/>
        <v>0</v>
      </c>
      <c r="Y146" s="185">
        <f t="shared" si="56"/>
        <v>0</v>
      </c>
      <c r="Z146" s="185">
        <f t="shared" si="56"/>
        <v>0</v>
      </c>
      <c r="AA146" s="185">
        <f t="shared" si="56"/>
        <v>0</v>
      </c>
      <c r="AB146" s="185">
        <f t="shared" si="56"/>
        <v>0</v>
      </c>
      <c r="AC146" s="185">
        <f t="shared" si="56"/>
        <v>0</v>
      </c>
      <c r="AD146" s="185">
        <f t="shared" si="56"/>
        <v>0</v>
      </c>
      <c r="AE146" s="185">
        <f t="shared" si="56"/>
        <v>0</v>
      </c>
      <c r="AF146" s="185">
        <f t="shared" si="56"/>
        <v>0</v>
      </c>
      <c r="AG146" s="185">
        <f t="shared" si="56"/>
        <v>0</v>
      </c>
      <c r="AH146" s="185">
        <f t="shared" si="56"/>
        <v>0</v>
      </c>
      <c r="AI146" s="185">
        <f t="shared" si="56"/>
        <v>0</v>
      </c>
      <c r="AJ146" s="185">
        <f t="shared" ref="AJ146:BO146" si="57">AJ$249*AJ24</f>
        <v>0</v>
      </c>
      <c r="AK146" s="185">
        <f t="shared" si="57"/>
        <v>0</v>
      </c>
      <c r="AL146" s="185">
        <f t="shared" si="57"/>
        <v>0</v>
      </c>
      <c r="AM146" s="185">
        <f t="shared" si="57"/>
        <v>0</v>
      </c>
      <c r="AN146" s="185">
        <f t="shared" si="57"/>
        <v>0</v>
      </c>
      <c r="AO146" s="185">
        <f t="shared" si="57"/>
        <v>0</v>
      </c>
      <c r="AP146" s="185">
        <f t="shared" si="57"/>
        <v>0</v>
      </c>
      <c r="AQ146" s="185">
        <f t="shared" si="57"/>
        <v>0</v>
      </c>
      <c r="AR146" s="185">
        <f t="shared" si="57"/>
        <v>0</v>
      </c>
      <c r="AS146" s="185">
        <f t="shared" si="57"/>
        <v>0</v>
      </c>
      <c r="AT146" s="185">
        <f t="shared" si="57"/>
        <v>0</v>
      </c>
      <c r="AU146" s="185">
        <f t="shared" si="57"/>
        <v>0</v>
      </c>
      <c r="AV146" s="185">
        <f t="shared" si="57"/>
        <v>0</v>
      </c>
      <c r="AW146" s="185">
        <f t="shared" si="57"/>
        <v>0</v>
      </c>
      <c r="AX146" s="185">
        <f t="shared" si="57"/>
        <v>0</v>
      </c>
      <c r="AY146" s="185">
        <f t="shared" si="57"/>
        <v>0</v>
      </c>
      <c r="AZ146" s="185">
        <f t="shared" si="57"/>
        <v>0</v>
      </c>
      <c r="BA146" s="185">
        <f t="shared" si="57"/>
        <v>0</v>
      </c>
      <c r="BB146" s="185">
        <f t="shared" si="57"/>
        <v>0</v>
      </c>
      <c r="BC146" s="185">
        <f t="shared" si="57"/>
        <v>0</v>
      </c>
      <c r="BD146" s="185">
        <f t="shared" si="57"/>
        <v>0</v>
      </c>
      <c r="BE146" s="185">
        <f t="shared" si="57"/>
        <v>0</v>
      </c>
      <c r="BF146" s="185">
        <f t="shared" si="57"/>
        <v>0</v>
      </c>
      <c r="BG146" s="185">
        <f t="shared" si="57"/>
        <v>0</v>
      </c>
      <c r="BH146" s="185">
        <f t="shared" si="57"/>
        <v>0</v>
      </c>
      <c r="BI146" s="185">
        <f t="shared" si="57"/>
        <v>0</v>
      </c>
      <c r="BJ146" s="185">
        <f t="shared" si="57"/>
        <v>0</v>
      </c>
      <c r="BK146" s="185">
        <f t="shared" si="57"/>
        <v>0</v>
      </c>
      <c r="BL146" s="185">
        <f t="shared" si="57"/>
        <v>0</v>
      </c>
      <c r="BM146" s="185">
        <f t="shared" si="57"/>
        <v>0</v>
      </c>
      <c r="BN146" s="185">
        <f t="shared" si="57"/>
        <v>0</v>
      </c>
      <c r="BO146" s="185">
        <f t="shared" si="57"/>
        <v>0</v>
      </c>
      <c r="BP146" s="185">
        <f t="shared" ref="BP146:BV146" si="58">BP$249*BP24</f>
        <v>0</v>
      </c>
      <c r="BQ146" s="185">
        <f t="shared" si="58"/>
        <v>0</v>
      </c>
      <c r="BR146" s="185">
        <f t="shared" si="58"/>
        <v>0</v>
      </c>
      <c r="BS146" s="185">
        <f t="shared" si="58"/>
        <v>0</v>
      </c>
      <c r="BT146" s="185">
        <f t="shared" si="58"/>
        <v>0</v>
      </c>
      <c r="BU146" s="185">
        <f t="shared" si="58"/>
        <v>0</v>
      </c>
      <c r="BV146" s="185">
        <f t="shared" si="58"/>
        <v>0</v>
      </c>
      <c r="BW146" s="185">
        <f t="shared" si="6"/>
        <v>0</v>
      </c>
      <c r="BX146" s="185">
        <f t="shared" si="7"/>
        <v>0</v>
      </c>
      <c r="BY146" s="185">
        <f t="shared" si="8"/>
        <v>0</v>
      </c>
      <c r="BZ146" s="185">
        <f t="shared" si="9"/>
        <v>0</v>
      </c>
      <c r="CA146" s="185">
        <f t="shared" si="10"/>
        <v>0</v>
      </c>
    </row>
    <row r="147" spans="2:79" x14ac:dyDescent="0.15">
      <c r="B147" s="52" t="s">
        <v>154</v>
      </c>
      <c r="C147" s="53" t="s">
        <v>251</v>
      </c>
      <c r="D147" s="185">
        <f t="shared" ref="D147:AI147" si="59">D$249*D25</f>
        <v>0</v>
      </c>
      <c r="E147" s="185">
        <f t="shared" si="59"/>
        <v>0</v>
      </c>
      <c r="F147" s="185">
        <f t="shared" si="59"/>
        <v>0</v>
      </c>
      <c r="G147" s="185">
        <f t="shared" si="59"/>
        <v>0</v>
      </c>
      <c r="H147" s="185">
        <f t="shared" si="59"/>
        <v>0</v>
      </c>
      <c r="I147" s="185">
        <f t="shared" si="59"/>
        <v>0</v>
      </c>
      <c r="J147" s="185">
        <f t="shared" si="59"/>
        <v>0</v>
      </c>
      <c r="K147" s="185">
        <f t="shared" si="59"/>
        <v>0</v>
      </c>
      <c r="L147" s="185">
        <f t="shared" si="59"/>
        <v>0</v>
      </c>
      <c r="M147" s="185">
        <f t="shared" si="59"/>
        <v>0</v>
      </c>
      <c r="N147" s="185">
        <f t="shared" si="59"/>
        <v>0</v>
      </c>
      <c r="O147" s="185">
        <f t="shared" si="59"/>
        <v>0</v>
      </c>
      <c r="P147" s="185">
        <f t="shared" si="59"/>
        <v>0</v>
      </c>
      <c r="Q147" s="185">
        <f t="shared" si="59"/>
        <v>0</v>
      </c>
      <c r="R147" s="185">
        <f t="shared" si="59"/>
        <v>0</v>
      </c>
      <c r="S147" s="185">
        <f t="shared" si="59"/>
        <v>0</v>
      </c>
      <c r="T147" s="185">
        <f t="shared" si="59"/>
        <v>0</v>
      </c>
      <c r="U147" s="185">
        <f t="shared" si="59"/>
        <v>0</v>
      </c>
      <c r="V147" s="185">
        <f t="shared" si="59"/>
        <v>0</v>
      </c>
      <c r="W147" s="185">
        <f t="shared" si="59"/>
        <v>0</v>
      </c>
      <c r="X147" s="185">
        <f t="shared" si="59"/>
        <v>0</v>
      </c>
      <c r="Y147" s="185">
        <f t="shared" si="59"/>
        <v>0</v>
      </c>
      <c r="Z147" s="185">
        <f t="shared" si="59"/>
        <v>0</v>
      </c>
      <c r="AA147" s="185">
        <f t="shared" si="59"/>
        <v>0</v>
      </c>
      <c r="AB147" s="185">
        <f t="shared" si="59"/>
        <v>0</v>
      </c>
      <c r="AC147" s="185">
        <f t="shared" si="59"/>
        <v>0</v>
      </c>
      <c r="AD147" s="185">
        <f t="shared" si="59"/>
        <v>0</v>
      </c>
      <c r="AE147" s="185">
        <f t="shared" si="59"/>
        <v>0</v>
      </c>
      <c r="AF147" s="185">
        <f t="shared" si="59"/>
        <v>0</v>
      </c>
      <c r="AG147" s="185">
        <f t="shared" si="59"/>
        <v>0</v>
      </c>
      <c r="AH147" s="185">
        <f t="shared" si="59"/>
        <v>0</v>
      </c>
      <c r="AI147" s="185">
        <f t="shared" si="59"/>
        <v>0</v>
      </c>
      <c r="AJ147" s="185">
        <f t="shared" ref="AJ147:BO147" si="60">AJ$249*AJ25</f>
        <v>0</v>
      </c>
      <c r="AK147" s="185">
        <f t="shared" si="60"/>
        <v>0</v>
      </c>
      <c r="AL147" s="185">
        <f t="shared" si="60"/>
        <v>0</v>
      </c>
      <c r="AM147" s="185">
        <f t="shared" si="60"/>
        <v>0</v>
      </c>
      <c r="AN147" s="185">
        <f t="shared" si="60"/>
        <v>0</v>
      </c>
      <c r="AO147" s="185">
        <f t="shared" si="60"/>
        <v>0</v>
      </c>
      <c r="AP147" s="185">
        <f t="shared" si="60"/>
        <v>0</v>
      </c>
      <c r="AQ147" s="185">
        <f t="shared" si="60"/>
        <v>0</v>
      </c>
      <c r="AR147" s="185">
        <f t="shared" si="60"/>
        <v>0</v>
      </c>
      <c r="AS147" s="185">
        <f t="shared" si="60"/>
        <v>0</v>
      </c>
      <c r="AT147" s="185">
        <f t="shared" si="60"/>
        <v>0</v>
      </c>
      <c r="AU147" s="185">
        <f t="shared" si="60"/>
        <v>0</v>
      </c>
      <c r="AV147" s="185">
        <f t="shared" si="60"/>
        <v>0</v>
      </c>
      <c r="AW147" s="185">
        <f t="shared" si="60"/>
        <v>0</v>
      </c>
      <c r="AX147" s="185">
        <f t="shared" si="60"/>
        <v>0</v>
      </c>
      <c r="AY147" s="185">
        <f t="shared" si="60"/>
        <v>0</v>
      </c>
      <c r="AZ147" s="185">
        <f t="shared" si="60"/>
        <v>0</v>
      </c>
      <c r="BA147" s="185">
        <f t="shared" si="60"/>
        <v>0</v>
      </c>
      <c r="BB147" s="185">
        <f t="shared" si="60"/>
        <v>0</v>
      </c>
      <c r="BC147" s="185">
        <f t="shared" si="60"/>
        <v>0</v>
      </c>
      <c r="BD147" s="185">
        <f t="shared" si="60"/>
        <v>0</v>
      </c>
      <c r="BE147" s="185">
        <f t="shared" si="60"/>
        <v>0</v>
      </c>
      <c r="BF147" s="185">
        <f t="shared" si="60"/>
        <v>0</v>
      </c>
      <c r="BG147" s="185">
        <f t="shared" si="60"/>
        <v>0</v>
      </c>
      <c r="BH147" s="185">
        <f t="shared" si="60"/>
        <v>0</v>
      </c>
      <c r="BI147" s="185">
        <f t="shared" si="60"/>
        <v>0</v>
      </c>
      <c r="BJ147" s="185">
        <f t="shared" si="60"/>
        <v>0</v>
      </c>
      <c r="BK147" s="185">
        <f t="shared" si="60"/>
        <v>0</v>
      </c>
      <c r="BL147" s="185">
        <f t="shared" si="60"/>
        <v>0</v>
      </c>
      <c r="BM147" s="185">
        <f t="shared" si="60"/>
        <v>0</v>
      </c>
      <c r="BN147" s="185">
        <f t="shared" si="60"/>
        <v>0</v>
      </c>
      <c r="BO147" s="185">
        <f t="shared" si="60"/>
        <v>0</v>
      </c>
      <c r="BP147" s="185">
        <f t="shared" ref="BP147:BV147" si="61">BP$249*BP25</f>
        <v>0</v>
      </c>
      <c r="BQ147" s="185">
        <f t="shared" si="61"/>
        <v>0</v>
      </c>
      <c r="BR147" s="185">
        <f t="shared" si="61"/>
        <v>0</v>
      </c>
      <c r="BS147" s="185">
        <f t="shared" si="61"/>
        <v>0</v>
      </c>
      <c r="BT147" s="185">
        <f t="shared" si="61"/>
        <v>0</v>
      </c>
      <c r="BU147" s="185">
        <f t="shared" si="61"/>
        <v>0</v>
      </c>
      <c r="BV147" s="185">
        <f t="shared" si="61"/>
        <v>0</v>
      </c>
      <c r="BW147" s="185">
        <f t="shared" si="6"/>
        <v>0</v>
      </c>
      <c r="BX147" s="185">
        <f t="shared" si="7"/>
        <v>0</v>
      </c>
      <c r="BY147" s="185">
        <f t="shared" si="8"/>
        <v>0</v>
      </c>
      <c r="BZ147" s="185">
        <f t="shared" si="9"/>
        <v>0</v>
      </c>
      <c r="CA147" s="185">
        <f t="shared" si="10"/>
        <v>0</v>
      </c>
    </row>
    <row r="148" spans="2:79" x14ac:dyDescent="0.15">
      <c r="B148" s="64" t="s">
        <v>155</v>
      </c>
      <c r="C148" s="65" t="s">
        <v>620</v>
      </c>
      <c r="D148" s="186">
        <f t="shared" ref="D148:AI148" si="62">D$249*D26</f>
        <v>0</v>
      </c>
      <c r="E148" s="186">
        <f t="shared" si="62"/>
        <v>0</v>
      </c>
      <c r="F148" s="186">
        <f t="shared" si="62"/>
        <v>0</v>
      </c>
      <c r="G148" s="186">
        <f t="shared" si="62"/>
        <v>0</v>
      </c>
      <c r="H148" s="186">
        <f t="shared" si="62"/>
        <v>0</v>
      </c>
      <c r="I148" s="186">
        <f t="shared" si="62"/>
        <v>0</v>
      </c>
      <c r="J148" s="186">
        <f t="shared" si="62"/>
        <v>0</v>
      </c>
      <c r="K148" s="186">
        <f t="shared" si="62"/>
        <v>0</v>
      </c>
      <c r="L148" s="186">
        <f t="shared" si="62"/>
        <v>0</v>
      </c>
      <c r="M148" s="186">
        <f t="shared" si="62"/>
        <v>0</v>
      </c>
      <c r="N148" s="186">
        <f t="shared" si="62"/>
        <v>0</v>
      </c>
      <c r="O148" s="186">
        <f t="shared" si="62"/>
        <v>0</v>
      </c>
      <c r="P148" s="186">
        <f t="shared" si="62"/>
        <v>0</v>
      </c>
      <c r="Q148" s="186">
        <f t="shared" si="62"/>
        <v>0</v>
      </c>
      <c r="R148" s="186">
        <f t="shared" si="62"/>
        <v>0</v>
      </c>
      <c r="S148" s="186">
        <f t="shared" si="62"/>
        <v>0</v>
      </c>
      <c r="T148" s="186">
        <f t="shared" si="62"/>
        <v>0</v>
      </c>
      <c r="U148" s="186">
        <f t="shared" si="62"/>
        <v>0</v>
      </c>
      <c r="V148" s="186">
        <f t="shared" si="62"/>
        <v>0</v>
      </c>
      <c r="W148" s="186">
        <f t="shared" si="62"/>
        <v>0</v>
      </c>
      <c r="X148" s="186">
        <f t="shared" si="62"/>
        <v>0</v>
      </c>
      <c r="Y148" s="186">
        <f t="shared" si="62"/>
        <v>0</v>
      </c>
      <c r="Z148" s="186">
        <f t="shared" si="62"/>
        <v>0</v>
      </c>
      <c r="AA148" s="186">
        <f t="shared" si="62"/>
        <v>0</v>
      </c>
      <c r="AB148" s="186">
        <f t="shared" si="62"/>
        <v>0</v>
      </c>
      <c r="AC148" s="186">
        <f t="shared" si="62"/>
        <v>0</v>
      </c>
      <c r="AD148" s="186">
        <f t="shared" si="62"/>
        <v>0</v>
      </c>
      <c r="AE148" s="186">
        <f t="shared" si="62"/>
        <v>0</v>
      </c>
      <c r="AF148" s="186">
        <f t="shared" si="62"/>
        <v>0</v>
      </c>
      <c r="AG148" s="186">
        <f t="shared" si="62"/>
        <v>0</v>
      </c>
      <c r="AH148" s="186">
        <f t="shared" si="62"/>
        <v>0</v>
      </c>
      <c r="AI148" s="186">
        <f t="shared" si="62"/>
        <v>0</v>
      </c>
      <c r="AJ148" s="186">
        <f t="shared" ref="AJ148:BO148" si="63">AJ$249*AJ26</f>
        <v>0</v>
      </c>
      <c r="AK148" s="186">
        <f t="shared" si="63"/>
        <v>0</v>
      </c>
      <c r="AL148" s="186">
        <f t="shared" si="63"/>
        <v>0</v>
      </c>
      <c r="AM148" s="186">
        <f t="shared" si="63"/>
        <v>0</v>
      </c>
      <c r="AN148" s="186">
        <f t="shared" si="63"/>
        <v>0</v>
      </c>
      <c r="AO148" s="186">
        <f t="shared" si="63"/>
        <v>0</v>
      </c>
      <c r="AP148" s="186">
        <f t="shared" si="63"/>
        <v>0</v>
      </c>
      <c r="AQ148" s="186">
        <f t="shared" si="63"/>
        <v>0</v>
      </c>
      <c r="AR148" s="186">
        <f t="shared" si="63"/>
        <v>0</v>
      </c>
      <c r="AS148" s="186">
        <f t="shared" si="63"/>
        <v>0</v>
      </c>
      <c r="AT148" s="186">
        <f t="shared" si="63"/>
        <v>0</v>
      </c>
      <c r="AU148" s="186">
        <f t="shared" si="63"/>
        <v>0</v>
      </c>
      <c r="AV148" s="186">
        <f t="shared" si="63"/>
        <v>0</v>
      </c>
      <c r="AW148" s="186">
        <f t="shared" si="63"/>
        <v>0</v>
      </c>
      <c r="AX148" s="186">
        <f t="shared" si="63"/>
        <v>0</v>
      </c>
      <c r="AY148" s="186">
        <f t="shared" si="63"/>
        <v>0</v>
      </c>
      <c r="AZ148" s="186">
        <f t="shared" si="63"/>
        <v>0</v>
      </c>
      <c r="BA148" s="186">
        <f t="shared" si="63"/>
        <v>0</v>
      </c>
      <c r="BB148" s="186">
        <f t="shared" si="63"/>
        <v>0</v>
      </c>
      <c r="BC148" s="186">
        <f t="shared" si="63"/>
        <v>0</v>
      </c>
      <c r="BD148" s="186">
        <f t="shared" si="63"/>
        <v>0</v>
      </c>
      <c r="BE148" s="186">
        <f t="shared" si="63"/>
        <v>0</v>
      </c>
      <c r="BF148" s="186">
        <f t="shared" si="63"/>
        <v>0</v>
      </c>
      <c r="BG148" s="186">
        <f t="shared" si="63"/>
        <v>0</v>
      </c>
      <c r="BH148" s="186">
        <f t="shared" si="63"/>
        <v>0</v>
      </c>
      <c r="BI148" s="186">
        <f t="shared" si="63"/>
        <v>0</v>
      </c>
      <c r="BJ148" s="186">
        <f t="shared" si="63"/>
        <v>0</v>
      </c>
      <c r="BK148" s="186">
        <f t="shared" si="63"/>
        <v>0</v>
      </c>
      <c r="BL148" s="186">
        <f t="shared" si="63"/>
        <v>0</v>
      </c>
      <c r="BM148" s="186">
        <f t="shared" si="63"/>
        <v>0</v>
      </c>
      <c r="BN148" s="186">
        <f t="shared" si="63"/>
        <v>0</v>
      </c>
      <c r="BO148" s="186">
        <f t="shared" si="63"/>
        <v>0</v>
      </c>
      <c r="BP148" s="186">
        <f t="shared" ref="BP148:BV148" si="64">BP$249*BP26</f>
        <v>0</v>
      </c>
      <c r="BQ148" s="186">
        <f t="shared" si="64"/>
        <v>0</v>
      </c>
      <c r="BR148" s="186">
        <f t="shared" si="64"/>
        <v>0</v>
      </c>
      <c r="BS148" s="186">
        <f t="shared" si="64"/>
        <v>0</v>
      </c>
      <c r="BT148" s="186">
        <f t="shared" si="64"/>
        <v>0</v>
      </c>
      <c r="BU148" s="186">
        <f t="shared" si="64"/>
        <v>0</v>
      </c>
      <c r="BV148" s="186">
        <f t="shared" si="64"/>
        <v>0</v>
      </c>
      <c r="BW148" s="186">
        <f t="shared" si="6"/>
        <v>0</v>
      </c>
      <c r="BX148" s="186">
        <f t="shared" si="7"/>
        <v>0</v>
      </c>
      <c r="BY148" s="186">
        <f t="shared" si="8"/>
        <v>0</v>
      </c>
      <c r="BZ148" s="186">
        <f t="shared" si="9"/>
        <v>0</v>
      </c>
      <c r="CA148" s="186">
        <f t="shared" si="10"/>
        <v>0</v>
      </c>
    </row>
    <row r="149" spans="2:79" x14ac:dyDescent="0.15">
      <c r="B149" s="52" t="s">
        <v>156</v>
      </c>
      <c r="C149" s="53" t="s">
        <v>621</v>
      </c>
      <c r="D149" s="185">
        <f t="shared" ref="D149:AI149" si="65">D$249*D27</f>
        <v>0</v>
      </c>
      <c r="E149" s="185">
        <f t="shared" si="65"/>
        <v>0</v>
      </c>
      <c r="F149" s="185">
        <f t="shared" si="65"/>
        <v>0</v>
      </c>
      <c r="G149" s="185">
        <f t="shared" si="65"/>
        <v>0</v>
      </c>
      <c r="H149" s="185">
        <f t="shared" si="65"/>
        <v>0</v>
      </c>
      <c r="I149" s="185">
        <f t="shared" si="65"/>
        <v>0</v>
      </c>
      <c r="J149" s="185">
        <f t="shared" si="65"/>
        <v>0</v>
      </c>
      <c r="K149" s="185">
        <f t="shared" si="65"/>
        <v>0</v>
      </c>
      <c r="L149" s="185">
        <f t="shared" si="65"/>
        <v>0</v>
      </c>
      <c r="M149" s="185">
        <f t="shared" si="65"/>
        <v>0</v>
      </c>
      <c r="N149" s="185">
        <f t="shared" si="65"/>
        <v>0</v>
      </c>
      <c r="O149" s="185">
        <f t="shared" si="65"/>
        <v>0</v>
      </c>
      <c r="P149" s="185">
        <f t="shared" si="65"/>
        <v>0</v>
      </c>
      <c r="Q149" s="185">
        <f t="shared" si="65"/>
        <v>0</v>
      </c>
      <c r="R149" s="185">
        <f t="shared" si="65"/>
        <v>0</v>
      </c>
      <c r="S149" s="185">
        <f t="shared" si="65"/>
        <v>0</v>
      </c>
      <c r="T149" s="185">
        <f t="shared" si="65"/>
        <v>0</v>
      </c>
      <c r="U149" s="185">
        <f t="shared" si="65"/>
        <v>0</v>
      </c>
      <c r="V149" s="185">
        <f t="shared" si="65"/>
        <v>0</v>
      </c>
      <c r="W149" s="185">
        <f t="shared" si="65"/>
        <v>0</v>
      </c>
      <c r="X149" s="185">
        <f t="shared" si="65"/>
        <v>0</v>
      </c>
      <c r="Y149" s="185">
        <f t="shared" si="65"/>
        <v>0</v>
      </c>
      <c r="Z149" s="185">
        <f t="shared" si="65"/>
        <v>0</v>
      </c>
      <c r="AA149" s="185">
        <f t="shared" si="65"/>
        <v>0</v>
      </c>
      <c r="AB149" s="185">
        <f t="shared" si="65"/>
        <v>0</v>
      </c>
      <c r="AC149" s="185">
        <f t="shared" si="65"/>
        <v>0</v>
      </c>
      <c r="AD149" s="185">
        <f t="shared" si="65"/>
        <v>0</v>
      </c>
      <c r="AE149" s="185">
        <f t="shared" si="65"/>
        <v>0</v>
      </c>
      <c r="AF149" s="185">
        <f t="shared" si="65"/>
        <v>0</v>
      </c>
      <c r="AG149" s="185">
        <f t="shared" si="65"/>
        <v>0</v>
      </c>
      <c r="AH149" s="185">
        <f t="shared" si="65"/>
        <v>0</v>
      </c>
      <c r="AI149" s="185">
        <f t="shared" si="65"/>
        <v>0</v>
      </c>
      <c r="AJ149" s="185">
        <f t="shared" ref="AJ149:BO149" si="66">AJ$249*AJ27</f>
        <v>0</v>
      </c>
      <c r="AK149" s="185">
        <f t="shared" si="66"/>
        <v>0</v>
      </c>
      <c r="AL149" s="185">
        <f t="shared" si="66"/>
        <v>0</v>
      </c>
      <c r="AM149" s="185">
        <f t="shared" si="66"/>
        <v>0</v>
      </c>
      <c r="AN149" s="185">
        <f t="shared" si="66"/>
        <v>0</v>
      </c>
      <c r="AO149" s="185">
        <f t="shared" si="66"/>
        <v>0</v>
      </c>
      <c r="AP149" s="185">
        <f t="shared" si="66"/>
        <v>0</v>
      </c>
      <c r="AQ149" s="185">
        <f t="shared" si="66"/>
        <v>0</v>
      </c>
      <c r="AR149" s="185">
        <f t="shared" si="66"/>
        <v>0</v>
      </c>
      <c r="AS149" s="185">
        <f t="shared" si="66"/>
        <v>0</v>
      </c>
      <c r="AT149" s="185">
        <f t="shared" si="66"/>
        <v>0</v>
      </c>
      <c r="AU149" s="185">
        <f t="shared" si="66"/>
        <v>0</v>
      </c>
      <c r="AV149" s="185">
        <f t="shared" si="66"/>
        <v>0</v>
      </c>
      <c r="AW149" s="185">
        <f t="shared" si="66"/>
        <v>0</v>
      </c>
      <c r="AX149" s="185">
        <f t="shared" si="66"/>
        <v>0</v>
      </c>
      <c r="AY149" s="185">
        <f t="shared" si="66"/>
        <v>0</v>
      </c>
      <c r="AZ149" s="185">
        <f t="shared" si="66"/>
        <v>0</v>
      </c>
      <c r="BA149" s="185">
        <f t="shared" si="66"/>
        <v>0</v>
      </c>
      <c r="BB149" s="185">
        <f t="shared" si="66"/>
        <v>0</v>
      </c>
      <c r="BC149" s="185">
        <f t="shared" si="66"/>
        <v>0</v>
      </c>
      <c r="BD149" s="185">
        <f t="shared" si="66"/>
        <v>0</v>
      </c>
      <c r="BE149" s="185">
        <f t="shared" si="66"/>
        <v>0</v>
      </c>
      <c r="BF149" s="185">
        <f t="shared" si="66"/>
        <v>0</v>
      </c>
      <c r="BG149" s="185">
        <f t="shared" si="66"/>
        <v>0</v>
      </c>
      <c r="BH149" s="185">
        <f t="shared" si="66"/>
        <v>0</v>
      </c>
      <c r="BI149" s="185">
        <f t="shared" si="66"/>
        <v>0</v>
      </c>
      <c r="BJ149" s="185">
        <f t="shared" si="66"/>
        <v>0</v>
      </c>
      <c r="BK149" s="185">
        <f t="shared" si="66"/>
        <v>0</v>
      </c>
      <c r="BL149" s="185">
        <f t="shared" si="66"/>
        <v>0</v>
      </c>
      <c r="BM149" s="185">
        <f t="shared" si="66"/>
        <v>0</v>
      </c>
      <c r="BN149" s="185">
        <f t="shared" si="66"/>
        <v>0</v>
      </c>
      <c r="BO149" s="185">
        <f t="shared" si="66"/>
        <v>0</v>
      </c>
      <c r="BP149" s="185">
        <f t="shared" ref="BP149:BV149" si="67">BP$249*BP27</f>
        <v>0</v>
      </c>
      <c r="BQ149" s="185">
        <f t="shared" si="67"/>
        <v>0</v>
      </c>
      <c r="BR149" s="185">
        <f t="shared" si="67"/>
        <v>0</v>
      </c>
      <c r="BS149" s="185">
        <f t="shared" si="67"/>
        <v>0</v>
      </c>
      <c r="BT149" s="185">
        <f t="shared" si="67"/>
        <v>0</v>
      </c>
      <c r="BU149" s="185">
        <f t="shared" si="67"/>
        <v>0</v>
      </c>
      <c r="BV149" s="185">
        <f t="shared" si="67"/>
        <v>0</v>
      </c>
      <c r="BW149" s="185">
        <f t="shared" si="6"/>
        <v>0</v>
      </c>
      <c r="BX149" s="185">
        <f t="shared" si="7"/>
        <v>0</v>
      </c>
      <c r="BY149" s="185">
        <f t="shared" si="8"/>
        <v>0</v>
      </c>
      <c r="BZ149" s="185">
        <f t="shared" si="9"/>
        <v>0</v>
      </c>
      <c r="CA149" s="185">
        <f t="shared" si="10"/>
        <v>0</v>
      </c>
    </row>
    <row r="150" spans="2:79" x14ac:dyDescent="0.15">
      <c r="B150" s="52" t="s">
        <v>157</v>
      </c>
      <c r="C150" s="53" t="s">
        <v>622</v>
      </c>
      <c r="D150" s="185">
        <f t="shared" ref="D150:AI150" si="68">D$249*D28</f>
        <v>0</v>
      </c>
      <c r="E150" s="185">
        <f t="shared" si="68"/>
        <v>0</v>
      </c>
      <c r="F150" s="185">
        <f t="shared" si="68"/>
        <v>0</v>
      </c>
      <c r="G150" s="185">
        <f t="shared" si="68"/>
        <v>0</v>
      </c>
      <c r="H150" s="185">
        <f t="shared" si="68"/>
        <v>0</v>
      </c>
      <c r="I150" s="185">
        <f t="shared" si="68"/>
        <v>0</v>
      </c>
      <c r="J150" s="185">
        <f t="shared" si="68"/>
        <v>0</v>
      </c>
      <c r="K150" s="185">
        <f t="shared" si="68"/>
        <v>0</v>
      </c>
      <c r="L150" s="185">
        <f t="shared" si="68"/>
        <v>0</v>
      </c>
      <c r="M150" s="185">
        <f t="shared" si="68"/>
        <v>0</v>
      </c>
      <c r="N150" s="185">
        <f t="shared" si="68"/>
        <v>0</v>
      </c>
      <c r="O150" s="185">
        <f t="shared" si="68"/>
        <v>0</v>
      </c>
      <c r="P150" s="185">
        <f t="shared" si="68"/>
        <v>0</v>
      </c>
      <c r="Q150" s="185">
        <f t="shared" si="68"/>
        <v>0</v>
      </c>
      <c r="R150" s="185">
        <f t="shared" si="68"/>
        <v>0</v>
      </c>
      <c r="S150" s="185">
        <f t="shared" si="68"/>
        <v>0</v>
      </c>
      <c r="T150" s="185">
        <f t="shared" si="68"/>
        <v>0</v>
      </c>
      <c r="U150" s="185">
        <f t="shared" si="68"/>
        <v>0</v>
      </c>
      <c r="V150" s="185">
        <f t="shared" si="68"/>
        <v>0</v>
      </c>
      <c r="W150" s="185">
        <f t="shared" si="68"/>
        <v>0</v>
      </c>
      <c r="X150" s="185">
        <f t="shared" si="68"/>
        <v>0</v>
      </c>
      <c r="Y150" s="185">
        <f t="shared" si="68"/>
        <v>0</v>
      </c>
      <c r="Z150" s="185">
        <f t="shared" si="68"/>
        <v>0</v>
      </c>
      <c r="AA150" s="185">
        <f t="shared" si="68"/>
        <v>0</v>
      </c>
      <c r="AB150" s="185">
        <f t="shared" si="68"/>
        <v>0</v>
      </c>
      <c r="AC150" s="185">
        <f t="shared" si="68"/>
        <v>0</v>
      </c>
      <c r="AD150" s="185">
        <f t="shared" si="68"/>
        <v>0</v>
      </c>
      <c r="AE150" s="185">
        <f t="shared" si="68"/>
        <v>0</v>
      </c>
      <c r="AF150" s="185">
        <f t="shared" si="68"/>
        <v>0</v>
      </c>
      <c r="AG150" s="185">
        <f t="shared" si="68"/>
        <v>0</v>
      </c>
      <c r="AH150" s="185">
        <f t="shared" si="68"/>
        <v>0</v>
      </c>
      <c r="AI150" s="185">
        <f t="shared" si="68"/>
        <v>0</v>
      </c>
      <c r="AJ150" s="185">
        <f t="shared" ref="AJ150:BO150" si="69">AJ$249*AJ28</f>
        <v>0</v>
      </c>
      <c r="AK150" s="185">
        <f t="shared" si="69"/>
        <v>0</v>
      </c>
      <c r="AL150" s="185">
        <f t="shared" si="69"/>
        <v>0</v>
      </c>
      <c r="AM150" s="185">
        <f t="shared" si="69"/>
        <v>0</v>
      </c>
      <c r="AN150" s="185">
        <f t="shared" si="69"/>
        <v>0</v>
      </c>
      <c r="AO150" s="185">
        <f t="shared" si="69"/>
        <v>0</v>
      </c>
      <c r="AP150" s="185">
        <f t="shared" si="69"/>
        <v>0</v>
      </c>
      <c r="AQ150" s="185">
        <f t="shared" si="69"/>
        <v>0</v>
      </c>
      <c r="AR150" s="185">
        <f t="shared" si="69"/>
        <v>0</v>
      </c>
      <c r="AS150" s="185">
        <f t="shared" si="69"/>
        <v>0</v>
      </c>
      <c r="AT150" s="185">
        <f t="shared" si="69"/>
        <v>0</v>
      </c>
      <c r="AU150" s="185">
        <f t="shared" si="69"/>
        <v>0</v>
      </c>
      <c r="AV150" s="185">
        <f t="shared" si="69"/>
        <v>0</v>
      </c>
      <c r="AW150" s="185">
        <f t="shared" si="69"/>
        <v>0</v>
      </c>
      <c r="AX150" s="185">
        <f t="shared" si="69"/>
        <v>0</v>
      </c>
      <c r="AY150" s="185">
        <f t="shared" si="69"/>
        <v>0</v>
      </c>
      <c r="AZ150" s="185">
        <f t="shared" si="69"/>
        <v>0</v>
      </c>
      <c r="BA150" s="185">
        <f t="shared" si="69"/>
        <v>0</v>
      </c>
      <c r="BB150" s="185">
        <f t="shared" si="69"/>
        <v>0</v>
      </c>
      <c r="BC150" s="185">
        <f t="shared" si="69"/>
        <v>0</v>
      </c>
      <c r="BD150" s="185">
        <f t="shared" si="69"/>
        <v>0</v>
      </c>
      <c r="BE150" s="185">
        <f t="shared" si="69"/>
        <v>0</v>
      </c>
      <c r="BF150" s="185">
        <f t="shared" si="69"/>
        <v>0</v>
      </c>
      <c r="BG150" s="185">
        <f t="shared" si="69"/>
        <v>0</v>
      </c>
      <c r="BH150" s="185">
        <f t="shared" si="69"/>
        <v>0</v>
      </c>
      <c r="BI150" s="185">
        <f t="shared" si="69"/>
        <v>0</v>
      </c>
      <c r="BJ150" s="185">
        <f t="shared" si="69"/>
        <v>0</v>
      </c>
      <c r="BK150" s="185">
        <f t="shared" si="69"/>
        <v>0</v>
      </c>
      <c r="BL150" s="185">
        <f t="shared" si="69"/>
        <v>0</v>
      </c>
      <c r="BM150" s="185">
        <f t="shared" si="69"/>
        <v>0</v>
      </c>
      <c r="BN150" s="185">
        <f t="shared" si="69"/>
        <v>0</v>
      </c>
      <c r="BO150" s="185">
        <f t="shared" si="69"/>
        <v>0</v>
      </c>
      <c r="BP150" s="185">
        <f t="shared" ref="BP150:BV150" si="70">BP$249*BP28</f>
        <v>0</v>
      </c>
      <c r="BQ150" s="185">
        <f t="shared" si="70"/>
        <v>0</v>
      </c>
      <c r="BR150" s="185">
        <f t="shared" si="70"/>
        <v>0</v>
      </c>
      <c r="BS150" s="185">
        <f t="shared" si="70"/>
        <v>0</v>
      </c>
      <c r="BT150" s="185">
        <f t="shared" si="70"/>
        <v>0</v>
      </c>
      <c r="BU150" s="185">
        <f t="shared" si="70"/>
        <v>0</v>
      </c>
      <c r="BV150" s="185">
        <f t="shared" si="70"/>
        <v>0</v>
      </c>
      <c r="BW150" s="185">
        <f t="shared" si="6"/>
        <v>0</v>
      </c>
      <c r="BX150" s="185">
        <f t="shared" si="7"/>
        <v>0</v>
      </c>
      <c r="BY150" s="185">
        <f t="shared" si="8"/>
        <v>0</v>
      </c>
      <c r="BZ150" s="185">
        <f t="shared" si="9"/>
        <v>0</v>
      </c>
      <c r="CA150" s="185">
        <f t="shared" si="10"/>
        <v>0</v>
      </c>
    </row>
    <row r="151" spans="2:79" x14ac:dyDescent="0.15">
      <c r="B151" s="52" t="s">
        <v>158</v>
      </c>
      <c r="C151" s="53" t="s">
        <v>252</v>
      </c>
      <c r="D151" s="185">
        <f t="shared" ref="D151:AI151" si="71">D$249*D29</f>
        <v>0</v>
      </c>
      <c r="E151" s="185">
        <f t="shared" si="71"/>
        <v>0</v>
      </c>
      <c r="F151" s="185">
        <f t="shared" si="71"/>
        <v>0</v>
      </c>
      <c r="G151" s="185">
        <f t="shared" si="71"/>
        <v>0</v>
      </c>
      <c r="H151" s="185">
        <f t="shared" si="71"/>
        <v>0</v>
      </c>
      <c r="I151" s="185">
        <f t="shared" si="71"/>
        <v>0</v>
      </c>
      <c r="J151" s="185">
        <f t="shared" si="71"/>
        <v>0</v>
      </c>
      <c r="K151" s="185">
        <f t="shared" si="71"/>
        <v>0</v>
      </c>
      <c r="L151" s="185">
        <f t="shared" si="71"/>
        <v>0</v>
      </c>
      <c r="M151" s="185">
        <f t="shared" si="71"/>
        <v>0</v>
      </c>
      <c r="N151" s="185">
        <f t="shared" si="71"/>
        <v>0</v>
      </c>
      <c r="O151" s="185">
        <f t="shared" si="71"/>
        <v>0</v>
      </c>
      <c r="P151" s="185">
        <f t="shared" si="71"/>
        <v>0</v>
      </c>
      <c r="Q151" s="185">
        <f t="shared" si="71"/>
        <v>0</v>
      </c>
      <c r="R151" s="185">
        <f t="shared" si="71"/>
        <v>0</v>
      </c>
      <c r="S151" s="185">
        <f t="shared" si="71"/>
        <v>0</v>
      </c>
      <c r="T151" s="185">
        <f t="shared" si="71"/>
        <v>0</v>
      </c>
      <c r="U151" s="185">
        <f t="shared" si="71"/>
        <v>0</v>
      </c>
      <c r="V151" s="185">
        <f t="shared" si="71"/>
        <v>0</v>
      </c>
      <c r="W151" s="185">
        <f t="shared" si="71"/>
        <v>0</v>
      </c>
      <c r="X151" s="185">
        <f t="shared" si="71"/>
        <v>0</v>
      </c>
      <c r="Y151" s="185">
        <f t="shared" si="71"/>
        <v>0</v>
      </c>
      <c r="Z151" s="185">
        <f t="shared" si="71"/>
        <v>0</v>
      </c>
      <c r="AA151" s="185">
        <f t="shared" si="71"/>
        <v>0</v>
      </c>
      <c r="AB151" s="185">
        <f t="shared" si="71"/>
        <v>0</v>
      </c>
      <c r="AC151" s="185">
        <f t="shared" si="71"/>
        <v>0</v>
      </c>
      <c r="AD151" s="185">
        <f t="shared" si="71"/>
        <v>0</v>
      </c>
      <c r="AE151" s="185">
        <f t="shared" si="71"/>
        <v>0</v>
      </c>
      <c r="AF151" s="185">
        <f t="shared" si="71"/>
        <v>0</v>
      </c>
      <c r="AG151" s="185">
        <f t="shared" si="71"/>
        <v>0</v>
      </c>
      <c r="AH151" s="185">
        <f t="shared" si="71"/>
        <v>0</v>
      </c>
      <c r="AI151" s="185">
        <f t="shared" si="71"/>
        <v>0</v>
      </c>
      <c r="AJ151" s="185">
        <f t="shared" ref="AJ151:BO151" si="72">AJ$249*AJ29</f>
        <v>0</v>
      </c>
      <c r="AK151" s="185">
        <f t="shared" si="72"/>
        <v>0</v>
      </c>
      <c r="AL151" s="185">
        <f t="shared" si="72"/>
        <v>0</v>
      </c>
      <c r="AM151" s="185">
        <f t="shared" si="72"/>
        <v>0</v>
      </c>
      <c r="AN151" s="185">
        <f t="shared" si="72"/>
        <v>0</v>
      </c>
      <c r="AO151" s="185">
        <f t="shared" si="72"/>
        <v>0</v>
      </c>
      <c r="AP151" s="185">
        <f t="shared" si="72"/>
        <v>0</v>
      </c>
      <c r="AQ151" s="185">
        <f t="shared" si="72"/>
        <v>0</v>
      </c>
      <c r="AR151" s="185">
        <f t="shared" si="72"/>
        <v>0</v>
      </c>
      <c r="AS151" s="185">
        <f t="shared" si="72"/>
        <v>0</v>
      </c>
      <c r="AT151" s="185">
        <f t="shared" si="72"/>
        <v>0</v>
      </c>
      <c r="AU151" s="185">
        <f t="shared" si="72"/>
        <v>0</v>
      </c>
      <c r="AV151" s="185">
        <f t="shared" si="72"/>
        <v>0</v>
      </c>
      <c r="AW151" s="185">
        <f t="shared" si="72"/>
        <v>0</v>
      </c>
      <c r="AX151" s="185">
        <f t="shared" si="72"/>
        <v>0</v>
      </c>
      <c r="AY151" s="185">
        <f t="shared" si="72"/>
        <v>0</v>
      </c>
      <c r="AZ151" s="185">
        <f t="shared" si="72"/>
        <v>0</v>
      </c>
      <c r="BA151" s="185">
        <f t="shared" si="72"/>
        <v>0</v>
      </c>
      <c r="BB151" s="185">
        <f t="shared" si="72"/>
        <v>0</v>
      </c>
      <c r="BC151" s="185">
        <f t="shared" si="72"/>
        <v>0</v>
      </c>
      <c r="BD151" s="185">
        <f t="shared" si="72"/>
        <v>0</v>
      </c>
      <c r="BE151" s="185">
        <f t="shared" si="72"/>
        <v>0</v>
      </c>
      <c r="BF151" s="185">
        <f t="shared" si="72"/>
        <v>0</v>
      </c>
      <c r="BG151" s="185">
        <f t="shared" si="72"/>
        <v>0</v>
      </c>
      <c r="BH151" s="185">
        <f t="shared" si="72"/>
        <v>0</v>
      </c>
      <c r="BI151" s="185">
        <f t="shared" si="72"/>
        <v>0</v>
      </c>
      <c r="BJ151" s="185">
        <f t="shared" si="72"/>
        <v>0</v>
      </c>
      <c r="BK151" s="185">
        <f t="shared" si="72"/>
        <v>0</v>
      </c>
      <c r="BL151" s="185">
        <f t="shared" si="72"/>
        <v>0</v>
      </c>
      <c r="BM151" s="185">
        <f t="shared" si="72"/>
        <v>0</v>
      </c>
      <c r="BN151" s="185">
        <f t="shared" si="72"/>
        <v>0</v>
      </c>
      <c r="BO151" s="185">
        <f t="shared" si="72"/>
        <v>0</v>
      </c>
      <c r="BP151" s="185">
        <f t="shared" ref="BP151:BV151" si="73">BP$249*BP29</f>
        <v>0</v>
      </c>
      <c r="BQ151" s="185">
        <f t="shared" si="73"/>
        <v>0</v>
      </c>
      <c r="BR151" s="185">
        <f t="shared" si="73"/>
        <v>0</v>
      </c>
      <c r="BS151" s="185">
        <f t="shared" si="73"/>
        <v>0</v>
      </c>
      <c r="BT151" s="185">
        <f t="shared" si="73"/>
        <v>0</v>
      </c>
      <c r="BU151" s="185">
        <f t="shared" si="73"/>
        <v>0</v>
      </c>
      <c r="BV151" s="185">
        <f t="shared" si="73"/>
        <v>0</v>
      </c>
      <c r="BW151" s="185">
        <f t="shared" si="6"/>
        <v>0</v>
      </c>
      <c r="BX151" s="185">
        <f t="shared" si="7"/>
        <v>0</v>
      </c>
      <c r="BY151" s="185">
        <f t="shared" si="8"/>
        <v>0</v>
      </c>
      <c r="BZ151" s="185">
        <f t="shared" si="9"/>
        <v>0</v>
      </c>
      <c r="CA151" s="185">
        <f t="shared" si="10"/>
        <v>0</v>
      </c>
    </row>
    <row r="152" spans="2:79" x14ac:dyDescent="0.15">
      <c r="B152" s="52" t="s">
        <v>159</v>
      </c>
      <c r="C152" s="53" t="s">
        <v>253</v>
      </c>
      <c r="D152" s="185">
        <f t="shared" ref="D152:AI152" si="74">D$249*D30</f>
        <v>0</v>
      </c>
      <c r="E152" s="185">
        <f t="shared" si="74"/>
        <v>0</v>
      </c>
      <c r="F152" s="185">
        <f t="shared" si="74"/>
        <v>0</v>
      </c>
      <c r="G152" s="185">
        <f t="shared" si="74"/>
        <v>0</v>
      </c>
      <c r="H152" s="185">
        <f t="shared" si="74"/>
        <v>0</v>
      </c>
      <c r="I152" s="185">
        <f t="shared" si="74"/>
        <v>0</v>
      </c>
      <c r="J152" s="185">
        <f t="shared" si="74"/>
        <v>0</v>
      </c>
      <c r="K152" s="185">
        <f t="shared" si="74"/>
        <v>0</v>
      </c>
      <c r="L152" s="185">
        <f t="shared" si="74"/>
        <v>0</v>
      </c>
      <c r="M152" s="185">
        <f t="shared" si="74"/>
        <v>0</v>
      </c>
      <c r="N152" s="185">
        <f t="shared" si="74"/>
        <v>0</v>
      </c>
      <c r="O152" s="185">
        <f t="shared" si="74"/>
        <v>0</v>
      </c>
      <c r="P152" s="185">
        <f t="shared" si="74"/>
        <v>0</v>
      </c>
      <c r="Q152" s="185">
        <f t="shared" si="74"/>
        <v>0</v>
      </c>
      <c r="R152" s="185">
        <f t="shared" si="74"/>
        <v>0</v>
      </c>
      <c r="S152" s="185">
        <f t="shared" si="74"/>
        <v>0</v>
      </c>
      <c r="T152" s="185">
        <f t="shared" si="74"/>
        <v>0</v>
      </c>
      <c r="U152" s="185">
        <f t="shared" si="74"/>
        <v>0</v>
      </c>
      <c r="V152" s="185">
        <f t="shared" si="74"/>
        <v>0</v>
      </c>
      <c r="W152" s="185">
        <f t="shared" si="74"/>
        <v>0</v>
      </c>
      <c r="X152" s="185">
        <f t="shared" si="74"/>
        <v>0</v>
      </c>
      <c r="Y152" s="185">
        <f t="shared" si="74"/>
        <v>0</v>
      </c>
      <c r="Z152" s="185">
        <f t="shared" si="74"/>
        <v>0</v>
      </c>
      <c r="AA152" s="185">
        <f t="shared" si="74"/>
        <v>0</v>
      </c>
      <c r="AB152" s="185">
        <f t="shared" si="74"/>
        <v>0</v>
      </c>
      <c r="AC152" s="185">
        <f t="shared" si="74"/>
        <v>0</v>
      </c>
      <c r="AD152" s="185">
        <f t="shared" si="74"/>
        <v>0</v>
      </c>
      <c r="AE152" s="185">
        <f t="shared" si="74"/>
        <v>0</v>
      </c>
      <c r="AF152" s="185">
        <f t="shared" si="74"/>
        <v>0</v>
      </c>
      <c r="AG152" s="185">
        <f t="shared" si="74"/>
        <v>0</v>
      </c>
      <c r="AH152" s="185">
        <f t="shared" si="74"/>
        <v>0</v>
      </c>
      <c r="AI152" s="185">
        <f t="shared" si="74"/>
        <v>0</v>
      </c>
      <c r="AJ152" s="185">
        <f t="shared" ref="AJ152:BO152" si="75">AJ$249*AJ30</f>
        <v>0</v>
      </c>
      <c r="AK152" s="185">
        <f t="shared" si="75"/>
        <v>0</v>
      </c>
      <c r="AL152" s="185">
        <f t="shared" si="75"/>
        <v>0</v>
      </c>
      <c r="AM152" s="185">
        <f t="shared" si="75"/>
        <v>0</v>
      </c>
      <c r="AN152" s="185">
        <f t="shared" si="75"/>
        <v>0</v>
      </c>
      <c r="AO152" s="185">
        <f t="shared" si="75"/>
        <v>0</v>
      </c>
      <c r="AP152" s="185">
        <f t="shared" si="75"/>
        <v>0</v>
      </c>
      <c r="AQ152" s="185">
        <f t="shared" si="75"/>
        <v>0</v>
      </c>
      <c r="AR152" s="185">
        <f t="shared" si="75"/>
        <v>0</v>
      </c>
      <c r="AS152" s="185">
        <f t="shared" si="75"/>
        <v>0</v>
      </c>
      <c r="AT152" s="185">
        <f t="shared" si="75"/>
        <v>0</v>
      </c>
      <c r="AU152" s="185">
        <f t="shared" si="75"/>
        <v>0</v>
      </c>
      <c r="AV152" s="185">
        <f t="shared" si="75"/>
        <v>0</v>
      </c>
      <c r="AW152" s="185">
        <f t="shared" si="75"/>
        <v>0</v>
      </c>
      <c r="AX152" s="185">
        <f t="shared" si="75"/>
        <v>0</v>
      </c>
      <c r="AY152" s="185">
        <f t="shared" si="75"/>
        <v>0</v>
      </c>
      <c r="AZ152" s="185">
        <f t="shared" si="75"/>
        <v>0</v>
      </c>
      <c r="BA152" s="185">
        <f t="shared" si="75"/>
        <v>0</v>
      </c>
      <c r="BB152" s="185">
        <f t="shared" si="75"/>
        <v>0</v>
      </c>
      <c r="BC152" s="185">
        <f t="shared" si="75"/>
        <v>0</v>
      </c>
      <c r="BD152" s="185">
        <f t="shared" si="75"/>
        <v>0</v>
      </c>
      <c r="BE152" s="185">
        <f t="shared" si="75"/>
        <v>0</v>
      </c>
      <c r="BF152" s="185">
        <f t="shared" si="75"/>
        <v>0</v>
      </c>
      <c r="BG152" s="185">
        <f t="shared" si="75"/>
        <v>0</v>
      </c>
      <c r="BH152" s="185">
        <f t="shared" si="75"/>
        <v>0</v>
      </c>
      <c r="BI152" s="185">
        <f t="shared" si="75"/>
        <v>0</v>
      </c>
      <c r="BJ152" s="185">
        <f t="shared" si="75"/>
        <v>0</v>
      </c>
      <c r="BK152" s="185">
        <f t="shared" si="75"/>
        <v>0</v>
      </c>
      <c r="BL152" s="185">
        <f t="shared" si="75"/>
        <v>0</v>
      </c>
      <c r="BM152" s="185">
        <f t="shared" si="75"/>
        <v>0</v>
      </c>
      <c r="BN152" s="185">
        <f t="shared" si="75"/>
        <v>0</v>
      </c>
      <c r="BO152" s="185">
        <f t="shared" si="75"/>
        <v>0</v>
      </c>
      <c r="BP152" s="185">
        <f t="shared" ref="BP152:BV152" si="76">BP$249*BP30</f>
        <v>0</v>
      </c>
      <c r="BQ152" s="185">
        <f t="shared" si="76"/>
        <v>0</v>
      </c>
      <c r="BR152" s="185">
        <f t="shared" si="76"/>
        <v>0</v>
      </c>
      <c r="BS152" s="185">
        <f t="shared" si="76"/>
        <v>0</v>
      </c>
      <c r="BT152" s="185">
        <f t="shared" si="76"/>
        <v>0</v>
      </c>
      <c r="BU152" s="185">
        <f t="shared" si="76"/>
        <v>0</v>
      </c>
      <c r="BV152" s="185">
        <f t="shared" si="76"/>
        <v>0</v>
      </c>
      <c r="BW152" s="185">
        <f t="shared" si="6"/>
        <v>0</v>
      </c>
      <c r="BX152" s="185">
        <f t="shared" si="7"/>
        <v>0</v>
      </c>
      <c r="BY152" s="185">
        <f t="shared" si="8"/>
        <v>0</v>
      </c>
      <c r="BZ152" s="185">
        <f t="shared" si="9"/>
        <v>0</v>
      </c>
      <c r="CA152" s="185">
        <f t="shared" si="10"/>
        <v>0</v>
      </c>
    </row>
    <row r="153" spans="2:79" x14ac:dyDescent="0.15">
      <c r="B153" s="52" t="s">
        <v>160</v>
      </c>
      <c r="C153" s="53" t="s">
        <v>623</v>
      </c>
      <c r="D153" s="186">
        <f t="shared" ref="D153:AI153" si="77">D$249*D31</f>
        <v>0</v>
      </c>
      <c r="E153" s="186">
        <f t="shared" si="77"/>
        <v>0</v>
      </c>
      <c r="F153" s="186">
        <f t="shared" si="77"/>
        <v>0</v>
      </c>
      <c r="G153" s="186">
        <f t="shared" si="77"/>
        <v>0</v>
      </c>
      <c r="H153" s="186">
        <f t="shared" si="77"/>
        <v>0</v>
      </c>
      <c r="I153" s="186">
        <f t="shared" si="77"/>
        <v>0</v>
      </c>
      <c r="J153" s="186">
        <f t="shared" si="77"/>
        <v>0</v>
      </c>
      <c r="K153" s="186">
        <f t="shared" si="77"/>
        <v>0</v>
      </c>
      <c r="L153" s="186">
        <f t="shared" si="77"/>
        <v>0</v>
      </c>
      <c r="M153" s="186">
        <f t="shared" si="77"/>
        <v>0</v>
      </c>
      <c r="N153" s="186">
        <f t="shared" si="77"/>
        <v>0</v>
      </c>
      <c r="O153" s="186">
        <f t="shared" si="77"/>
        <v>0</v>
      </c>
      <c r="P153" s="186">
        <f t="shared" si="77"/>
        <v>0</v>
      </c>
      <c r="Q153" s="186">
        <f t="shared" si="77"/>
        <v>0</v>
      </c>
      <c r="R153" s="186">
        <f t="shared" si="77"/>
        <v>0</v>
      </c>
      <c r="S153" s="186">
        <f t="shared" si="77"/>
        <v>0</v>
      </c>
      <c r="T153" s="186">
        <f t="shared" si="77"/>
        <v>0</v>
      </c>
      <c r="U153" s="186">
        <f t="shared" si="77"/>
        <v>0</v>
      </c>
      <c r="V153" s="186">
        <f t="shared" si="77"/>
        <v>0</v>
      </c>
      <c r="W153" s="186">
        <f t="shared" si="77"/>
        <v>0</v>
      </c>
      <c r="X153" s="186">
        <f t="shared" si="77"/>
        <v>0</v>
      </c>
      <c r="Y153" s="186">
        <f t="shared" si="77"/>
        <v>0</v>
      </c>
      <c r="Z153" s="186">
        <f t="shared" si="77"/>
        <v>0</v>
      </c>
      <c r="AA153" s="186">
        <f t="shared" si="77"/>
        <v>0</v>
      </c>
      <c r="AB153" s="186">
        <f t="shared" si="77"/>
        <v>0</v>
      </c>
      <c r="AC153" s="186">
        <f t="shared" si="77"/>
        <v>0</v>
      </c>
      <c r="AD153" s="186">
        <f t="shared" si="77"/>
        <v>0</v>
      </c>
      <c r="AE153" s="186">
        <f t="shared" si="77"/>
        <v>0</v>
      </c>
      <c r="AF153" s="186">
        <f t="shared" si="77"/>
        <v>0</v>
      </c>
      <c r="AG153" s="186">
        <f t="shared" si="77"/>
        <v>0</v>
      </c>
      <c r="AH153" s="186">
        <f t="shared" si="77"/>
        <v>0</v>
      </c>
      <c r="AI153" s="186">
        <f t="shared" si="77"/>
        <v>0</v>
      </c>
      <c r="AJ153" s="186">
        <f t="shared" ref="AJ153:BO153" si="78">AJ$249*AJ31</f>
        <v>0</v>
      </c>
      <c r="AK153" s="186">
        <f t="shared" si="78"/>
        <v>0</v>
      </c>
      <c r="AL153" s="186">
        <f t="shared" si="78"/>
        <v>0</v>
      </c>
      <c r="AM153" s="186">
        <f t="shared" si="78"/>
        <v>0</v>
      </c>
      <c r="AN153" s="186">
        <f t="shared" si="78"/>
        <v>0</v>
      </c>
      <c r="AO153" s="186">
        <f t="shared" si="78"/>
        <v>0</v>
      </c>
      <c r="AP153" s="186">
        <f t="shared" si="78"/>
        <v>0</v>
      </c>
      <c r="AQ153" s="186">
        <f t="shared" si="78"/>
        <v>0</v>
      </c>
      <c r="AR153" s="186">
        <f t="shared" si="78"/>
        <v>0</v>
      </c>
      <c r="AS153" s="186">
        <f t="shared" si="78"/>
        <v>0</v>
      </c>
      <c r="AT153" s="186">
        <f t="shared" si="78"/>
        <v>0</v>
      </c>
      <c r="AU153" s="186">
        <f t="shared" si="78"/>
        <v>0</v>
      </c>
      <c r="AV153" s="186">
        <f t="shared" si="78"/>
        <v>0</v>
      </c>
      <c r="AW153" s="186">
        <f t="shared" si="78"/>
        <v>0</v>
      </c>
      <c r="AX153" s="186">
        <f t="shared" si="78"/>
        <v>0</v>
      </c>
      <c r="AY153" s="186">
        <f t="shared" si="78"/>
        <v>0</v>
      </c>
      <c r="AZ153" s="186">
        <f t="shared" si="78"/>
        <v>0</v>
      </c>
      <c r="BA153" s="186">
        <f t="shared" si="78"/>
        <v>0</v>
      </c>
      <c r="BB153" s="186">
        <f t="shared" si="78"/>
        <v>0</v>
      </c>
      <c r="BC153" s="186">
        <f t="shared" si="78"/>
        <v>0</v>
      </c>
      <c r="BD153" s="186">
        <f t="shared" si="78"/>
        <v>0</v>
      </c>
      <c r="BE153" s="186">
        <f t="shared" si="78"/>
        <v>0</v>
      </c>
      <c r="BF153" s="186">
        <f t="shared" si="78"/>
        <v>0</v>
      </c>
      <c r="BG153" s="186">
        <f t="shared" si="78"/>
        <v>0</v>
      </c>
      <c r="BH153" s="186">
        <f t="shared" si="78"/>
        <v>0</v>
      </c>
      <c r="BI153" s="186">
        <f t="shared" si="78"/>
        <v>0</v>
      </c>
      <c r="BJ153" s="186">
        <f t="shared" si="78"/>
        <v>0</v>
      </c>
      <c r="BK153" s="186">
        <f t="shared" si="78"/>
        <v>0</v>
      </c>
      <c r="BL153" s="186">
        <f t="shared" si="78"/>
        <v>0</v>
      </c>
      <c r="BM153" s="186">
        <f t="shared" si="78"/>
        <v>0</v>
      </c>
      <c r="BN153" s="186">
        <f t="shared" si="78"/>
        <v>0</v>
      </c>
      <c r="BO153" s="186">
        <f t="shared" si="78"/>
        <v>0</v>
      </c>
      <c r="BP153" s="186">
        <f t="shared" ref="BP153:BV153" si="79">BP$249*BP31</f>
        <v>0</v>
      </c>
      <c r="BQ153" s="186">
        <f t="shared" si="79"/>
        <v>0</v>
      </c>
      <c r="BR153" s="186">
        <f t="shared" si="79"/>
        <v>0</v>
      </c>
      <c r="BS153" s="186">
        <f t="shared" si="79"/>
        <v>0</v>
      </c>
      <c r="BT153" s="186">
        <f t="shared" si="79"/>
        <v>0</v>
      </c>
      <c r="BU153" s="186">
        <f t="shared" si="79"/>
        <v>0</v>
      </c>
      <c r="BV153" s="186">
        <f t="shared" si="79"/>
        <v>0</v>
      </c>
      <c r="BW153" s="186">
        <f t="shared" si="6"/>
        <v>0</v>
      </c>
      <c r="BX153" s="186">
        <f t="shared" si="7"/>
        <v>0</v>
      </c>
      <c r="BY153" s="186">
        <f t="shared" si="8"/>
        <v>0</v>
      </c>
      <c r="BZ153" s="186">
        <f t="shared" si="9"/>
        <v>0</v>
      </c>
      <c r="CA153" s="186">
        <f t="shared" si="10"/>
        <v>0</v>
      </c>
    </row>
    <row r="154" spans="2:79" x14ac:dyDescent="0.15">
      <c r="B154" s="60" t="s">
        <v>161</v>
      </c>
      <c r="C154" s="61" t="s">
        <v>624</v>
      </c>
      <c r="D154" s="185">
        <f t="shared" ref="D154:AI154" si="80">D$249*D32</f>
        <v>0</v>
      </c>
      <c r="E154" s="185">
        <f t="shared" si="80"/>
        <v>0</v>
      </c>
      <c r="F154" s="185">
        <f t="shared" si="80"/>
        <v>0</v>
      </c>
      <c r="G154" s="185">
        <f t="shared" si="80"/>
        <v>0</v>
      </c>
      <c r="H154" s="185">
        <f t="shared" si="80"/>
        <v>0</v>
      </c>
      <c r="I154" s="185">
        <f t="shared" si="80"/>
        <v>0</v>
      </c>
      <c r="J154" s="185">
        <f t="shared" si="80"/>
        <v>0</v>
      </c>
      <c r="K154" s="185">
        <f t="shared" si="80"/>
        <v>0</v>
      </c>
      <c r="L154" s="185">
        <f t="shared" si="80"/>
        <v>0</v>
      </c>
      <c r="M154" s="185">
        <f t="shared" si="80"/>
        <v>0</v>
      </c>
      <c r="N154" s="185">
        <f t="shared" si="80"/>
        <v>0</v>
      </c>
      <c r="O154" s="185">
        <f t="shared" si="80"/>
        <v>0</v>
      </c>
      <c r="P154" s="185">
        <f t="shared" si="80"/>
        <v>0</v>
      </c>
      <c r="Q154" s="185">
        <f t="shared" si="80"/>
        <v>0</v>
      </c>
      <c r="R154" s="185">
        <f t="shared" si="80"/>
        <v>0</v>
      </c>
      <c r="S154" s="185">
        <f t="shared" si="80"/>
        <v>0</v>
      </c>
      <c r="T154" s="185">
        <f t="shared" si="80"/>
        <v>0</v>
      </c>
      <c r="U154" s="185">
        <f t="shared" si="80"/>
        <v>0</v>
      </c>
      <c r="V154" s="185">
        <f t="shared" si="80"/>
        <v>0</v>
      </c>
      <c r="W154" s="185">
        <f t="shared" si="80"/>
        <v>0</v>
      </c>
      <c r="X154" s="185">
        <f t="shared" si="80"/>
        <v>0</v>
      </c>
      <c r="Y154" s="185">
        <f t="shared" si="80"/>
        <v>0</v>
      </c>
      <c r="Z154" s="185">
        <f t="shared" si="80"/>
        <v>0</v>
      </c>
      <c r="AA154" s="185">
        <f t="shared" si="80"/>
        <v>0</v>
      </c>
      <c r="AB154" s="185">
        <f t="shared" si="80"/>
        <v>0</v>
      </c>
      <c r="AC154" s="185">
        <f t="shared" si="80"/>
        <v>0</v>
      </c>
      <c r="AD154" s="185">
        <f t="shared" si="80"/>
        <v>0</v>
      </c>
      <c r="AE154" s="185">
        <f t="shared" si="80"/>
        <v>0</v>
      </c>
      <c r="AF154" s="185">
        <f t="shared" si="80"/>
        <v>0</v>
      </c>
      <c r="AG154" s="185">
        <f t="shared" si="80"/>
        <v>0</v>
      </c>
      <c r="AH154" s="185">
        <f t="shared" si="80"/>
        <v>0</v>
      </c>
      <c r="AI154" s="185">
        <f t="shared" si="80"/>
        <v>0</v>
      </c>
      <c r="AJ154" s="185">
        <f t="shared" ref="AJ154:BO154" si="81">AJ$249*AJ32</f>
        <v>0</v>
      </c>
      <c r="AK154" s="185">
        <f t="shared" si="81"/>
        <v>0</v>
      </c>
      <c r="AL154" s="185">
        <f t="shared" si="81"/>
        <v>0</v>
      </c>
      <c r="AM154" s="185">
        <f t="shared" si="81"/>
        <v>0</v>
      </c>
      <c r="AN154" s="185">
        <f t="shared" si="81"/>
        <v>0</v>
      </c>
      <c r="AO154" s="185">
        <f t="shared" si="81"/>
        <v>0</v>
      </c>
      <c r="AP154" s="185">
        <f t="shared" si="81"/>
        <v>0</v>
      </c>
      <c r="AQ154" s="185">
        <f t="shared" si="81"/>
        <v>0</v>
      </c>
      <c r="AR154" s="185">
        <f t="shared" si="81"/>
        <v>0</v>
      </c>
      <c r="AS154" s="185">
        <f t="shared" si="81"/>
        <v>0</v>
      </c>
      <c r="AT154" s="185">
        <f t="shared" si="81"/>
        <v>0</v>
      </c>
      <c r="AU154" s="185">
        <f t="shared" si="81"/>
        <v>0</v>
      </c>
      <c r="AV154" s="185">
        <f t="shared" si="81"/>
        <v>0</v>
      </c>
      <c r="AW154" s="185">
        <f t="shared" si="81"/>
        <v>0</v>
      </c>
      <c r="AX154" s="185">
        <f t="shared" si="81"/>
        <v>0</v>
      </c>
      <c r="AY154" s="185">
        <f t="shared" si="81"/>
        <v>0</v>
      </c>
      <c r="AZ154" s="185">
        <f t="shared" si="81"/>
        <v>0</v>
      </c>
      <c r="BA154" s="185">
        <f t="shared" si="81"/>
        <v>0</v>
      </c>
      <c r="BB154" s="185">
        <f t="shared" si="81"/>
        <v>0</v>
      </c>
      <c r="BC154" s="185">
        <f t="shared" si="81"/>
        <v>0</v>
      </c>
      <c r="BD154" s="185">
        <f t="shared" si="81"/>
        <v>0</v>
      </c>
      <c r="BE154" s="185">
        <f t="shared" si="81"/>
        <v>0</v>
      </c>
      <c r="BF154" s="185">
        <f t="shared" si="81"/>
        <v>0</v>
      </c>
      <c r="BG154" s="185">
        <f t="shared" si="81"/>
        <v>0</v>
      </c>
      <c r="BH154" s="185">
        <f t="shared" si="81"/>
        <v>0</v>
      </c>
      <c r="BI154" s="185">
        <f t="shared" si="81"/>
        <v>0</v>
      </c>
      <c r="BJ154" s="185">
        <f t="shared" si="81"/>
        <v>0</v>
      </c>
      <c r="BK154" s="185">
        <f t="shared" si="81"/>
        <v>0</v>
      </c>
      <c r="BL154" s="185">
        <f t="shared" si="81"/>
        <v>0</v>
      </c>
      <c r="BM154" s="185">
        <f t="shared" si="81"/>
        <v>0</v>
      </c>
      <c r="BN154" s="185">
        <f t="shared" si="81"/>
        <v>0</v>
      </c>
      <c r="BO154" s="185">
        <f t="shared" si="81"/>
        <v>0</v>
      </c>
      <c r="BP154" s="185">
        <f t="shared" ref="BP154:BV154" si="82">BP$249*BP32</f>
        <v>0</v>
      </c>
      <c r="BQ154" s="185">
        <f t="shared" si="82"/>
        <v>0</v>
      </c>
      <c r="BR154" s="185">
        <f t="shared" si="82"/>
        <v>0</v>
      </c>
      <c r="BS154" s="185">
        <f t="shared" si="82"/>
        <v>0</v>
      </c>
      <c r="BT154" s="185">
        <f t="shared" si="82"/>
        <v>0</v>
      </c>
      <c r="BU154" s="185">
        <f t="shared" si="82"/>
        <v>0</v>
      </c>
      <c r="BV154" s="185">
        <f t="shared" si="82"/>
        <v>0</v>
      </c>
      <c r="BW154" s="185">
        <f t="shared" si="6"/>
        <v>0</v>
      </c>
      <c r="BX154" s="185">
        <f t="shared" si="7"/>
        <v>0</v>
      </c>
      <c r="BY154" s="185">
        <f t="shared" si="8"/>
        <v>0</v>
      </c>
      <c r="BZ154" s="185">
        <f t="shared" si="9"/>
        <v>0</v>
      </c>
      <c r="CA154" s="185">
        <f t="shared" si="10"/>
        <v>0</v>
      </c>
    </row>
    <row r="155" spans="2:79" x14ac:dyDescent="0.15">
      <c r="B155" s="52" t="s">
        <v>162</v>
      </c>
      <c r="C155" s="53" t="s">
        <v>254</v>
      </c>
      <c r="D155" s="185">
        <f t="shared" ref="D155:AI155" si="83">D$249*D33</f>
        <v>0</v>
      </c>
      <c r="E155" s="185">
        <f t="shared" si="83"/>
        <v>0</v>
      </c>
      <c r="F155" s="185">
        <f t="shared" si="83"/>
        <v>0</v>
      </c>
      <c r="G155" s="185">
        <f t="shared" si="83"/>
        <v>0</v>
      </c>
      <c r="H155" s="185">
        <f t="shared" si="83"/>
        <v>0</v>
      </c>
      <c r="I155" s="185">
        <f t="shared" si="83"/>
        <v>0</v>
      </c>
      <c r="J155" s="185">
        <f t="shared" si="83"/>
        <v>0</v>
      </c>
      <c r="K155" s="185">
        <f t="shared" si="83"/>
        <v>0</v>
      </c>
      <c r="L155" s="185">
        <f t="shared" si="83"/>
        <v>0</v>
      </c>
      <c r="M155" s="185">
        <f t="shared" si="83"/>
        <v>0</v>
      </c>
      <c r="N155" s="185">
        <f t="shared" si="83"/>
        <v>0</v>
      </c>
      <c r="O155" s="185">
        <f t="shared" si="83"/>
        <v>0</v>
      </c>
      <c r="P155" s="185">
        <f t="shared" si="83"/>
        <v>0</v>
      </c>
      <c r="Q155" s="185">
        <f t="shared" si="83"/>
        <v>0</v>
      </c>
      <c r="R155" s="185">
        <f t="shared" si="83"/>
        <v>0</v>
      </c>
      <c r="S155" s="185">
        <f t="shared" si="83"/>
        <v>0</v>
      </c>
      <c r="T155" s="185">
        <f t="shared" si="83"/>
        <v>0</v>
      </c>
      <c r="U155" s="185">
        <f t="shared" si="83"/>
        <v>0</v>
      </c>
      <c r="V155" s="185">
        <f t="shared" si="83"/>
        <v>0</v>
      </c>
      <c r="W155" s="185">
        <f t="shared" si="83"/>
        <v>0</v>
      </c>
      <c r="X155" s="185">
        <f t="shared" si="83"/>
        <v>0</v>
      </c>
      <c r="Y155" s="185">
        <f t="shared" si="83"/>
        <v>0</v>
      </c>
      <c r="Z155" s="185">
        <f t="shared" si="83"/>
        <v>0</v>
      </c>
      <c r="AA155" s="185">
        <f t="shared" si="83"/>
        <v>0</v>
      </c>
      <c r="AB155" s="185">
        <f t="shared" si="83"/>
        <v>0</v>
      </c>
      <c r="AC155" s="185">
        <f t="shared" si="83"/>
        <v>0</v>
      </c>
      <c r="AD155" s="185">
        <f t="shared" si="83"/>
        <v>0</v>
      </c>
      <c r="AE155" s="185">
        <f t="shared" si="83"/>
        <v>0</v>
      </c>
      <c r="AF155" s="185">
        <f t="shared" si="83"/>
        <v>0</v>
      </c>
      <c r="AG155" s="185">
        <f t="shared" si="83"/>
        <v>0</v>
      </c>
      <c r="AH155" s="185">
        <f t="shared" si="83"/>
        <v>0</v>
      </c>
      <c r="AI155" s="185">
        <f t="shared" si="83"/>
        <v>0</v>
      </c>
      <c r="AJ155" s="185">
        <f t="shared" ref="AJ155:BO155" si="84">AJ$249*AJ33</f>
        <v>0</v>
      </c>
      <c r="AK155" s="185">
        <f t="shared" si="84"/>
        <v>0</v>
      </c>
      <c r="AL155" s="185">
        <f t="shared" si="84"/>
        <v>0</v>
      </c>
      <c r="AM155" s="185">
        <f t="shared" si="84"/>
        <v>0</v>
      </c>
      <c r="AN155" s="185">
        <f t="shared" si="84"/>
        <v>0</v>
      </c>
      <c r="AO155" s="185">
        <f t="shared" si="84"/>
        <v>0</v>
      </c>
      <c r="AP155" s="185">
        <f t="shared" si="84"/>
        <v>0</v>
      </c>
      <c r="AQ155" s="185">
        <f t="shared" si="84"/>
        <v>0</v>
      </c>
      <c r="AR155" s="185">
        <f t="shared" si="84"/>
        <v>0</v>
      </c>
      <c r="AS155" s="185">
        <f t="shared" si="84"/>
        <v>0</v>
      </c>
      <c r="AT155" s="185">
        <f t="shared" si="84"/>
        <v>0</v>
      </c>
      <c r="AU155" s="185">
        <f t="shared" si="84"/>
        <v>0</v>
      </c>
      <c r="AV155" s="185">
        <f t="shared" si="84"/>
        <v>0</v>
      </c>
      <c r="AW155" s="185">
        <f t="shared" si="84"/>
        <v>0</v>
      </c>
      <c r="AX155" s="185">
        <f t="shared" si="84"/>
        <v>0</v>
      </c>
      <c r="AY155" s="185">
        <f t="shared" si="84"/>
        <v>0</v>
      </c>
      <c r="AZ155" s="185">
        <f t="shared" si="84"/>
        <v>0</v>
      </c>
      <c r="BA155" s="185">
        <f t="shared" si="84"/>
        <v>0</v>
      </c>
      <c r="BB155" s="185">
        <f t="shared" si="84"/>
        <v>0</v>
      </c>
      <c r="BC155" s="185">
        <f t="shared" si="84"/>
        <v>0</v>
      </c>
      <c r="BD155" s="185">
        <f t="shared" si="84"/>
        <v>0</v>
      </c>
      <c r="BE155" s="185">
        <f t="shared" si="84"/>
        <v>0</v>
      </c>
      <c r="BF155" s="185">
        <f t="shared" si="84"/>
        <v>0</v>
      </c>
      <c r="BG155" s="185">
        <f t="shared" si="84"/>
        <v>0</v>
      </c>
      <c r="BH155" s="185">
        <f t="shared" si="84"/>
        <v>0</v>
      </c>
      <c r="BI155" s="185">
        <f t="shared" si="84"/>
        <v>0</v>
      </c>
      <c r="BJ155" s="185">
        <f t="shared" si="84"/>
        <v>0</v>
      </c>
      <c r="BK155" s="185">
        <f t="shared" si="84"/>
        <v>0</v>
      </c>
      <c r="BL155" s="185">
        <f t="shared" si="84"/>
        <v>0</v>
      </c>
      <c r="BM155" s="185">
        <f t="shared" si="84"/>
        <v>0</v>
      </c>
      <c r="BN155" s="185">
        <f t="shared" si="84"/>
        <v>0</v>
      </c>
      <c r="BO155" s="185">
        <f t="shared" si="84"/>
        <v>0</v>
      </c>
      <c r="BP155" s="185">
        <f t="shared" ref="BP155:BV155" si="85">BP$249*BP33</f>
        <v>0</v>
      </c>
      <c r="BQ155" s="185">
        <f t="shared" si="85"/>
        <v>0</v>
      </c>
      <c r="BR155" s="185">
        <f t="shared" si="85"/>
        <v>0</v>
      </c>
      <c r="BS155" s="185">
        <f t="shared" si="85"/>
        <v>0</v>
      </c>
      <c r="BT155" s="185">
        <f t="shared" si="85"/>
        <v>0</v>
      </c>
      <c r="BU155" s="185">
        <f t="shared" si="85"/>
        <v>0</v>
      </c>
      <c r="BV155" s="185">
        <f t="shared" si="85"/>
        <v>0</v>
      </c>
      <c r="BW155" s="185">
        <f t="shared" si="6"/>
        <v>0</v>
      </c>
      <c r="BX155" s="185">
        <f t="shared" si="7"/>
        <v>0</v>
      </c>
      <c r="BY155" s="185">
        <f t="shared" si="8"/>
        <v>0</v>
      </c>
      <c r="BZ155" s="185">
        <f t="shared" si="9"/>
        <v>0</v>
      </c>
      <c r="CA155" s="185">
        <f t="shared" si="10"/>
        <v>0</v>
      </c>
    </row>
    <row r="156" spans="2:79" x14ac:dyDescent="0.15">
      <c r="B156" s="52" t="s">
        <v>163</v>
      </c>
      <c r="C156" s="53" t="s">
        <v>255</v>
      </c>
      <c r="D156" s="185">
        <f t="shared" ref="D156:AI156" si="86">D$249*D34</f>
        <v>0</v>
      </c>
      <c r="E156" s="185">
        <f t="shared" si="86"/>
        <v>0</v>
      </c>
      <c r="F156" s="185">
        <f t="shared" si="86"/>
        <v>0</v>
      </c>
      <c r="G156" s="185">
        <f t="shared" si="86"/>
        <v>0</v>
      </c>
      <c r="H156" s="185">
        <f t="shared" si="86"/>
        <v>0</v>
      </c>
      <c r="I156" s="185">
        <f t="shared" si="86"/>
        <v>0</v>
      </c>
      <c r="J156" s="185">
        <f t="shared" si="86"/>
        <v>0</v>
      </c>
      <c r="K156" s="185">
        <f t="shared" si="86"/>
        <v>0</v>
      </c>
      <c r="L156" s="185">
        <f t="shared" si="86"/>
        <v>0</v>
      </c>
      <c r="M156" s="185">
        <f t="shared" si="86"/>
        <v>0</v>
      </c>
      <c r="N156" s="185">
        <f t="shared" si="86"/>
        <v>0</v>
      </c>
      <c r="O156" s="185">
        <f t="shared" si="86"/>
        <v>0</v>
      </c>
      <c r="P156" s="185">
        <f t="shared" si="86"/>
        <v>0</v>
      </c>
      <c r="Q156" s="185">
        <f t="shared" si="86"/>
        <v>0</v>
      </c>
      <c r="R156" s="185">
        <f t="shared" si="86"/>
        <v>0</v>
      </c>
      <c r="S156" s="185">
        <f t="shared" si="86"/>
        <v>0</v>
      </c>
      <c r="T156" s="185">
        <f t="shared" si="86"/>
        <v>0</v>
      </c>
      <c r="U156" s="185">
        <f t="shared" si="86"/>
        <v>0</v>
      </c>
      <c r="V156" s="185">
        <f t="shared" si="86"/>
        <v>0</v>
      </c>
      <c r="W156" s="185">
        <f t="shared" si="86"/>
        <v>0</v>
      </c>
      <c r="X156" s="185">
        <f t="shared" si="86"/>
        <v>0</v>
      </c>
      <c r="Y156" s="185">
        <f t="shared" si="86"/>
        <v>0</v>
      </c>
      <c r="Z156" s="185">
        <f t="shared" si="86"/>
        <v>0</v>
      </c>
      <c r="AA156" s="185">
        <f t="shared" si="86"/>
        <v>0</v>
      </c>
      <c r="AB156" s="185">
        <f t="shared" si="86"/>
        <v>0</v>
      </c>
      <c r="AC156" s="185">
        <f t="shared" si="86"/>
        <v>0</v>
      </c>
      <c r="AD156" s="185">
        <f t="shared" si="86"/>
        <v>0</v>
      </c>
      <c r="AE156" s="185">
        <f t="shared" si="86"/>
        <v>0</v>
      </c>
      <c r="AF156" s="185">
        <f t="shared" si="86"/>
        <v>0</v>
      </c>
      <c r="AG156" s="185">
        <f t="shared" si="86"/>
        <v>0</v>
      </c>
      <c r="AH156" s="185">
        <f t="shared" si="86"/>
        <v>0</v>
      </c>
      <c r="AI156" s="185">
        <f t="shared" si="86"/>
        <v>0</v>
      </c>
      <c r="AJ156" s="185">
        <f t="shared" ref="AJ156:BO156" si="87">AJ$249*AJ34</f>
        <v>0</v>
      </c>
      <c r="AK156" s="185">
        <f t="shared" si="87"/>
        <v>0</v>
      </c>
      <c r="AL156" s="185">
        <f t="shared" si="87"/>
        <v>0</v>
      </c>
      <c r="AM156" s="185">
        <f t="shared" si="87"/>
        <v>0</v>
      </c>
      <c r="AN156" s="185">
        <f t="shared" si="87"/>
        <v>0</v>
      </c>
      <c r="AO156" s="185">
        <f t="shared" si="87"/>
        <v>0</v>
      </c>
      <c r="AP156" s="185">
        <f t="shared" si="87"/>
        <v>0</v>
      </c>
      <c r="AQ156" s="185">
        <f t="shared" si="87"/>
        <v>0</v>
      </c>
      <c r="AR156" s="185">
        <f t="shared" si="87"/>
        <v>0</v>
      </c>
      <c r="AS156" s="185">
        <f t="shared" si="87"/>
        <v>0</v>
      </c>
      <c r="AT156" s="185">
        <f t="shared" si="87"/>
        <v>0</v>
      </c>
      <c r="AU156" s="185">
        <f t="shared" si="87"/>
        <v>0</v>
      </c>
      <c r="AV156" s="185">
        <f t="shared" si="87"/>
        <v>0</v>
      </c>
      <c r="AW156" s="185">
        <f t="shared" si="87"/>
        <v>0</v>
      </c>
      <c r="AX156" s="185">
        <f t="shared" si="87"/>
        <v>0</v>
      </c>
      <c r="AY156" s="185">
        <f t="shared" si="87"/>
        <v>0</v>
      </c>
      <c r="AZ156" s="185">
        <f t="shared" si="87"/>
        <v>0</v>
      </c>
      <c r="BA156" s="185">
        <f t="shared" si="87"/>
        <v>0</v>
      </c>
      <c r="BB156" s="185">
        <f t="shared" si="87"/>
        <v>0</v>
      </c>
      <c r="BC156" s="185">
        <f t="shared" si="87"/>
        <v>0</v>
      </c>
      <c r="BD156" s="185">
        <f t="shared" si="87"/>
        <v>0</v>
      </c>
      <c r="BE156" s="185">
        <f t="shared" si="87"/>
        <v>0</v>
      </c>
      <c r="BF156" s="185">
        <f t="shared" si="87"/>
        <v>0</v>
      </c>
      <c r="BG156" s="185">
        <f t="shared" si="87"/>
        <v>0</v>
      </c>
      <c r="BH156" s="185">
        <f t="shared" si="87"/>
        <v>0</v>
      </c>
      <c r="BI156" s="185">
        <f t="shared" si="87"/>
        <v>0</v>
      </c>
      <c r="BJ156" s="185">
        <f t="shared" si="87"/>
        <v>0</v>
      </c>
      <c r="BK156" s="185">
        <f t="shared" si="87"/>
        <v>0</v>
      </c>
      <c r="BL156" s="185">
        <f t="shared" si="87"/>
        <v>0</v>
      </c>
      <c r="BM156" s="185">
        <f t="shared" si="87"/>
        <v>0</v>
      </c>
      <c r="BN156" s="185">
        <f t="shared" si="87"/>
        <v>0</v>
      </c>
      <c r="BO156" s="185">
        <f t="shared" si="87"/>
        <v>0</v>
      </c>
      <c r="BP156" s="185">
        <f t="shared" ref="BP156:BV156" si="88">BP$249*BP34</f>
        <v>0</v>
      </c>
      <c r="BQ156" s="185">
        <f t="shared" si="88"/>
        <v>0</v>
      </c>
      <c r="BR156" s="185">
        <f t="shared" si="88"/>
        <v>0</v>
      </c>
      <c r="BS156" s="185">
        <f t="shared" si="88"/>
        <v>0</v>
      </c>
      <c r="BT156" s="185">
        <f t="shared" si="88"/>
        <v>0</v>
      </c>
      <c r="BU156" s="185">
        <f t="shared" si="88"/>
        <v>0</v>
      </c>
      <c r="BV156" s="185">
        <f t="shared" si="88"/>
        <v>0</v>
      </c>
      <c r="BW156" s="185">
        <f t="shared" si="6"/>
        <v>0</v>
      </c>
      <c r="BX156" s="185">
        <f t="shared" si="7"/>
        <v>0</v>
      </c>
      <c r="BY156" s="185">
        <f t="shared" si="8"/>
        <v>0</v>
      </c>
      <c r="BZ156" s="185">
        <f t="shared" si="9"/>
        <v>0</v>
      </c>
      <c r="CA156" s="185">
        <f t="shared" si="10"/>
        <v>0</v>
      </c>
    </row>
    <row r="157" spans="2:79" x14ac:dyDescent="0.15">
      <c r="B157" s="52" t="s">
        <v>164</v>
      </c>
      <c r="C157" s="53" t="s">
        <v>256</v>
      </c>
      <c r="D157" s="185">
        <f t="shared" ref="D157:AI157" si="89">D$249*D35</f>
        <v>0</v>
      </c>
      <c r="E157" s="185">
        <f t="shared" si="89"/>
        <v>0</v>
      </c>
      <c r="F157" s="185">
        <f t="shared" si="89"/>
        <v>0</v>
      </c>
      <c r="G157" s="185">
        <f t="shared" si="89"/>
        <v>0</v>
      </c>
      <c r="H157" s="185">
        <f t="shared" si="89"/>
        <v>0</v>
      </c>
      <c r="I157" s="185">
        <f t="shared" si="89"/>
        <v>0</v>
      </c>
      <c r="J157" s="185">
        <f t="shared" si="89"/>
        <v>0</v>
      </c>
      <c r="K157" s="185">
        <f t="shared" si="89"/>
        <v>0</v>
      </c>
      <c r="L157" s="185">
        <f t="shared" si="89"/>
        <v>0</v>
      </c>
      <c r="M157" s="185">
        <f t="shared" si="89"/>
        <v>0</v>
      </c>
      <c r="N157" s="185">
        <f t="shared" si="89"/>
        <v>0</v>
      </c>
      <c r="O157" s="185">
        <f t="shared" si="89"/>
        <v>0</v>
      </c>
      <c r="P157" s="185">
        <f t="shared" si="89"/>
        <v>0</v>
      </c>
      <c r="Q157" s="185">
        <f t="shared" si="89"/>
        <v>0</v>
      </c>
      <c r="R157" s="185">
        <f t="shared" si="89"/>
        <v>0</v>
      </c>
      <c r="S157" s="185">
        <f t="shared" si="89"/>
        <v>0</v>
      </c>
      <c r="T157" s="185">
        <f t="shared" si="89"/>
        <v>0</v>
      </c>
      <c r="U157" s="185">
        <f t="shared" si="89"/>
        <v>0</v>
      </c>
      <c r="V157" s="185">
        <f t="shared" si="89"/>
        <v>0</v>
      </c>
      <c r="W157" s="185">
        <f t="shared" si="89"/>
        <v>0</v>
      </c>
      <c r="X157" s="185">
        <f t="shared" si="89"/>
        <v>0</v>
      </c>
      <c r="Y157" s="185">
        <f t="shared" si="89"/>
        <v>0</v>
      </c>
      <c r="Z157" s="185">
        <f t="shared" si="89"/>
        <v>0</v>
      </c>
      <c r="AA157" s="185">
        <f t="shared" si="89"/>
        <v>0</v>
      </c>
      <c r="AB157" s="185">
        <f t="shared" si="89"/>
        <v>0</v>
      </c>
      <c r="AC157" s="185">
        <f t="shared" si="89"/>
        <v>0</v>
      </c>
      <c r="AD157" s="185">
        <f t="shared" si="89"/>
        <v>0</v>
      </c>
      <c r="AE157" s="185">
        <f t="shared" si="89"/>
        <v>0</v>
      </c>
      <c r="AF157" s="185">
        <f t="shared" si="89"/>
        <v>0</v>
      </c>
      <c r="AG157" s="185">
        <f t="shared" si="89"/>
        <v>0</v>
      </c>
      <c r="AH157" s="185">
        <f t="shared" si="89"/>
        <v>0</v>
      </c>
      <c r="AI157" s="185">
        <f t="shared" si="89"/>
        <v>0</v>
      </c>
      <c r="AJ157" s="185">
        <f t="shared" ref="AJ157:BO157" si="90">AJ$249*AJ35</f>
        <v>0</v>
      </c>
      <c r="AK157" s="185">
        <f t="shared" si="90"/>
        <v>0</v>
      </c>
      <c r="AL157" s="185">
        <f t="shared" si="90"/>
        <v>0</v>
      </c>
      <c r="AM157" s="185">
        <f t="shared" si="90"/>
        <v>0</v>
      </c>
      <c r="AN157" s="185">
        <f t="shared" si="90"/>
        <v>0</v>
      </c>
      <c r="AO157" s="185">
        <f t="shared" si="90"/>
        <v>0</v>
      </c>
      <c r="AP157" s="185">
        <f t="shared" si="90"/>
        <v>0</v>
      </c>
      <c r="AQ157" s="185">
        <f t="shared" si="90"/>
        <v>0</v>
      </c>
      <c r="AR157" s="185">
        <f t="shared" si="90"/>
        <v>0</v>
      </c>
      <c r="AS157" s="185">
        <f t="shared" si="90"/>
        <v>0</v>
      </c>
      <c r="AT157" s="185">
        <f t="shared" si="90"/>
        <v>0</v>
      </c>
      <c r="AU157" s="185">
        <f t="shared" si="90"/>
        <v>0</v>
      </c>
      <c r="AV157" s="185">
        <f t="shared" si="90"/>
        <v>0</v>
      </c>
      <c r="AW157" s="185">
        <f t="shared" si="90"/>
        <v>0</v>
      </c>
      <c r="AX157" s="185">
        <f t="shared" si="90"/>
        <v>0</v>
      </c>
      <c r="AY157" s="185">
        <f t="shared" si="90"/>
        <v>0</v>
      </c>
      <c r="AZ157" s="185">
        <f t="shared" si="90"/>
        <v>0</v>
      </c>
      <c r="BA157" s="185">
        <f t="shared" si="90"/>
        <v>0</v>
      </c>
      <c r="BB157" s="185">
        <f t="shared" si="90"/>
        <v>0</v>
      </c>
      <c r="BC157" s="185">
        <f t="shared" si="90"/>
        <v>0</v>
      </c>
      <c r="BD157" s="185">
        <f t="shared" si="90"/>
        <v>0</v>
      </c>
      <c r="BE157" s="185">
        <f t="shared" si="90"/>
        <v>0</v>
      </c>
      <c r="BF157" s="185">
        <f t="shared" si="90"/>
        <v>0</v>
      </c>
      <c r="BG157" s="185">
        <f t="shared" si="90"/>
        <v>0</v>
      </c>
      <c r="BH157" s="185">
        <f t="shared" si="90"/>
        <v>0</v>
      </c>
      <c r="BI157" s="185">
        <f t="shared" si="90"/>
        <v>0</v>
      </c>
      <c r="BJ157" s="185">
        <f t="shared" si="90"/>
        <v>0</v>
      </c>
      <c r="BK157" s="185">
        <f t="shared" si="90"/>
        <v>0</v>
      </c>
      <c r="BL157" s="185">
        <f t="shared" si="90"/>
        <v>0</v>
      </c>
      <c r="BM157" s="185">
        <f t="shared" si="90"/>
        <v>0</v>
      </c>
      <c r="BN157" s="185">
        <f t="shared" si="90"/>
        <v>0</v>
      </c>
      <c r="BO157" s="185">
        <f t="shared" si="90"/>
        <v>0</v>
      </c>
      <c r="BP157" s="185">
        <f t="shared" ref="BP157:BV157" si="91">BP$249*BP35</f>
        <v>0</v>
      </c>
      <c r="BQ157" s="185">
        <f t="shared" si="91"/>
        <v>0</v>
      </c>
      <c r="BR157" s="185">
        <f t="shared" si="91"/>
        <v>0</v>
      </c>
      <c r="BS157" s="185">
        <f t="shared" si="91"/>
        <v>0</v>
      </c>
      <c r="BT157" s="185">
        <f t="shared" si="91"/>
        <v>0</v>
      </c>
      <c r="BU157" s="185">
        <f t="shared" si="91"/>
        <v>0</v>
      </c>
      <c r="BV157" s="185">
        <f t="shared" si="91"/>
        <v>0</v>
      </c>
      <c r="BW157" s="185">
        <f t="shared" si="6"/>
        <v>0</v>
      </c>
      <c r="BX157" s="185">
        <f t="shared" si="7"/>
        <v>0</v>
      </c>
      <c r="BY157" s="185">
        <f t="shared" si="8"/>
        <v>0</v>
      </c>
      <c r="BZ157" s="185">
        <f t="shared" si="9"/>
        <v>0</v>
      </c>
      <c r="CA157" s="185">
        <f t="shared" si="10"/>
        <v>0</v>
      </c>
    </row>
    <row r="158" spans="2:79" x14ac:dyDescent="0.15">
      <c r="B158" s="64" t="s">
        <v>165</v>
      </c>
      <c r="C158" s="65" t="s">
        <v>257</v>
      </c>
      <c r="D158" s="186">
        <f t="shared" ref="D158:AI158" si="92">D$249*D36</f>
        <v>0</v>
      </c>
      <c r="E158" s="186">
        <f t="shared" si="92"/>
        <v>0</v>
      </c>
      <c r="F158" s="186">
        <f t="shared" si="92"/>
        <v>0</v>
      </c>
      <c r="G158" s="186">
        <f t="shared" si="92"/>
        <v>0</v>
      </c>
      <c r="H158" s="186">
        <f t="shared" si="92"/>
        <v>0</v>
      </c>
      <c r="I158" s="186">
        <f t="shared" si="92"/>
        <v>0</v>
      </c>
      <c r="J158" s="186">
        <f t="shared" si="92"/>
        <v>0</v>
      </c>
      <c r="K158" s="186">
        <f t="shared" si="92"/>
        <v>0</v>
      </c>
      <c r="L158" s="186">
        <f t="shared" si="92"/>
        <v>0</v>
      </c>
      <c r="M158" s="186">
        <f t="shared" si="92"/>
        <v>0</v>
      </c>
      <c r="N158" s="186">
        <f t="shared" si="92"/>
        <v>0</v>
      </c>
      <c r="O158" s="186">
        <f t="shared" si="92"/>
        <v>0</v>
      </c>
      <c r="P158" s="186">
        <f t="shared" si="92"/>
        <v>0</v>
      </c>
      <c r="Q158" s="186">
        <f t="shared" si="92"/>
        <v>0</v>
      </c>
      <c r="R158" s="186">
        <f t="shared" si="92"/>
        <v>0</v>
      </c>
      <c r="S158" s="186">
        <f t="shared" si="92"/>
        <v>0</v>
      </c>
      <c r="T158" s="186">
        <f t="shared" si="92"/>
        <v>0</v>
      </c>
      <c r="U158" s="186">
        <f t="shared" si="92"/>
        <v>0</v>
      </c>
      <c r="V158" s="186">
        <f t="shared" si="92"/>
        <v>0</v>
      </c>
      <c r="W158" s="186">
        <f t="shared" si="92"/>
        <v>0</v>
      </c>
      <c r="X158" s="186">
        <f t="shared" si="92"/>
        <v>0</v>
      </c>
      <c r="Y158" s="186">
        <f t="shared" si="92"/>
        <v>0</v>
      </c>
      <c r="Z158" s="186">
        <f t="shared" si="92"/>
        <v>0</v>
      </c>
      <c r="AA158" s="186">
        <f t="shared" si="92"/>
        <v>0</v>
      </c>
      <c r="AB158" s="186">
        <f t="shared" si="92"/>
        <v>0</v>
      </c>
      <c r="AC158" s="186">
        <f t="shared" si="92"/>
        <v>0</v>
      </c>
      <c r="AD158" s="186">
        <f t="shared" si="92"/>
        <v>0</v>
      </c>
      <c r="AE158" s="186">
        <f t="shared" si="92"/>
        <v>0</v>
      </c>
      <c r="AF158" s="186">
        <f t="shared" si="92"/>
        <v>0</v>
      </c>
      <c r="AG158" s="186">
        <f t="shared" si="92"/>
        <v>0</v>
      </c>
      <c r="AH158" s="186">
        <f t="shared" si="92"/>
        <v>0</v>
      </c>
      <c r="AI158" s="186">
        <f t="shared" si="92"/>
        <v>0</v>
      </c>
      <c r="AJ158" s="186">
        <f t="shared" ref="AJ158:BO158" si="93">AJ$249*AJ36</f>
        <v>0</v>
      </c>
      <c r="AK158" s="186">
        <f t="shared" si="93"/>
        <v>0</v>
      </c>
      <c r="AL158" s="186">
        <f t="shared" si="93"/>
        <v>0</v>
      </c>
      <c r="AM158" s="186">
        <f t="shared" si="93"/>
        <v>0</v>
      </c>
      <c r="AN158" s="186">
        <f t="shared" si="93"/>
        <v>0</v>
      </c>
      <c r="AO158" s="186">
        <f t="shared" si="93"/>
        <v>0</v>
      </c>
      <c r="AP158" s="186">
        <f t="shared" si="93"/>
        <v>0</v>
      </c>
      <c r="AQ158" s="186">
        <f t="shared" si="93"/>
        <v>0</v>
      </c>
      <c r="AR158" s="186">
        <f t="shared" si="93"/>
        <v>0</v>
      </c>
      <c r="AS158" s="186">
        <f t="shared" si="93"/>
        <v>0</v>
      </c>
      <c r="AT158" s="186">
        <f t="shared" si="93"/>
        <v>0</v>
      </c>
      <c r="AU158" s="186">
        <f t="shared" si="93"/>
        <v>0</v>
      </c>
      <c r="AV158" s="186">
        <f t="shared" si="93"/>
        <v>0</v>
      </c>
      <c r="AW158" s="186">
        <f t="shared" si="93"/>
        <v>0</v>
      </c>
      <c r="AX158" s="186">
        <f t="shared" si="93"/>
        <v>0</v>
      </c>
      <c r="AY158" s="186">
        <f t="shared" si="93"/>
        <v>0</v>
      </c>
      <c r="AZ158" s="186">
        <f t="shared" si="93"/>
        <v>0</v>
      </c>
      <c r="BA158" s="186">
        <f t="shared" si="93"/>
        <v>0</v>
      </c>
      <c r="BB158" s="186">
        <f t="shared" si="93"/>
        <v>0</v>
      </c>
      <c r="BC158" s="186">
        <f t="shared" si="93"/>
        <v>0</v>
      </c>
      <c r="BD158" s="186">
        <f t="shared" si="93"/>
        <v>0</v>
      </c>
      <c r="BE158" s="186">
        <f t="shared" si="93"/>
        <v>0</v>
      </c>
      <c r="BF158" s="186">
        <f t="shared" si="93"/>
        <v>0</v>
      </c>
      <c r="BG158" s="186">
        <f t="shared" si="93"/>
        <v>0</v>
      </c>
      <c r="BH158" s="186">
        <f t="shared" si="93"/>
        <v>0</v>
      </c>
      <c r="BI158" s="186">
        <f t="shared" si="93"/>
        <v>0</v>
      </c>
      <c r="BJ158" s="186">
        <f t="shared" si="93"/>
        <v>0</v>
      </c>
      <c r="BK158" s="186">
        <f t="shared" si="93"/>
        <v>0</v>
      </c>
      <c r="BL158" s="186">
        <f t="shared" si="93"/>
        <v>0</v>
      </c>
      <c r="BM158" s="186">
        <f t="shared" si="93"/>
        <v>0</v>
      </c>
      <c r="BN158" s="186">
        <f t="shared" si="93"/>
        <v>0</v>
      </c>
      <c r="BO158" s="186">
        <f t="shared" si="93"/>
        <v>0</v>
      </c>
      <c r="BP158" s="186">
        <f t="shared" ref="BP158:BV158" si="94">BP$249*BP36</f>
        <v>0</v>
      </c>
      <c r="BQ158" s="186">
        <f t="shared" si="94"/>
        <v>0</v>
      </c>
      <c r="BR158" s="186">
        <f t="shared" si="94"/>
        <v>0</v>
      </c>
      <c r="BS158" s="186">
        <f t="shared" si="94"/>
        <v>0</v>
      </c>
      <c r="BT158" s="186">
        <f t="shared" si="94"/>
        <v>0</v>
      </c>
      <c r="BU158" s="186">
        <f t="shared" si="94"/>
        <v>0</v>
      </c>
      <c r="BV158" s="186">
        <f t="shared" si="94"/>
        <v>0</v>
      </c>
      <c r="BW158" s="186">
        <f t="shared" si="6"/>
        <v>0</v>
      </c>
      <c r="BX158" s="186">
        <f t="shared" si="7"/>
        <v>0</v>
      </c>
      <c r="BY158" s="186">
        <f t="shared" si="8"/>
        <v>0</v>
      </c>
      <c r="BZ158" s="186">
        <f t="shared" si="9"/>
        <v>0</v>
      </c>
      <c r="CA158" s="186">
        <f t="shared" si="10"/>
        <v>0</v>
      </c>
    </row>
    <row r="159" spans="2:79" x14ac:dyDescent="0.15">
      <c r="B159" s="52" t="s">
        <v>166</v>
      </c>
      <c r="C159" s="53" t="s">
        <v>625</v>
      </c>
      <c r="D159" s="185">
        <f t="shared" ref="D159:AI159" si="95">D$249*D37</f>
        <v>0</v>
      </c>
      <c r="E159" s="185">
        <f t="shared" si="95"/>
        <v>0</v>
      </c>
      <c r="F159" s="185">
        <f t="shared" si="95"/>
        <v>0</v>
      </c>
      <c r="G159" s="185">
        <f t="shared" si="95"/>
        <v>0</v>
      </c>
      <c r="H159" s="185">
        <f t="shared" si="95"/>
        <v>0</v>
      </c>
      <c r="I159" s="185">
        <f t="shared" si="95"/>
        <v>0</v>
      </c>
      <c r="J159" s="185">
        <f t="shared" si="95"/>
        <v>0</v>
      </c>
      <c r="K159" s="185">
        <f t="shared" si="95"/>
        <v>0</v>
      </c>
      <c r="L159" s="185">
        <f t="shared" si="95"/>
        <v>0</v>
      </c>
      <c r="M159" s="185">
        <f t="shared" si="95"/>
        <v>0</v>
      </c>
      <c r="N159" s="185">
        <f t="shared" si="95"/>
        <v>0</v>
      </c>
      <c r="O159" s="185">
        <f t="shared" si="95"/>
        <v>0</v>
      </c>
      <c r="P159" s="185">
        <f t="shared" si="95"/>
        <v>0</v>
      </c>
      <c r="Q159" s="185">
        <f t="shared" si="95"/>
        <v>0</v>
      </c>
      <c r="R159" s="185">
        <f t="shared" si="95"/>
        <v>0</v>
      </c>
      <c r="S159" s="185">
        <f t="shared" si="95"/>
        <v>0</v>
      </c>
      <c r="T159" s="185">
        <f t="shared" si="95"/>
        <v>0</v>
      </c>
      <c r="U159" s="185">
        <f t="shared" si="95"/>
        <v>0</v>
      </c>
      <c r="V159" s="185">
        <f t="shared" si="95"/>
        <v>0</v>
      </c>
      <c r="W159" s="185">
        <f t="shared" si="95"/>
        <v>0</v>
      </c>
      <c r="X159" s="185">
        <f t="shared" si="95"/>
        <v>0</v>
      </c>
      <c r="Y159" s="185">
        <f t="shared" si="95"/>
        <v>0</v>
      </c>
      <c r="Z159" s="185">
        <f t="shared" si="95"/>
        <v>0</v>
      </c>
      <c r="AA159" s="185">
        <f t="shared" si="95"/>
        <v>0</v>
      </c>
      <c r="AB159" s="185">
        <f t="shared" si="95"/>
        <v>0</v>
      </c>
      <c r="AC159" s="185">
        <f t="shared" si="95"/>
        <v>0</v>
      </c>
      <c r="AD159" s="185">
        <f t="shared" si="95"/>
        <v>0</v>
      </c>
      <c r="AE159" s="185">
        <f t="shared" si="95"/>
        <v>0</v>
      </c>
      <c r="AF159" s="185">
        <f t="shared" si="95"/>
        <v>0</v>
      </c>
      <c r="AG159" s="185">
        <f t="shared" si="95"/>
        <v>0</v>
      </c>
      <c r="AH159" s="185">
        <f t="shared" si="95"/>
        <v>0</v>
      </c>
      <c r="AI159" s="185">
        <f t="shared" si="95"/>
        <v>0</v>
      </c>
      <c r="AJ159" s="185">
        <f t="shared" ref="AJ159:BO159" si="96">AJ$249*AJ37</f>
        <v>0</v>
      </c>
      <c r="AK159" s="185">
        <f t="shared" si="96"/>
        <v>0</v>
      </c>
      <c r="AL159" s="185">
        <f t="shared" si="96"/>
        <v>0</v>
      </c>
      <c r="AM159" s="185">
        <f t="shared" si="96"/>
        <v>0</v>
      </c>
      <c r="AN159" s="185">
        <f t="shared" si="96"/>
        <v>0</v>
      </c>
      <c r="AO159" s="185">
        <f t="shared" si="96"/>
        <v>0</v>
      </c>
      <c r="AP159" s="185">
        <f t="shared" si="96"/>
        <v>0</v>
      </c>
      <c r="AQ159" s="185">
        <f t="shared" si="96"/>
        <v>0</v>
      </c>
      <c r="AR159" s="185">
        <f t="shared" si="96"/>
        <v>0</v>
      </c>
      <c r="AS159" s="185">
        <f t="shared" si="96"/>
        <v>0</v>
      </c>
      <c r="AT159" s="185">
        <f t="shared" si="96"/>
        <v>0</v>
      </c>
      <c r="AU159" s="185">
        <f t="shared" si="96"/>
        <v>0</v>
      </c>
      <c r="AV159" s="185">
        <f t="shared" si="96"/>
        <v>0</v>
      </c>
      <c r="AW159" s="185">
        <f t="shared" si="96"/>
        <v>0</v>
      </c>
      <c r="AX159" s="185">
        <f t="shared" si="96"/>
        <v>0</v>
      </c>
      <c r="AY159" s="185">
        <f t="shared" si="96"/>
        <v>0</v>
      </c>
      <c r="AZ159" s="185">
        <f t="shared" si="96"/>
        <v>0</v>
      </c>
      <c r="BA159" s="185">
        <f t="shared" si="96"/>
        <v>0</v>
      </c>
      <c r="BB159" s="185">
        <f t="shared" si="96"/>
        <v>0</v>
      </c>
      <c r="BC159" s="185">
        <f t="shared" si="96"/>
        <v>0</v>
      </c>
      <c r="BD159" s="185">
        <f t="shared" si="96"/>
        <v>0</v>
      </c>
      <c r="BE159" s="185">
        <f t="shared" si="96"/>
        <v>0</v>
      </c>
      <c r="BF159" s="185">
        <f t="shared" si="96"/>
        <v>0</v>
      </c>
      <c r="BG159" s="185">
        <f t="shared" si="96"/>
        <v>0</v>
      </c>
      <c r="BH159" s="185">
        <f t="shared" si="96"/>
        <v>0</v>
      </c>
      <c r="BI159" s="185">
        <f t="shared" si="96"/>
        <v>0</v>
      </c>
      <c r="BJ159" s="185">
        <f t="shared" si="96"/>
        <v>0</v>
      </c>
      <c r="BK159" s="185">
        <f t="shared" si="96"/>
        <v>0</v>
      </c>
      <c r="BL159" s="185">
        <f t="shared" si="96"/>
        <v>0</v>
      </c>
      <c r="BM159" s="185">
        <f t="shared" si="96"/>
        <v>0</v>
      </c>
      <c r="BN159" s="185">
        <f t="shared" si="96"/>
        <v>0</v>
      </c>
      <c r="BO159" s="185">
        <f t="shared" si="96"/>
        <v>0</v>
      </c>
      <c r="BP159" s="185">
        <f t="shared" ref="BP159:BV159" si="97">BP$249*BP37</f>
        <v>0</v>
      </c>
      <c r="BQ159" s="185">
        <f t="shared" si="97"/>
        <v>0</v>
      </c>
      <c r="BR159" s="185">
        <f t="shared" si="97"/>
        <v>0</v>
      </c>
      <c r="BS159" s="185">
        <f t="shared" si="97"/>
        <v>0</v>
      </c>
      <c r="BT159" s="185">
        <f t="shared" si="97"/>
        <v>0</v>
      </c>
      <c r="BU159" s="185">
        <f t="shared" si="97"/>
        <v>0</v>
      </c>
      <c r="BV159" s="185">
        <f t="shared" si="97"/>
        <v>0</v>
      </c>
      <c r="BW159" s="185">
        <f t="shared" si="6"/>
        <v>0</v>
      </c>
      <c r="BX159" s="185">
        <f t="shared" si="7"/>
        <v>0</v>
      </c>
      <c r="BY159" s="185">
        <f t="shared" si="8"/>
        <v>0</v>
      </c>
      <c r="BZ159" s="185">
        <f t="shared" si="9"/>
        <v>0</v>
      </c>
      <c r="CA159" s="185">
        <f t="shared" si="10"/>
        <v>0</v>
      </c>
    </row>
    <row r="160" spans="2:79" x14ac:dyDescent="0.15">
      <c r="B160" s="52" t="s">
        <v>167</v>
      </c>
      <c r="C160" s="53" t="s">
        <v>258</v>
      </c>
      <c r="D160" s="185">
        <f t="shared" ref="D160:AI160" si="98">D$249*D38</f>
        <v>0</v>
      </c>
      <c r="E160" s="185">
        <f t="shared" si="98"/>
        <v>0</v>
      </c>
      <c r="F160" s="185">
        <f t="shared" si="98"/>
        <v>0</v>
      </c>
      <c r="G160" s="185">
        <f t="shared" si="98"/>
        <v>0</v>
      </c>
      <c r="H160" s="185">
        <f t="shared" si="98"/>
        <v>0</v>
      </c>
      <c r="I160" s="185">
        <f t="shared" si="98"/>
        <v>0</v>
      </c>
      <c r="J160" s="185">
        <f t="shared" si="98"/>
        <v>0</v>
      </c>
      <c r="K160" s="185">
        <f t="shared" si="98"/>
        <v>0</v>
      </c>
      <c r="L160" s="185">
        <f t="shared" si="98"/>
        <v>0</v>
      </c>
      <c r="M160" s="185">
        <f t="shared" si="98"/>
        <v>0</v>
      </c>
      <c r="N160" s="185">
        <f t="shared" si="98"/>
        <v>0</v>
      </c>
      <c r="O160" s="185">
        <f t="shared" si="98"/>
        <v>0</v>
      </c>
      <c r="P160" s="185">
        <f t="shared" si="98"/>
        <v>0</v>
      </c>
      <c r="Q160" s="185">
        <f t="shared" si="98"/>
        <v>0</v>
      </c>
      <c r="R160" s="185">
        <f t="shared" si="98"/>
        <v>0</v>
      </c>
      <c r="S160" s="185">
        <f t="shared" si="98"/>
        <v>0</v>
      </c>
      <c r="T160" s="185">
        <f t="shared" si="98"/>
        <v>0</v>
      </c>
      <c r="U160" s="185">
        <f t="shared" si="98"/>
        <v>0</v>
      </c>
      <c r="V160" s="185">
        <f t="shared" si="98"/>
        <v>0</v>
      </c>
      <c r="W160" s="185">
        <f t="shared" si="98"/>
        <v>0</v>
      </c>
      <c r="X160" s="185">
        <f t="shared" si="98"/>
        <v>0</v>
      </c>
      <c r="Y160" s="185">
        <f t="shared" si="98"/>
        <v>0</v>
      </c>
      <c r="Z160" s="185">
        <f t="shared" si="98"/>
        <v>0</v>
      </c>
      <c r="AA160" s="185">
        <f t="shared" si="98"/>
        <v>0</v>
      </c>
      <c r="AB160" s="185">
        <f t="shared" si="98"/>
        <v>0</v>
      </c>
      <c r="AC160" s="185">
        <f t="shared" si="98"/>
        <v>0</v>
      </c>
      <c r="AD160" s="185">
        <f t="shared" si="98"/>
        <v>0</v>
      </c>
      <c r="AE160" s="185">
        <f t="shared" si="98"/>
        <v>0</v>
      </c>
      <c r="AF160" s="185">
        <f t="shared" si="98"/>
        <v>0</v>
      </c>
      <c r="AG160" s="185">
        <f t="shared" si="98"/>
        <v>0</v>
      </c>
      <c r="AH160" s="185">
        <f t="shared" si="98"/>
        <v>0</v>
      </c>
      <c r="AI160" s="185">
        <f t="shared" si="98"/>
        <v>0</v>
      </c>
      <c r="AJ160" s="185">
        <f t="shared" ref="AJ160:BO160" si="99">AJ$249*AJ38</f>
        <v>0</v>
      </c>
      <c r="AK160" s="185">
        <f t="shared" si="99"/>
        <v>0</v>
      </c>
      <c r="AL160" s="185">
        <f t="shared" si="99"/>
        <v>0</v>
      </c>
      <c r="AM160" s="185">
        <f t="shared" si="99"/>
        <v>0</v>
      </c>
      <c r="AN160" s="185">
        <f t="shared" si="99"/>
        <v>0</v>
      </c>
      <c r="AO160" s="185">
        <f t="shared" si="99"/>
        <v>0</v>
      </c>
      <c r="AP160" s="185">
        <f t="shared" si="99"/>
        <v>0</v>
      </c>
      <c r="AQ160" s="185">
        <f t="shared" si="99"/>
        <v>0</v>
      </c>
      <c r="AR160" s="185">
        <f t="shared" si="99"/>
        <v>0</v>
      </c>
      <c r="AS160" s="185">
        <f t="shared" si="99"/>
        <v>0</v>
      </c>
      <c r="AT160" s="185">
        <f t="shared" si="99"/>
        <v>0</v>
      </c>
      <c r="AU160" s="185">
        <f t="shared" si="99"/>
        <v>0</v>
      </c>
      <c r="AV160" s="185">
        <f t="shared" si="99"/>
        <v>0</v>
      </c>
      <c r="AW160" s="185">
        <f t="shared" si="99"/>
        <v>0</v>
      </c>
      <c r="AX160" s="185">
        <f t="shared" si="99"/>
        <v>0</v>
      </c>
      <c r="AY160" s="185">
        <f t="shared" si="99"/>
        <v>0</v>
      </c>
      <c r="AZ160" s="185">
        <f t="shared" si="99"/>
        <v>0</v>
      </c>
      <c r="BA160" s="185">
        <f t="shared" si="99"/>
        <v>0</v>
      </c>
      <c r="BB160" s="185">
        <f t="shared" si="99"/>
        <v>0</v>
      </c>
      <c r="BC160" s="185">
        <f t="shared" si="99"/>
        <v>0</v>
      </c>
      <c r="BD160" s="185">
        <f t="shared" si="99"/>
        <v>0</v>
      </c>
      <c r="BE160" s="185">
        <f t="shared" si="99"/>
        <v>0</v>
      </c>
      <c r="BF160" s="185">
        <f t="shared" si="99"/>
        <v>0</v>
      </c>
      <c r="BG160" s="185">
        <f t="shared" si="99"/>
        <v>0</v>
      </c>
      <c r="BH160" s="185">
        <f t="shared" si="99"/>
        <v>0</v>
      </c>
      <c r="BI160" s="185">
        <f t="shared" si="99"/>
        <v>0</v>
      </c>
      <c r="BJ160" s="185">
        <f t="shared" si="99"/>
        <v>0</v>
      </c>
      <c r="BK160" s="185">
        <f t="shared" si="99"/>
        <v>0</v>
      </c>
      <c r="BL160" s="185">
        <f t="shared" si="99"/>
        <v>0</v>
      </c>
      <c r="BM160" s="185">
        <f t="shared" si="99"/>
        <v>0</v>
      </c>
      <c r="BN160" s="185">
        <f t="shared" si="99"/>
        <v>0</v>
      </c>
      <c r="BO160" s="185">
        <f t="shared" si="99"/>
        <v>0</v>
      </c>
      <c r="BP160" s="185">
        <f t="shared" ref="BP160:BV160" si="100">BP$249*BP38</f>
        <v>0</v>
      </c>
      <c r="BQ160" s="185">
        <f t="shared" si="100"/>
        <v>0</v>
      </c>
      <c r="BR160" s="185">
        <f t="shared" si="100"/>
        <v>0</v>
      </c>
      <c r="BS160" s="185">
        <f t="shared" si="100"/>
        <v>0</v>
      </c>
      <c r="BT160" s="185">
        <f t="shared" si="100"/>
        <v>0</v>
      </c>
      <c r="BU160" s="185">
        <f t="shared" si="100"/>
        <v>0</v>
      </c>
      <c r="BV160" s="185">
        <f t="shared" si="100"/>
        <v>0</v>
      </c>
      <c r="BW160" s="185">
        <f t="shared" si="6"/>
        <v>0</v>
      </c>
      <c r="BX160" s="185">
        <f t="shared" si="7"/>
        <v>0</v>
      </c>
      <c r="BY160" s="185">
        <f t="shared" si="8"/>
        <v>0</v>
      </c>
      <c r="BZ160" s="185">
        <f t="shared" si="9"/>
        <v>0</v>
      </c>
      <c r="CA160" s="185">
        <f t="shared" si="10"/>
        <v>0</v>
      </c>
    </row>
    <row r="161" spans="2:79" x14ac:dyDescent="0.15">
      <c r="B161" s="52" t="s">
        <v>168</v>
      </c>
      <c r="C161" s="53" t="s">
        <v>259</v>
      </c>
      <c r="D161" s="185">
        <f t="shared" ref="D161:AI161" si="101">D$249*D39</f>
        <v>0</v>
      </c>
      <c r="E161" s="185">
        <f t="shared" si="101"/>
        <v>0</v>
      </c>
      <c r="F161" s="185">
        <f t="shared" si="101"/>
        <v>0</v>
      </c>
      <c r="G161" s="185">
        <f t="shared" si="101"/>
        <v>0</v>
      </c>
      <c r="H161" s="185">
        <f t="shared" si="101"/>
        <v>0</v>
      </c>
      <c r="I161" s="185">
        <f t="shared" si="101"/>
        <v>0</v>
      </c>
      <c r="J161" s="185">
        <f t="shared" si="101"/>
        <v>0</v>
      </c>
      <c r="K161" s="185">
        <f t="shared" si="101"/>
        <v>0</v>
      </c>
      <c r="L161" s="185">
        <f t="shared" si="101"/>
        <v>0</v>
      </c>
      <c r="M161" s="185">
        <f t="shared" si="101"/>
        <v>0</v>
      </c>
      <c r="N161" s="185">
        <f t="shared" si="101"/>
        <v>0</v>
      </c>
      <c r="O161" s="185">
        <f t="shared" si="101"/>
        <v>0</v>
      </c>
      <c r="P161" s="185">
        <f t="shared" si="101"/>
        <v>0</v>
      </c>
      <c r="Q161" s="185">
        <f t="shared" si="101"/>
        <v>0</v>
      </c>
      <c r="R161" s="185">
        <f t="shared" si="101"/>
        <v>0</v>
      </c>
      <c r="S161" s="185">
        <f t="shared" si="101"/>
        <v>0</v>
      </c>
      <c r="T161" s="185">
        <f t="shared" si="101"/>
        <v>0</v>
      </c>
      <c r="U161" s="185">
        <f t="shared" si="101"/>
        <v>0</v>
      </c>
      <c r="V161" s="185">
        <f t="shared" si="101"/>
        <v>0</v>
      </c>
      <c r="W161" s="185">
        <f t="shared" si="101"/>
        <v>0</v>
      </c>
      <c r="X161" s="185">
        <f t="shared" si="101"/>
        <v>0</v>
      </c>
      <c r="Y161" s="185">
        <f t="shared" si="101"/>
        <v>0</v>
      </c>
      <c r="Z161" s="185">
        <f t="shared" si="101"/>
        <v>0</v>
      </c>
      <c r="AA161" s="185">
        <f t="shared" si="101"/>
        <v>0</v>
      </c>
      <c r="AB161" s="185">
        <f t="shared" si="101"/>
        <v>0</v>
      </c>
      <c r="AC161" s="185">
        <f t="shared" si="101"/>
        <v>0</v>
      </c>
      <c r="AD161" s="185">
        <f t="shared" si="101"/>
        <v>0</v>
      </c>
      <c r="AE161" s="185">
        <f t="shared" si="101"/>
        <v>0</v>
      </c>
      <c r="AF161" s="185">
        <f t="shared" si="101"/>
        <v>0</v>
      </c>
      <c r="AG161" s="185">
        <f t="shared" si="101"/>
        <v>0</v>
      </c>
      <c r="AH161" s="185">
        <f t="shared" si="101"/>
        <v>0</v>
      </c>
      <c r="AI161" s="185">
        <f t="shared" si="101"/>
        <v>0</v>
      </c>
      <c r="AJ161" s="185">
        <f t="shared" ref="AJ161:BO161" si="102">AJ$249*AJ39</f>
        <v>0</v>
      </c>
      <c r="AK161" s="185">
        <f t="shared" si="102"/>
        <v>0</v>
      </c>
      <c r="AL161" s="185">
        <f t="shared" si="102"/>
        <v>0</v>
      </c>
      <c r="AM161" s="185">
        <f t="shared" si="102"/>
        <v>0</v>
      </c>
      <c r="AN161" s="185">
        <f t="shared" si="102"/>
        <v>0</v>
      </c>
      <c r="AO161" s="185">
        <f t="shared" si="102"/>
        <v>0</v>
      </c>
      <c r="AP161" s="185">
        <f t="shared" si="102"/>
        <v>0</v>
      </c>
      <c r="AQ161" s="185">
        <f t="shared" si="102"/>
        <v>0</v>
      </c>
      <c r="AR161" s="185">
        <f t="shared" si="102"/>
        <v>0</v>
      </c>
      <c r="AS161" s="185">
        <f t="shared" si="102"/>
        <v>0</v>
      </c>
      <c r="AT161" s="185">
        <f t="shared" si="102"/>
        <v>0</v>
      </c>
      <c r="AU161" s="185">
        <f t="shared" si="102"/>
        <v>0</v>
      </c>
      <c r="AV161" s="185">
        <f t="shared" si="102"/>
        <v>0</v>
      </c>
      <c r="AW161" s="185">
        <f t="shared" si="102"/>
        <v>0</v>
      </c>
      <c r="AX161" s="185">
        <f t="shared" si="102"/>
        <v>0</v>
      </c>
      <c r="AY161" s="185">
        <f t="shared" si="102"/>
        <v>0</v>
      </c>
      <c r="AZ161" s="185">
        <f t="shared" si="102"/>
        <v>0</v>
      </c>
      <c r="BA161" s="185">
        <f t="shared" si="102"/>
        <v>0</v>
      </c>
      <c r="BB161" s="185">
        <f t="shared" si="102"/>
        <v>0</v>
      </c>
      <c r="BC161" s="185">
        <f t="shared" si="102"/>
        <v>0</v>
      </c>
      <c r="BD161" s="185">
        <f t="shared" si="102"/>
        <v>0</v>
      </c>
      <c r="BE161" s="185">
        <f t="shared" si="102"/>
        <v>0</v>
      </c>
      <c r="BF161" s="185">
        <f t="shared" si="102"/>
        <v>0</v>
      </c>
      <c r="BG161" s="185">
        <f t="shared" si="102"/>
        <v>0</v>
      </c>
      <c r="BH161" s="185">
        <f t="shared" si="102"/>
        <v>0</v>
      </c>
      <c r="BI161" s="185">
        <f t="shared" si="102"/>
        <v>0</v>
      </c>
      <c r="BJ161" s="185">
        <f t="shared" si="102"/>
        <v>0</v>
      </c>
      <c r="BK161" s="185">
        <f t="shared" si="102"/>
        <v>0</v>
      </c>
      <c r="BL161" s="185">
        <f t="shared" si="102"/>
        <v>0</v>
      </c>
      <c r="BM161" s="185">
        <f t="shared" si="102"/>
        <v>0</v>
      </c>
      <c r="BN161" s="185">
        <f t="shared" si="102"/>
        <v>0</v>
      </c>
      <c r="BO161" s="185">
        <f t="shared" si="102"/>
        <v>0</v>
      </c>
      <c r="BP161" s="185">
        <f t="shared" ref="BP161:BV161" si="103">BP$249*BP39</f>
        <v>0</v>
      </c>
      <c r="BQ161" s="185">
        <f t="shared" si="103"/>
        <v>0</v>
      </c>
      <c r="BR161" s="185">
        <f t="shared" si="103"/>
        <v>0</v>
      </c>
      <c r="BS161" s="185">
        <f t="shared" si="103"/>
        <v>0</v>
      </c>
      <c r="BT161" s="185">
        <f t="shared" si="103"/>
        <v>0</v>
      </c>
      <c r="BU161" s="185">
        <f t="shared" si="103"/>
        <v>0</v>
      </c>
      <c r="BV161" s="185">
        <f t="shared" si="103"/>
        <v>0</v>
      </c>
      <c r="BW161" s="185">
        <f t="shared" si="6"/>
        <v>0</v>
      </c>
      <c r="BX161" s="185">
        <f t="shared" si="7"/>
        <v>0</v>
      </c>
      <c r="BY161" s="185">
        <f t="shared" si="8"/>
        <v>0</v>
      </c>
      <c r="BZ161" s="185">
        <f t="shared" si="9"/>
        <v>0</v>
      </c>
      <c r="CA161" s="185">
        <f t="shared" si="10"/>
        <v>0</v>
      </c>
    </row>
    <row r="162" spans="2:79" x14ac:dyDescent="0.15">
      <c r="B162" s="52" t="s">
        <v>169</v>
      </c>
      <c r="C162" s="53" t="s">
        <v>260</v>
      </c>
      <c r="D162" s="185">
        <f t="shared" ref="D162:AI162" si="104">D$249*D40</f>
        <v>0</v>
      </c>
      <c r="E162" s="185">
        <f t="shared" si="104"/>
        <v>0</v>
      </c>
      <c r="F162" s="185">
        <f t="shared" si="104"/>
        <v>0</v>
      </c>
      <c r="G162" s="185">
        <f t="shared" si="104"/>
        <v>0</v>
      </c>
      <c r="H162" s="185">
        <f t="shared" si="104"/>
        <v>0</v>
      </c>
      <c r="I162" s="185">
        <f t="shared" si="104"/>
        <v>0</v>
      </c>
      <c r="J162" s="185">
        <f t="shared" si="104"/>
        <v>0</v>
      </c>
      <c r="K162" s="185">
        <f t="shared" si="104"/>
        <v>0</v>
      </c>
      <c r="L162" s="185">
        <f t="shared" si="104"/>
        <v>0</v>
      </c>
      <c r="M162" s="185">
        <f t="shared" si="104"/>
        <v>0</v>
      </c>
      <c r="N162" s="185">
        <f t="shared" si="104"/>
        <v>0</v>
      </c>
      <c r="O162" s="185">
        <f t="shared" si="104"/>
        <v>0</v>
      </c>
      <c r="P162" s="185">
        <f t="shared" si="104"/>
        <v>0</v>
      </c>
      <c r="Q162" s="185">
        <f t="shared" si="104"/>
        <v>0</v>
      </c>
      <c r="R162" s="185">
        <f t="shared" si="104"/>
        <v>0</v>
      </c>
      <c r="S162" s="185">
        <f t="shared" si="104"/>
        <v>0</v>
      </c>
      <c r="T162" s="185">
        <f t="shared" si="104"/>
        <v>0</v>
      </c>
      <c r="U162" s="185">
        <f t="shared" si="104"/>
        <v>0</v>
      </c>
      <c r="V162" s="185">
        <f t="shared" si="104"/>
        <v>0</v>
      </c>
      <c r="W162" s="185">
        <f t="shared" si="104"/>
        <v>0</v>
      </c>
      <c r="X162" s="185">
        <f t="shared" si="104"/>
        <v>0</v>
      </c>
      <c r="Y162" s="185">
        <f t="shared" si="104"/>
        <v>0</v>
      </c>
      <c r="Z162" s="185">
        <f t="shared" si="104"/>
        <v>0</v>
      </c>
      <c r="AA162" s="185">
        <f t="shared" si="104"/>
        <v>0</v>
      </c>
      <c r="AB162" s="185">
        <f t="shared" si="104"/>
        <v>0</v>
      </c>
      <c r="AC162" s="185">
        <f t="shared" si="104"/>
        <v>0</v>
      </c>
      <c r="AD162" s="185">
        <f t="shared" si="104"/>
        <v>0</v>
      </c>
      <c r="AE162" s="185">
        <f t="shared" si="104"/>
        <v>0</v>
      </c>
      <c r="AF162" s="185">
        <f t="shared" si="104"/>
        <v>0</v>
      </c>
      <c r="AG162" s="185">
        <f t="shared" si="104"/>
        <v>0</v>
      </c>
      <c r="AH162" s="185">
        <f t="shared" si="104"/>
        <v>0</v>
      </c>
      <c r="AI162" s="185">
        <f t="shared" si="104"/>
        <v>0</v>
      </c>
      <c r="AJ162" s="185">
        <f t="shared" ref="AJ162:BO162" si="105">AJ$249*AJ40</f>
        <v>0</v>
      </c>
      <c r="AK162" s="185">
        <f t="shared" si="105"/>
        <v>0</v>
      </c>
      <c r="AL162" s="185">
        <f t="shared" si="105"/>
        <v>0</v>
      </c>
      <c r="AM162" s="185">
        <f t="shared" si="105"/>
        <v>0</v>
      </c>
      <c r="AN162" s="185">
        <f t="shared" si="105"/>
        <v>0</v>
      </c>
      <c r="AO162" s="185">
        <f t="shared" si="105"/>
        <v>0</v>
      </c>
      <c r="AP162" s="185">
        <f t="shared" si="105"/>
        <v>0</v>
      </c>
      <c r="AQ162" s="185">
        <f t="shared" si="105"/>
        <v>0</v>
      </c>
      <c r="AR162" s="185">
        <f t="shared" si="105"/>
        <v>0</v>
      </c>
      <c r="AS162" s="185">
        <f t="shared" si="105"/>
        <v>0</v>
      </c>
      <c r="AT162" s="185">
        <f t="shared" si="105"/>
        <v>0</v>
      </c>
      <c r="AU162" s="185">
        <f t="shared" si="105"/>
        <v>0</v>
      </c>
      <c r="AV162" s="185">
        <f t="shared" si="105"/>
        <v>0</v>
      </c>
      <c r="AW162" s="185">
        <f t="shared" si="105"/>
        <v>0</v>
      </c>
      <c r="AX162" s="185">
        <f t="shared" si="105"/>
        <v>0</v>
      </c>
      <c r="AY162" s="185">
        <f t="shared" si="105"/>
        <v>0</v>
      </c>
      <c r="AZ162" s="185">
        <f t="shared" si="105"/>
        <v>0</v>
      </c>
      <c r="BA162" s="185">
        <f t="shared" si="105"/>
        <v>0</v>
      </c>
      <c r="BB162" s="185">
        <f t="shared" si="105"/>
        <v>0</v>
      </c>
      <c r="BC162" s="185">
        <f t="shared" si="105"/>
        <v>0</v>
      </c>
      <c r="BD162" s="185">
        <f t="shared" si="105"/>
        <v>0</v>
      </c>
      <c r="BE162" s="185">
        <f t="shared" si="105"/>
        <v>0</v>
      </c>
      <c r="BF162" s="185">
        <f t="shared" si="105"/>
        <v>0</v>
      </c>
      <c r="BG162" s="185">
        <f t="shared" si="105"/>
        <v>0</v>
      </c>
      <c r="BH162" s="185">
        <f t="shared" si="105"/>
        <v>0</v>
      </c>
      <c r="BI162" s="185">
        <f t="shared" si="105"/>
        <v>0</v>
      </c>
      <c r="BJ162" s="185">
        <f t="shared" si="105"/>
        <v>0</v>
      </c>
      <c r="BK162" s="185">
        <f t="shared" si="105"/>
        <v>0</v>
      </c>
      <c r="BL162" s="185">
        <f t="shared" si="105"/>
        <v>0</v>
      </c>
      <c r="BM162" s="185">
        <f t="shared" si="105"/>
        <v>0</v>
      </c>
      <c r="BN162" s="185">
        <f t="shared" si="105"/>
        <v>0</v>
      </c>
      <c r="BO162" s="185">
        <f t="shared" si="105"/>
        <v>0</v>
      </c>
      <c r="BP162" s="185">
        <f t="shared" ref="BP162:BV162" si="106">BP$249*BP40</f>
        <v>0</v>
      </c>
      <c r="BQ162" s="185">
        <f t="shared" si="106"/>
        <v>0</v>
      </c>
      <c r="BR162" s="185">
        <f t="shared" si="106"/>
        <v>0</v>
      </c>
      <c r="BS162" s="185">
        <f t="shared" si="106"/>
        <v>0</v>
      </c>
      <c r="BT162" s="185">
        <f t="shared" si="106"/>
        <v>0</v>
      </c>
      <c r="BU162" s="185">
        <f t="shared" si="106"/>
        <v>0</v>
      </c>
      <c r="BV162" s="185">
        <f t="shared" si="106"/>
        <v>0</v>
      </c>
      <c r="BW162" s="185">
        <f t="shared" si="6"/>
        <v>0</v>
      </c>
      <c r="BX162" s="185">
        <f t="shared" si="7"/>
        <v>0</v>
      </c>
      <c r="BY162" s="185">
        <f t="shared" si="8"/>
        <v>0</v>
      </c>
      <c r="BZ162" s="185">
        <f t="shared" si="9"/>
        <v>0</v>
      </c>
      <c r="CA162" s="185">
        <f t="shared" si="10"/>
        <v>0</v>
      </c>
    </row>
    <row r="163" spans="2:79" x14ac:dyDescent="0.15">
      <c r="B163" s="52" t="s">
        <v>170</v>
      </c>
      <c r="C163" s="53" t="s">
        <v>290</v>
      </c>
      <c r="D163" s="186">
        <f t="shared" ref="D163:AI163" si="107">D$249*D41</f>
        <v>0</v>
      </c>
      <c r="E163" s="186">
        <f t="shared" si="107"/>
        <v>0</v>
      </c>
      <c r="F163" s="186">
        <f t="shared" si="107"/>
        <v>0</v>
      </c>
      <c r="G163" s="186">
        <f t="shared" si="107"/>
        <v>0</v>
      </c>
      <c r="H163" s="186">
        <f t="shared" si="107"/>
        <v>0</v>
      </c>
      <c r="I163" s="186">
        <f t="shared" si="107"/>
        <v>0</v>
      </c>
      <c r="J163" s="186">
        <f t="shared" si="107"/>
        <v>0</v>
      </c>
      <c r="K163" s="186">
        <f t="shared" si="107"/>
        <v>0</v>
      </c>
      <c r="L163" s="186">
        <f t="shared" si="107"/>
        <v>0</v>
      </c>
      <c r="M163" s="186">
        <f t="shared" si="107"/>
        <v>0</v>
      </c>
      <c r="N163" s="186">
        <f t="shared" si="107"/>
        <v>0</v>
      </c>
      <c r="O163" s="186">
        <f t="shared" si="107"/>
        <v>0</v>
      </c>
      <c r="P163" s="186">
        <f t="shared" si="107"/>
        <v>0</v>
      </c>
      <c r="Q163" s="186">
        <f t="shared" si="107"/>
        <v>0</v>
      </c>
      <c r="R163" s="186">
        <f t="shared" si="107"/>
        <v>0</v>
      </c>
      <c r="S163" s="186">
        <f t="shared" si="107"/>
        <v>0</v>
      </c>
      <c r="T163" s="186">
        <f t="shared" si="107"/>
        <v>0</v>
      </c>
      <c r="U163" s="186">
        <f t="shared" si="107"/>
        <v>0</v>
      </c>
      <c r="V163" s="186">
        <f t="shared" si="107"/>
        <v>0</v>
      </c>
      <c r="W163" s="186">
        <f t="shared" si="107"/>
        <v>0</v>
      </c>
      <c r="X163" s="186">
        <f t="shared" si="107"/>
        <v>0</v>
      </c>
      <c r="Y163" s="186">
        <f t="shared" si="107"/>
        <v>0</v>
      </c>
      <c r="Z163" s="186">
        <f t="shared" si="107"/>
        <v>0</v>
      </c>
      <c r="AA163" s="186">
        <f t="shared" si="107"/>
        <v>0</v>
      </c>
      <c r="AB163" s="186">
        <f t="shared" si="107"/>
        <v>0</v>
      </c>
      <c r="AC163" s="186">
        <f t="shared" si="107"/>
        <v>0</v>
      </c>
      <c r="AD163" s="186">
        <f t="shared" si="107"/>
        <v>0</v>
      </c>
      <c r="AE163" s="186">
        <f t="shared" si="107"/>
        <v>0</v>
      </c>
      <c r="AF163" s="186">
        <f t="shared" si="107"/>
        <v>0</v>
      </c>
      <c r="AG163" s="186">
        <f t="shared" si="107"/>
        <v>0</v>
      </c>
      <c r="AH163" s="186">
        <f t="shared" si="107"/>
        <v>0</v>
      </c>
      <c r="AI163" s="186">
        <f t="shared" si="107"/>
        <v>0</v>
      </c>
      <c r="AJ163" s="186">
        <f t="shared" ref="AJ163:BO163" si="108">AJ$249*AJ41</f>
        <v>0</v>
      </c>
      <c r="AK163" s="186">
        <f t="shared" si="108"/>
        <v>0</v>
      </c>
      <c r="AL163" s="186">
        <f t="shared" si="108"/>
        <v>0</v>
      </c>
      <c r="AM163" s="186">
        <f t="shared" si="108"/>
        <v>0</v>
      </c>
      <c r="AN163" s="186">
        <f t="shared" si="108"/>
        <v>0</v>
      </c>
      <c r="AO163" s="186">
        <f t="shared" si="108"/>
        <v>0</v>
      </c>
      <c r="AP163" s="186">
        <f t="shared" si="108"/>
        <v>0</v>
      </c>
      <c r="AQ163" s="186">
        <f t="shared" si="108"/>
        <v>0</v>
      </c>
      <c r="AR163" s="186">
        <f t="shared" si="108"/>
        <v>0</v>
      </c>
      <c r="AS163" s="186">
        <f t="shared" si="108"/>
        <v>0</v>
      </c>
      <c r="AT163" s="186">
        <f t="shared" si="108"/>
        <v>0</v>
      </c>
      <c r="AU163" s="186">
        <f t="shared" si="108"/>
        <v>0</v>
      </c>
      <c r="AV163" s="186">
        <f t="shared" si="108"/>
        <v>0</v>
      </c>
      <c r="AW163" s="186">
        <f t="shared" si="108"/>
        <v>0</v>
      </c>
      <c r="AX163" s="186">
        <f t="shared" si="108"/>
        <v>0</v>
      </c>
      <c r="AY163" s="186">
        <f t="shared" si="108"/>
        <v>0</v>
      </c>
      <c r="AZ163" s="186">
        <f t="shared" si="108"/>
        <v>0</v>
      </c>
      <c r="BA163" s="186">
        <f t="shared" si="108"/>
        <v>0</v>
      </c>
      <c r="BB163" s="186">
        <f t="shared" si="108"/>
        <v>0</v>
      </c>
      <c r="BC163" s="186">
        <f t="shared" si="108"/>
        <v>0</v>
      </c>
      <c r="BD163" s="186">
        <f t="shared" si="108"/>
        <v>0</v>
      </c>
      <c r="BE163" s="186">
        <f t="shared" si="108"/>
        <v>0</v>
      </c>
      <c r="BF163" s="186">
        <f t="shared" si="108"/>
        <v>0</v>
      </c>
      <c r="BG163" s="186">
        <f t="shared" si="108"/>
        <v>0</v>
      </c>
      <c r="BH163" s="186">
        <f t="shared" si="108"/>
        <v>0</v>
      </c>
      <c r="BI163" s="186">
        <f t="shared" si="108"/>
        <v>0</v>
      </c>
      <c r="BJ163" s="186">
        <f t="shared" si="108"/>
        <v>0</v>
      </c>
      <c r="BK163" s="186">
        <f t="shared" si="108"/>
        <v>0</v>
      </c>
      <c r="BL163" s="186">
        <f t="shared" si="108"/>
        <v>0</v>
      </c>
      <c r="BM163" s="186">
        <f t="shared" si="108"/>
        <v>0</v>
      </c>
      <c r="BN163" s="186">
        <f t="shared" si="108"/>
        <v>0</v>
      </c>
      <c r="BO163" s="186">
        <f t="shared" si="108"/>
        <v>0</v>
      </c>
      <c r="BP163" s="186">
        <f t="shared" ref="BP163:BV163" si="109">BP$249*BP41</f>
        <v>0</v>
      </c>
      <c r="BQ163" s="186">
        <f t="shared" si="109"/>
        <v>0</v>
      </c>
      <c r="BR163" s="186">
        <f t="shared" si="109"/>
        <v>0</v>
      </c>
      <c r="BS163" s="186">
        <f t="shared" si="109"/>
        <v>0</v>
      </c>
      <c r="BT163" s="186">
        <f t="shared" si="109"/>
        <v>0</v>
      </c>
      <c r="BU163" s="186">
        <f t="shared" si="109"/>
        <v>0</v>
      </c>
      <c r="BV163" s="186">
        <f t="shared" si="109"/>
        <v>0</v>
      </c>
      <c r="BW163" s="186">
        <f t="shared" si="6"/>
        <v>0</v>
      </c>
      <c r="BX163" s="186">
        <f t="shared" si="7"/>
        <v>0</v>
      </c>
      <c r="BY163" s="186">
        <f t="shared" si="8"/>
        <v>0</v>
      </c>
      <c r="BZ163" s="186">
        <f t="shared" si="9"/>
        <v>0</v>
      </c>
      <c r="CA163" s="186">
        <f t="shared" si="10"/>
        <v>0</v>
      </c>
    </row>
    <row r="164" spans="2:79" x14ac:dyDescent="0.15">
      <c r="B164" s="60" t="s">
        <v>171</v>
      </c>
      <c r="C164" s="61" t="s">
        <v>261</v>
      </c>
      <c r="D164" s="185">
        <f t="shared" ref="D164:AI164" si="110">D$249*D42</f>
        <v>0</v>
      </c>
      <c r="E164" s="185">
        <f t="shared" si="110"/>
        <v>0</v>
      </c>
      <c r="F164" s="185">
        <f t="shared" si="110"/>
        <v>0</v>
      </c>
      <c r="G164" s="185">
        <f t="shared" si="110"/>
        <v>0</v>
      </c>
      <c r="H164" s="185">
        <f t="shared" si="110"/>
        <v>0</v>
      </c>
      <c r="I164" s="185">
        <f t="shared" si="110"/>
        <v>0</v>
      </c>
      <c r="J164" s="185">
        <f t="shared" si="110"/>
        <v>0</v>
      </c>
      <c r="K164" s="185">
        <f t="shared" si="110"/>
        <v>0</v>
      </c>
      <c r="L164" s="185">
        <f t="shared" si="110"/>
        <v>0</v>
      </c>
      <c r="M164" s="185">
        <f t="shared" si="110"/>
        <v>0</v>
      </c>
      <c r="N164" s="185">
        <f t="shared" si="110"/>
        <v>0</v>
      </c>
      <c r="O164" s="185">
        <f t="shared" si="110"/>
        <v>0</v>
      </c>
      <c r="P164" s="185">
        <f t="shared" si="110"/>
        <v>0</v>
      </c>
      <c r="Q164" s="185">
        <f t="shared" si="110"/>
        <v>0</v>
      </c>
      <c r="R164" s="185">
        <f t="shared" si="110"/>
        <v>0</v>
      </c>
      <c r="S164" s="185">
        <f t="shared" si="110"/>
        <v>0</v>
      </c>
      <c r="T164" s="185">
        <f t="shared" si="110"/>
        <v>0</v>
      </c>
      <c r="U164" s="185">
        <f t="shared" si="110"/>
        <v>0</v>
      </c>
      <c r="V164" s="185">
        <f t="shared" si="110"/>
        <v>0</v>
      </c>
      <c r="W164" s="185">
        <f t="shared" si="110"/>
        <v>0</v>
      </c>
      <c r="X164" s="185">
        <f t="shared" si="110"/>
        <v>0</v>
      </c>
      <c r="Y164" s="185">
        <f t="shared" si="110"/>
        <v>0</v>
      </c>
      <c r="Z164" s="185">
        <f t="shared" si="110"/>
        <v>0</v>
      </c>
      <c r="AA164" s="185">
        <f t="shared" si="110"/>
        <v>0</v>
      </c>
      <c r="AB164" s="185">
        <f t="shared" si="110"/>
        <v>0</v>
      </c>
      <c r="AC164" s="185">
        <f t="shared" si="110"/>
        <v>0</v>
      </c>
      <c r="AD164" s="185">
        <f t="shared" si="110"/>
        <v>0</v>
      </c>
      <c r="AE164" s="185">
        <f t="shared" si="110"/>
        <v>0</v>
      </c>
      <c r="AF164" s="185">
        <f t="shared" si="110"/>
        <v>0</v>
      </c>
      <c r="AG164" s="185">
        <f t="shared" si="110"/>
        <v>0</v>
      </c>
      <c r="AH164" s="185">
        <f t="shared" si="110"/>
        <v>0</v>
      </c>
      <c r="AI164" s="185">
        <f t="shared" si="110"/>
        <v>0</v>
      </c>
      <c r="AJ164" s="185">
        <f t="shared" ref="AJ164:BO164" si="111">AJ$249*AJ42</f>
        <v>0</v>
      </c>
      <c r="AK164" s="185">
        <f t="shared" si="111"/>
        <v>0</v>
      </c>
      <c r="AL164" s="185">
        <f t="shared" si="111"/>
        <v>0</v>
      </c>
      <c r="AM164" s="185">
        <f t="shared" si="111"/>
        <v>0</v>
      </c>
      <c r="AN164" s="185">
        <f t="shared" si="111"/>
        <v>0</v>
      </c>
      <c r="AO164" s="185">
        <f t="shared" si="111"/>
        <v>0</v>
      </c>
      <c r="AP164" s="185">
        <f t="shared" si="111"/>
        <v>0</v>
      </c>
      <c r="AQ164" s="185">
        <f t="shared" si="111"/>
        <v>0</v>
      </c>
      <c r="AR164" s="185">
        <f t="shared" si="111"/>
        <v>0</v>
      </c>
      <c r="AS164" s="185">
        <f t="shared" si="111"/>
        <v>0</v>
      </c>
      <c r="AT164" s="185">
        <f t="shared" si="111"/>
        <v>0</v>
      </c>
      <c r="AU164" s="185">
        <f t="shared" si="111"/>
        <v>0</v>
      </c>
      <c r="AV164" s="185">
        <f t="shared" si="111"/>
        <v>0</v>
      </c>
      <c r="AW164" s="185">
        <f t="shared" si="111"/>
        <v>0</v>
      </c>
      <c r="AX164" s="185">
        <f t="shared" si="111"/>
        <v>0</v>
      </c>
      <c r="AY164" s="185">
        <f t="shared" si="111"/>
        <v>0</v>
      </c>
      <c r="AZ164" s="185">
        <f t="shared" si="111"/>
        <v>0</v>
      </c>
      <c r="BA164" s="185">
        <f t="shared" si="111"/>
        <v>0</v>
      </c>
      <c r="BB164" s="185">
        <f t="shared" si="111"/>
        <v>0</v>
      </c>
      <c r="BC164" s="185">
        <f t="shared" si="111"/>
        <v>0</v>
      </c>
      <c r="BD164" s="185">
        <f t="shared" si="111"/>
        <v>0</v>
      </c>
      <c r="BE164" s="185">
        <f t="shared" si="111"/>
        <v>0</v>
      </c>
      <c r="BF164" s="185">
        <f t="shared" si="111"/>
        <v>0</v>
      </c>
      <c r="BG164" s="185">
        <f t="shared" si="111"/>
        <v>0</v>
      </c>
      <c r="BH164" s="185">
        <f t="shared" si="111"/>
        <v>0</v>
      </c>
      <c r="BI164" s="185">
        <f t="shared" si="111"/>
        <v>0</v>
      </c>
      <c r="BJ164" s="185">
        <f t="shared" si="111"/>
        <v>0</v>
      </c>
      <c r="BK164" s="185">
        <f t="shared" si="111"/>
        <v>0</v>
      </c>
      <c r="BL164" s="185">
        <f t="shared" si="111"/>
        <v>0</v>
      </c>
      <c r="BM164" s="185">
        <f t="shared" si="111"/>
        <v>0</v>
      </c>
      <c r="BN164" s="185">
        <f t="shared" si="111"/>
        <v>0</v>
      </c>
      <c r="BO164" s="185">
        <f t="shared" si="111"/>
        <v>0</v>
      </c>
      <c r="BP164" s="185">
        <f t="shared" ref="BP164:BV164" si="112">BP$249*BP42</f>
        <v>0</v>
      </c>
      <c r="BQ164" s="185">
        <f t="shared" si="112"/>
        <v>0</v>
      </c>
      <c r="BR164" s="185">
        <f t="shared" si="112"/>
        <v>0</v>
      </c>
      <c r="BS164" s="185">
        <f t="shared" si="112"/>
        <v>0</v>
      </c>
      <c r="BT164" s="185">
        <f t="shared" si="112"/>
        <v>0</v>
      </c>
      <c r="BU164" s="185">
        <f t="shared" si="112"/>
        <v>0</v>
      </c>
      <c r="BV164" s="185">
        <f t="shared" si="112"/>
        <v>0</v>
      </c>
      <c r="BW164" s="185">
        <f t="shared" si="6"/>
        <v>0</v>
      </c>
      <c r="BX164" s="185">
        <f t="shared" si="7"/>
        <v>0</v>
      </c>
      <c r="BY164" s="185">
        <f t="shared" si="8"/>
        <v>0</v>
      </c>
      <c r="BZ164" s="185">
        <f t="shared" si="9"/>
        <v>0</v>
      </c>
      <c r="CA164" s="185">
        <f t="shared" si="10"/>
        <v>0</v>
      </c>
    </row>
    <row r="165" spans="2:79" x14ac:dyDescent="0.15">
      <c r="B165" s="52" t="s">
        <v>172</v>
      </c>
      <c r="C165" s="53" t="s">
        <v>262</v>
      </c>
      <c r="D165" s="185">
        <f t="shared" ref="D165:AI165" si="113">D$249*D43</f>
        <v>0</v>
      </c>
      <c r="E165" s="185">
        <f t="shared" si="113"/>
        <v>0</v>
      </c>
      <c r="F165" s="185">
        <f t="shared" si="113"/>
        <v>0</v>
      </c>
      <c r="G165" s="185">
        <f t="shared" si="113"/>
        <v>0</v>
      </c>
      <c r="H165" s="185">
        <f t="shared" si="113"/>
        <v>0</v>
      </c>
      <c r="I165" s="185">
        <f t="shared" si="113"/>
        <v>0</v>
      </c>
      <c r="J165" s="185">
        <f t="shared" si="113"/>
        <v>0</v>
      </c>
      <c r="K165" s="185">
        <f t="shared" si="113"/>
        <v>0</v>
      </c>
      <c r="L165" s="185">
        <f t="shared" si="113"/>
        <v>0</v>
      </c>
      <c r="M165" s="185">
        <f t="shared" si="113"/>
        <v>0</v>
      </c>
      <c r="N165" s="185">
        <f t="shared" si="113"/>
        <v>0</v>
      </c>
      <c r="O165" s="185">
        <f t="shared" si="113"/>
        <v>0</v>
      </c>
      <c r="P165" s="185">
        <f t="shared" si="113"/>
        <v>0</v>
      </c>
      <c r="Q165" s="185">
        <f t="shared" si="113"/>
        <v>0</v>
      </c>
      <c r="R165" s="185">
        <f t="shared" si="113"/>
        <v>0</v>
      </c>
      <c r="S165" s="185">
        <f t="shared" si="113"/>
        <v>0</v>
      </c>
      <c r="T165" s="185">
        <f t="shared" si="113"/>
        <v>0</v>
      </c>
      <c r="U165" s="185">
        <f t="shared" si="113"/>
        <v>0</v>
      </c>
      <c r="V165" s="185">
        <f t="shared" si="113"/>
        <v>0</v>
      </c>
      <c r="W165" s="185">
        <f t="shared" si="113"/>
        <v>0</v>
      </c>
      <c r="X165" s="185">
        <f t="shared" si="113"/>
        <v>0</v>
      </c>
      <c r="Y165" s="185">
        <f t="shared" si="113"/>
        <v>0</v>
      </c>
      <c r="Z165" s="185">
        <f t="shared" si="113"/>
        <v>0</v>
      </c>
      <c r="AA165" s="185">
        <f t="shared" si="113"/>
        <v>0</v>
      </c>
      <c r="AB165" s="185">
        <f t="shared" si="113"/>
        <v>0</v>
      </c>
      <c r="AC165" s="185">
        <f t="shared" si="113"/>
        <v>0</v>
      </c>
      <c r="AD165" s="185">
        <f t="shared" si="113"/>
        <v>0</v>
      </c>
      <c r="AE165" s="185">
        <f t="shared" si="113"/>
        <v>0</v>
      </c>
      <c r="AF165" s="185">
        <f t="shared" si="113"/>
        <v>0</v>
      </c>
      <c r="AG165" s="185">
        <f t="shared" si="113"/>
        <v>0</v>
      </c>
      <c r="AH165" s="185">
        <f t="shared" si="113"/>
        <v>0</v>
      </c>
      <c r="AI165" s="185">
        <f t="shared" si="113"/>
        <v>0</v>
      </c>
      <c r="AJ165" s="185">
        <f t="shared" ref="AJ165:BO165" si="114">AJ$249*AJ43</f>
        <v>0</v>
      </c>
      <c r="AK165" s="185">
        <f t="shared" si="114"/>
        <v>0</v>
      </c>
      <c r="AL165" s="185">
        <f t="shared" si="114"/>
        <v>0</v>
      </c>
      <c r="AM165" s="185">
        <f t="shared" si="114"/>
        <v>0</v>
      </c>
      <c r="AN165" s="185">
        <f t="shared" si="114"/>
        <v>0</v>
      </c>
      <c r="AO165" s="185">
        <f t="shared" si="114"/>
        <v>0</v>
      </c>
      <c r="AP165" s="185">
        <f t="shared" si="114"/>
        <v>0</v>
      </c>
      <c r="AQ165" s="185">
        <f t="shared" si="114"/>
        <v>0</v>
      </c>
      <c r="AR165" s="185">
        <f t="shared" si="114"/>
        <v>0</v>
      </c>
      <c r="AS165" s="185">
        <f t="shared" si="114"/>
        <v>0</v>
      </c>
      <c r="AT165" s="185">
        <f t="shared" si="114"/>
        <v>0</v>
      </c>
      <c r="AU165" s="185">
        <f t="shared" si="114"/>
        <v>0</v>
      </c>
      <c r="AV165" s="185">
        <f t="shared" si="114"/>
        <v>0</v>
      </c>
      <c r="AW165" s="185">
        <f t="shared" si="114"/>
        <v>0</v>
      </c>
      <c r="AX165" s="185">
        <f t="shared" si="114"/>
        <v>0</v>
      </c>
      <c r="AY165" s="185">
        <f t="shared" si="114"/>
        <v>0</v>
      </c>
      <c r="AZ165" s="185">
        <f t="shared" si="114"/>
        <v>0</v>
      </c>
      <c r="BA165" s="185">
        <f t="shared" si="114"/>
        <v>0</v>
      </c>
      <c r="BB165" s="185">
        <f t="shared" si="114"/>
        <v>0</v>
      </c>
      <c r="BC165" s="185">
        <f t="shared" si="114"/>
        <v>0</v>
      </c>
      <c r="BD165" s="185">
        <f t="shared" si="114"/>
        <v>0</v>
      </c>
      <c r="BE165" s="185">
        <f t="shared" si="114"/>
        <v>0</v>
      </c>
      <c r="BF165" s="185">
        <f t="shared" si="114"/>
        <v>0</v>
      </c>
      <c r="BG165" s="185">
        <f t="shared" si="114"/>
        <v>0</v>
      </c>
      <c r="BH165" s="185">
        <f t="shared" si="114"/>
        <v>0</v>
      </c>
      <c r="BI165" s="185">
        <f t="shared" si="114"/>
        <v>0</v>
      </c>
      <c r="BJ165" s="185">
        <f t="shared" si="114"/>
        <v>0</v>
      </c>
      <c r="BK165" s="185">
        <f t="shared" si="114"/>
        <v>0</v>
      </c>
      <c r="BL165" s="185">
        <f t="shared" si="114"/>
        <v>0</v>
      </c>
      <c r="BM165" s="185">
        <f t="shared" si="114"/>
        <v>0</v>
      </c>
      <c r="BN165" s="185">
        <f t="shared" si="114"/>
        <v>0</v>
      </c>
      <c r="BO165" s="185">
        <f t="shared" si="114"/>
        <v>0</v>
      </c>
      <c r="BP165" s="185">
        <f t="shared" ref="BP165:BV165" si="115">BP$249*BP43</f>
        <v>0</v>
      </c>
      <c r="BQ165" s="185">
        <f t="shared" si="115"/>
        <v>0</v>
      </c>
      <c r="BR165" s="185">
        <f t="shared" si="115"/>
        <v>0</v>
      </c>
      <c r="BS165" s="185">
        <f t="shared" si="115"/>
        <v>0</v>
      </c>
      <c r="BT165" s="185">
        <f t="shared" si="115"/>
        <v>0</v>
      </c>
      <c r="BU165" s="185">
        <f t="shared" si="115"/>
        <v>0</v>
      </c>
      <c r="BV165" s="185">
        <f t="shared" si="115"/>
        <v>0</v>
      </c>
      <c r="BW165" s="185">
        <f t="shared" si="6"/>
        <v>0</v>
      </c>
      <c r="BX165" s="185">
        <f t="shared" si="7"/>
        <v>0</v>
      </c>
      <c r="BY165" s="185">
        <f t="shared" si="8"/>
        <v>0</v>
      </c>
      <c r="BZ165" s="185">
        <f t="shared" si="9"/>
        <v>0</v>
      </c>
      <c r="CA165" s="185">
        <f t="shared" si="10"/>
        <v>0</v>
      </c>
    </row>
    <row r="166" spans="2:79" x14ac:dyDescent="0.15">
      <c r="B166" s="52" t="s">
        <v>173</v>
      </c>
      <c r="C166" s="53" t="s">
        <v>626</v>
      </c>
      <c r="D166" s="185">
        <f t="shared" ref="D166:AI166" si="116">D$249*D44</f>
        <v>0</v>
      </c>
      <c r="E166" s="185">
        <f t="shared" si="116"/>
        <v>0</v>
      </c>
      <c r="F166" s="185">
        <f t="shared" si="116"/>
        <v>0</v>
      </c>
      <c r="G166" s="185">
        <f t="shared" si="116"/>
        <v>0</v>
      </c>
      <c r="H166" s="185">
        <f t="shared" si="116"/>
        <v>0</v>
      </c>
      <c r="I166" s="185">
        <f t="shared" si="116"/>
        <v>0</v>
      </c>
      <c r="J166" s="185">
        <f t="shared" si="116"/>
        <v>0</v>
      </c>
      <c r="K166" s="185">
        <f t="shared" si="116"/>
        <v>0</v>
      </c>
      <c r="L166" s="185">
        <f t="shared" si="116"/>
        <v>0</v>
      </c>
      <c r="M166" s="185">
        <f t="shared" si="116"/>
        <v>0</v>
      </c>
      <c r="N166" s="185">
        <f t="shared" si="116"/>
        <v>0</v>
      </c>
      <c r="O166" s="185">
        <f t="shared" si="116"/>
        <v>0</v>
      </c>
      <c r="P166" s="185">
        <f t="shared" si="116"/>
        <v>0</v>
      </c>
      <c r="Q166" s="185">
        <f t="shared" si="116"/>
        <v>0</v>
      </c>
      <c r="R166" s="185">
        <f t="shared" si="116"/>
        <v>0</v>
      </c>
      <c r="S166" s="185">
        <f t="shared" si="116"/>
        <v>0</v>
      </c>
      <c r="T166" s="185">
        <f t="shared" si="116"/>
        <v>0</v>
      </c>
      <c r="U166" s="185">
        <f t="shared" si="116"/>
        <v>0</v>
      </c>
      <c r="V166" s="185">
        <f t="shared" si="116"/>
        <v>0</v>
      </c>
      <c r="W166" s="185">
        <f t="shared" si="116"/>
        <v>0</v>
      </c>
      <c r="X166" s="185">
        <f t="shared" si="116"/>
        <v>0</v>
      </c>
      <c r="Y166" s="185">
        <f t="shared" si="116"/>
        <v>0</v>
      </c>
      <c r="Z166" s="185">
        <f t="shared" si="116"/>
        <v>0</v>
      </c>
      <c r="AA166" s="185">
        <f t="shared" si="116"/>
        <v>0</v>
      </c>
      <c r="AB166" s="185">
        <f t="shared" si="116"/>
        <v>0</v>
      </c>
      <c r="AC166" s="185">
        <f t="shared" si="116"/>
        <v>0</v>
      </c>
      <c r="AD166" s="185">
        <f t="shared" si="116"/>
        <v>0</v>
      </c>
      <c r="AE166" s="185">
        <f t="shared" si="116"/>
        <v>0</v>
      </c>
      <c r="AF166" s="185">
        <f t="shared" si="116"/>
        <v>0</v>
      </c>
      <c r="AG166" s="185">
        <f t="shared" si="116"/>
        <v>0</v>
      </c>
      <c r="AH166" s="185">
        <f t="shared" si="116"/>
        <v>0</v>
      </c>
      <c r="AI166" s="185">
        <f t="shared" si="116"/>
        <v>0</v>
      </c>
      <c r="AJ166" s="185">
        <f t="shared" ref="AJ166:BO166" si="117">AJ$249*AJ44</f>
        <v>0</v>
      </c>
      <c r="AK166" s="185">
        <f t="shared" si="117"/>
        <v>0</v>
      </c>
      <c r="AL166" s="185">
        <f t="shared" si="117"/>
        <v>0</v>
      </c>
      <c r="AM166" s="185">
        <f t="shared" si="117"/>
        <v>0</v>
      </c>
      <c r="AN166" s="185">
        <f t="shared" si="117"/>
        <v>0</v>
      </c>
      <c r="AO166" s="185">
        <f t="shared" si="117"/>
        <v>0</v>
      </c>
      <c r="AP166" s="185">
        <f t="shared" si="117"/>
        <v>0</v>
      </c>
      <c r="AQ166" s="185">
        <f t="shared" si="117"/>
        <v>0</v>
      </c>
      <c r="AR166" s="185">
        <f t="shared" si="117"/>
        <v>0</v>
      </c>
      <c r="AS166" s="185">
        <f t="shared" si="117"/>
        <v>0</v>
      </c>
      <c r="AT166" s="185">
        <f t="shared" si="117"/>
        <v>0</v>
      </c>
      <c r="AU166" s="185">
        <f t="shared" si="117"/>
        <v>0</v>
      </c>
      <c r="AV166" s="185">
        <f t="shared" si="117"/>
        <v>0</v>
      </c>
      <c r="AW166" s="185">
        <f t="shared" si="117"/>
        <v>0</v>
      </c>
      <c r="AX166" s="185">
        <f t="shared" si="117"/>
        <v>0</v>
      </c>
      <c r="AY166" s="185">
        <f t="shared" si="117"/>
        <v>0</v>
      </c>
      <c r="AZ166" s="185">
        <f t="shared" si="117"/>
        <v>0</v>
      </c>
      <c r="BA166" s="185">
        <f t="shared" si="117"/>
        <v>0</v>
      </c>
      <c r="BB166" s="185">
        <f t="shared" si="117"/>
        <v>0</v>
      </c>
      <c r="BC166" s="185">
        <f t="shared" si="117"/>
        <v>0</v>
      </c>
      <c r="BD166" s="185">
        <f t="shared" si="117"/>
        <v>0</v>
      </c>
      <c r="BE166" s="185">
        <f t="shared" si="117"/>
        <v>0</v>
      </c>
      <c r="BF166" s="185">
        <f t="shared" si="117"/>
        <v>0</v>
      </c>
      <c r="BG166" s="185">
        <f t="shared" si="117"/>
        <v>0</v>
      </c>
      <c r="BH166" s="185">
        <f t="shared" si="117"/>
        <v>0</v>
      </c>
      <c r="BI166" s="185">
        <f t="shared" si="117"/>
        <v>0</v>
      </c>
      <c r="BJ166" s="185">
        <f t="shared" si="117"/>
        <v>0</v>
      </c>
      <c r="BK166" s="185">
        <f t="shared" si="117"/>
        <v>0</v>
      </c>
      <c r="BL166" s="185">
        <f t="shared" si="117"/>
        <v>0</v>
      </c>
      <c r="BM166" s="185">
        <f t="shared" si="117"/>
        <v>0</v>
      </c>
      <c r="BN166" s="185">
        <f t="shared" si="117"/>
        <v>0</v>
      </c>
      <c r="BO166" s="185">
        <f t="shared" si="117"/>
        <v>0</v>
      </c>
      <c r="BP166" s="185">
        <f t="shared" ref="BP166:BV166" si="118">BP$249*BP44</f>
        <v>0</v>
      </c>
      <c r="BQ166" s="185">
        <f t="shared" si="118"/>
        <v>0</v>
      </c>
      <c r="BR166" s="185">
        <f t="shared" si="118"/>
        <v>0</v>
      </c>
      <c r="BS166" s="185">
        <f t="shared" si="118"/>
        <v>0</v>
      </c>
      <c r="BT166" s="185">
        <f t="shared" si="118"/>
        <v>0</v>
      </c>
      <c r="BU166" s="185">
        <f t="shared" si="118"/>
        <v>0</v>
      </c>
      <c r="BV166" s="185">
        <f t="shared" si="118"/>
        <v>0</v>
      </c>
      <c r="BW166" s="185">
        <f t="shared" si="6"/>
        <v>0</v>
      </c>
      <c r="BX166" s="185">
        <f t="shared" si="7"/>
        <v>0</v>
      </c>
      <c r="BY166" s="185">
        <f t="shared" si="8"/>
        <v>0</v>
      </c>
      <c r="BZ166" s="185">
        <f t="shared" si="9"/>
        <v>0</v>
      </c>
      <c r="CA166" s="185">
        <f t="shared" si="10"/>
        <v>0</v>
      </c>
    </row>
    <row r="167" spans="2:79" x14ac:dyDescent="0.15">
      <c r="B167" s="52" t="s">
        <v>174</v>
      </c>
      <c r="C167" s="53" t="s">
        <v>627</v>
      </c>
      <c r="D167" s="185">
        <f t="shared" ref="D167:AI167" si="119">D$249*D45</f>
        <v>0</v>
      </c>
      <c r="E167" s="185">
        <f t="shared" si="119"/>
        <v>0</v>
      </c>
      <c r="F167" s="185">
        <f t="shared" si="119"/>
        <v>0</v>
      </c>
      <c r="G167" s="185">
        <f t="shared" si="119"/>
        <v>0</v>
      </c>
      <c r="H167" s="185">
        <f t="shared" si="119"/>
        <v>0</v>
      </c>
      <c r="I167" s="185">
        <f t="shared" si="119"/>
        <v>0</v>
      </c>
      <c r="J167" s="185">
        <f t="shared" si="119"/>
        <v>0</v>
      </c>
      <c r="K167" s="185">
        <f t="shared" si="119"/>
        <v>0</v>
      </c>
      <c r="L167" s="185">
        <f t="shared" si="119"/>
        <v>0</v>
      </c>
      <c r="M167" s="185">
        <f t="shared" si="119"/>
        <v>0</v>
      </c>
      <c r="N167" s="185">
        <f t="shared" si="119"/>
        <v>0</v>
      </c>
      <c r="O167" s="185">
        <f t="shared" si="119"/>
        <v>0</v>
      </c>
      <c r="P167" s="185">
        <f t="shared" si="119"/>
        <v>0</v>
      </c>
      <c r="Q167" s="185">
        <f t="shared" si="119"/>
        <v>0</v>
      </c>
      <c r="R167" s="185">
        <f t="shared" si="119"/>
        <v>0</v>
      </c>
      <c r="S167" s="185">
        <f t="shared" si="119"/>
        <v>0</v>
      </c>
      <c r="T167" s="185">
        <f t="shared" si="119"/>
        <v>0</v>
      </c>
      <c r="U167" s="185">
        <f t="shared" si="119"/>
        <v>0</v>
      </c>
      <c r="V167" s="185">
        <f t="shared" si="119"/>
        <v>0</v>
      </c>
      <c r="W167" s="185">
        <f t="shared" si="119"/>
        <v>0</v>
      </c>
      <c r="X167" s="185">
        <f t="shared" si="119"/>
        <v>0</v>
      </c>
      <c r="Y167" s="185">
        <f t="shared" si="119"/>
        <v>0</v>
      </c>
      <c r="Z167" s="185">
        <f t="shared" si="119"/>
        <v>0</v>
      </c>
      <c r="AA167" s="185">
        <f t="shared" si="119"/>
        <v>0</v>
      </c>
      <c r="AB167" s="185">
        <f t="shared" si="119"/>
        <v>0</v>
      </c>
      <c r="AC167" s="185">
        <f t="shared" si="119"/>
        <v>0</v>
      </c>
      <c r="AD167" s="185">
        <f t="shared" si="119"/>
        <v>0</v>
      </c>
      <c r="AE167" s="185">
        <f t="shared" si="119"/>
        <v>0</v>
      </c>
      <c r="AF167" s="185">
        <f t="shared" si="119"/>
        <v>0</v>
      </c>
      <c r="AG167" s="185">
        <f t="shared" si="119"/>
        <v>0</v>
      </c>
      <c r="AH167" s="185">
        <f t="shared" si="119"/>
        <v>0</v>
      </c>
      <c r="AI167" s="185">
        <f t="shared" si="119"/>
        <v>0</v>
      </c>
      <c r="AJ167" s="185">
        <f t="shared" ref="AJ167:BO167" si="120">AJ$249*AJ45</f>
        <v>0</v>
      </c>
      <c r="AK167" s="185">
        <f t="shared" si="120"/>
        <v>0</v>
      </c>
      <c r="AL167" s="185">
        <f t="shared" si="120"/>
        <v>0</v>
      </c>
      <c r="AM167" s="185">
        <f t="shared" si="120"/>
        <v>0</v>
      </c>
      <c r="AN167" s="185">
        <f t="shared" si="120"/>
        <v>0</v>
      </c>
      <c r="AO167" s="185">
        <f t="shared" si="120"/>
        <v>0</v>
      </c>
      <c r="AP167" s="185">
        <f t="shared" si="120"/>
        <v>0</v>
      </c>
      <c r="AQ167" s="185">
        <f t="shared" si="120"/>
        <v>0</v>
      </c>
      <c r="AR167" s="185">
        <f t="shared" si="120"/>
        <v>0</v>
      </c>
      <c r="AS167" s="185">
        <f t="shared" si="120"/>
        <v>0</v>
      </c>
      <c r="AT167" s="185">
        <f t="shared" si="120"/>
        <v>0</v>
      </c>
      <c r="AU167" s="185">
        <f t="shared" si="120"/>
        <v>0</v>
      </c>
      <c r="AV167" s="185">
        <f t="shared" si="120"/>
        <v>0</v>
      </c>
      <c r="AW167" s="185">
        <f t="shared" si="120"/>
        <v>0</v>
      </c>
      <c r="AX167" s="185">
        <f t="shared" si="120"/>
        <v>0</v>
      </c>
      <c r="AY167" s="185">
        <f t="shared" si="120"/>
        <v>0</v>
      </c>
      <c r="AZ167" s="185">
        <f t="shared" si="120"/>
        <v>0</v>
      </c>
      <c r="BA167" s="185">
        <f t="shared" si="120"/>
        <v>0</v>
      </c>
      <c r="BB167" s="185">
        <f t="shared" si="120"/>
        <v>0</v>
      </c>
      <c r="BC167" s="185">
        <f t="shared" si="120"/>
        <v>0</v>
      </c>
      <c r="BD167" s="185">
        <f t="shared" si="120"/>
        <v>0</v>
      </c>
      <c r="BE167" s="185">
        <f t="shared" si="120"/>
        <v>0</v>
      </c>
      <c r="BF167" s="185">
        <f t="shared" si="120"/>
        <v>0</v>
      </c>
      <c r="BG167" s="185">
        <f t="shared" si="120"/>
        <v>0</v>
      </c>
      <c r="BH167" s="185">
        <f t="shared" si="120"/>
        <v>0</v>
      </c>
      <c r="BI167" s="185">
        <f t="shared" si="120"/>
        <v>0</v>
      </c>
      <c r="BJ167" s="185">
        <f t="shared" si="120"/>
        <v>0</v>
      </c>
      <c r="BK167" s="185">
        <f t="shared" si="120"/>
        <v>0</v>
      </c>
      <c r="BL167" s="185">
        <f t="shared" si="120"/>
        <v>0</v>
      </c>
      <c r="BM167" s="185">
        <f t="shared" si="120"/>
        <v>0</v>
      </c>
      <c r="BN167" s="185">
        <f t="shared" si="120"/>
        <v>0</v>
      </c>
      <c r="BO167" s="185">
        <f t="shared" si="120"/>
        <v>0</v>
      </c>
      <c r="BP167" s="185">
        <f t="shared" ref="BP167:BV167" si="121">BP$249*BP45</f>
        <v>0</v>
      </c>
      <c r="BQ167" s="185">
        <f t="shared" si="121"/>
        <v>0</v>
      </c>
      <c r="BR167" s="185">
        <f t="shared" si="121"/>
        <v>0</v>
      </c>
      <c r="BS167" s="185">
        <f t="shared" si="121"/>
        <v>0</v>
      </c>
      <c r="BT167" s="185">
        <f t="shared" si="121"/>
        <v>0</v>
      </c>
      <c r="BU167" s="185">
        <f t="shared" si="121"/>
        <v>0</v>
      </c>
      <c r="BV167" s="185">
        <f t="shared" si="121"/>
        <v>0</v>
      </c>
      <c r="BW167" s="185">
        <f t="shared" si="6"/>
        <v>0</v>
      </c>
      <c r="BX167" s="185">
        <f t="shared" si="7"/>
        <v>0</v>
      </c>
      <c r="BY167" s="185">
        <f t="shared" si="8"/>
        <v>0</v>
      </c>
      <c r="BZ167" s="185">
        <f t="shared" si="9"/>
        <v>0</v>
      </c>
      <c r="CA167" s="185">
        <f t="shared" si="10"/>
        <v>0</v>
      </c>
    </row>
    <row r="168" spans="2:79" x14ac:dyDescent="0.15">
      <c r="B168" s="64" t="s">
        <v>175</v>
      </c>
      <c r="C168" s="65" t="s">
        <v>263</v>
      </c>
      <c r="D168" s="186">
        <f t="shared" ref="D168:AI168" si="122">D$249*D46</f>
        <v>0</v>
      </c>
      <c r="E168" s="186">
        <f t="shared" si="122"/>
        <v>0</v>
      </c>
      <c r="F168" s="186">
        <f t="shared" si="122"/>
        <v>0</v>
      </c>
      <c r="G168" s="186">
        <f t="shared" si="122"/>
        <v>0</v>
      </c>
      <c r="H168" s="186">
        <f t="shared" si="122"/>
        <v>0</v>
      </c>
      <c r="I168" s="186">
        <f t="shared" si="122"/>
        <v>0</v>
      </c>
      <c r="J168" s="186">
        <f t="shared" si="122"/>
        <v>0</v>
      </c>
      <c r="K168" s="186">
        <f t="shared" si="122"/>
        <v>0</v>
      </c>
      <c r="L168" s="186">
        <f t="shared" si="122"/>
        <v>0</v>
      </c>
      <c r="M168" s="186">
        <f t="shared" si="122"/>
        <v>0</v>
      </c>
      <c r="N168" s="186">
        <f t="shared" si="122"/>
        <v>0</v>
      </c>
      <c r="O168" s="186">
        <f t="shared" si="122"/>
        <v>0</v>
      </c>
      <c r="P168" s="186">
        <f t="shared" si="122"/>
        <v>0</v>
      </c>
      <c r="Q168" s="186">
        <f t="shared" si="122"/>
        <v>0</v>
      </c>
      <c r="R168" s="186">
        <f t="shared" si="122"/>
        <v>0</v>
      </c>
      <c r="S168" s="186">
        <f t="shared" si="122"/>
        <v>0</v>
      </c>
      <c r="T168" s="186">
        <f t="shared" si="122"/>
        <v>0</v>
      </c>
      <c r="U168" s="186">
        <f t="shared" si="122"/>
        <v>0</v>
      </c>
      <c r="V168" s="186">
        <f t="shared" si="122"/>
        <v>0</v>
      </c>
      <c r="W168" s="186">
        <f t="shared" si="122"/>
        <v>0</v>
      </c>
      <c r="X168" s="186">
        <f t="shared" si="122"/>
        <v>0</v>
      </c>
      <c r="Y168" s="186">
        <f t="shared" si="122"/>
        <v>0</v>
      </c>
      <c r="Z168" s="186">
        <f t="shared" si="122"/>
        <v>0</v>
      </c>
      <c r="AA168" s="186">
        <f t="shared" si="122"/>
        <v>0</v>
      </c>
      <c r="AB168" s="186">
        <f t="shared" si="122"/>
        <v>0</v>
      </c>
      <c r="AC168" s="186">
        <f t="shared" si="122"/>
        <v>0</v>
      </c>
      <c r="AD168" s="186">
        <f t="shared" si="122"/>
        <v>0</v>
      </c>
      <c r="AE168" s="186">
        <f t="shared" si="122"/>
        <v>0</v>
      </c>
      <c r="AF168" s="186">
        <f t="shared" si="122"/>
        <v>0</v>
      </c>
      <c r="AG168" s="186">
        <f t="shared" si="122"/>
        <v>0</v>
      </c>
      <c r="AH168" s="186">
        <f t="shared" si="122"/>
        <v>0</v>
      </c>
      <c r="AI168" s="186">
        <f t="shared" si="122"/>
        <v>0</v>
      </c>
      <c r="AJ168" s="186">
        <f t="shared" ref="AJ168:BO168" si="123">AJ$249*AJ46</f>
        <v>0</v>
      </c>
      <c r="AK168" s="186">
        <f t="shared" si="123"/>
        <v>0</v>
      </c>
      <c r="AL168" s="186">
        <f t="shared" si="123"/>
        <v>0</v>
      </c>
      <c r="AM168" s="186">
        <f t="shared" si="123"/>
        <v>0</v>
      </c>
      <c r="AN168" s="186">
        <f t="shared" si="123"/>
        <v>0</v>
      </c>
      <c r="AO168" s="186">
        <f t="shared" si="123"/>
        <v>0</v>
      </c>
      <c r="AP168" s="186">
        <f t="shared" si="123"/>
        <v>0</v>
      </c>
      <c r="AQ168" s="186">
        <f t="shared" si="123"/>
        <v>0</v>
      </c>
      <c r="AR168" s="186">
        <f t="shared" si="123"/>
        <v>0</v>
      </c>
      <c r="AS168" s="186">
        <f t="shared" si="123"/>
        <v>0</v>
      </c>
      <c r="AT168" s="186">
        <f t="shared" si="123"/>
        <v>0</v>
      </c>
      <c r="AU168" s="186">
        <f t="shared" si="123"/>
        <v>0</v>
      </c>
      <c r="AV168" s="186">
        <f t="shared" si="123"/>
        <v>0</v>
      </c>
      <c r="AW168" s="186">
        <f t="shared" si="123"/>
        <v>0</v>
      </c>
      <c r="AX168" s="186">
        <f t="shared" si="123"/>
        <v>0</v>
      </c>
      <c r="AY168" s="186">
        <f t="shared" si="123"/>
        <v>0</v>
      </c>
      <c r="AZ168" s="186">
        <f t="shared" si="123"/>
        <v>0</v>
      </c>
      <c r="BA168" s="186">
        <f t="shared" si="123"/>
        <v>0</v>
      </c>
      <c r="BB168" s="186">
        <f t="shared" si="123"/>
        <v>0</v>
      </c>
      <c r="BC168" s="186">
        <f t="shared" si="123"/>
        <v>0</v>
      </c>
      <c r="BD168" s="186">
        <f t="shared" si="123"/>
        <v>0</v>
      </c>
      <c r="BE168" s="186">
        <f t="shared" si="123"/>
        <v>0</v>
      </c>
      <c r="BF168" s="186">
        <f t="shared" si="123"/>
        <v>0</v>
      </c>
      <c r="BG168" s="186">
        <f t="shared" si="123"/>
        <v>0</v>
      </c>
      <c r="BH168" s="186">
        <f t="shared" si="123"/>
        <v>0</v>
      </c>
      <c r="BI168" s="186">
        <f t="shared" si="123"/>
        <v>0</v>
      </c>
      <c r="BJ168" s="186">
        <f t="shared" si="123"/>
        <v>0</v>
      </c>
      <c r="BK168" s="186">
        <f t="shared" si="123"/>
        <v>0</v>
      </c>
      <c r="BL168" s="186">
        <f t="shared" si="123"/>
        <v>0</v>
      </c>
      <c r="BM168" s="186">
        <f t="shared" si="123"/>
        <v>0</v>
      </c>
      <c r="BN168" s="186">
        <f t="shared" si="123"/>
        <v>0</v>
      </c>
      <c r="BO168" s="186">
        <f t="shared" si="123"/>
        <v>0</v>
      </c>
      <c r="BP168" s="186">
        <f t="shared" ref="BP168:BV168" si="124">BP$249*BP46</f>
        <v>0</v>
      </c>
      <c r="BQ168" s="186">
        <f t="shared" si="124"/>
        <v>0</v>
      </c>
      <c r="BR168" s="186">
        <f t="shared" si="124"/>
        <v>0</v>
      </c>
      <c r="BS168" s="186">
        <f t="shared" si="124"/>
        <v>0</v>
      </c>
      <c r="BT168" s="186">
        <f t="shared" si="124"/>
        <v>0</v>
      </c>
      <c r="BU168" s="186">
        <f t="shared" si="124"/>
        <v>0</v>
      </c>
      <c r="BV168" s="186">
        <f t="shared" si="124"/>
        <v>0</v>
      </c>
      <c r="BW168" s="186">
        <f t="shared" si="6"/>
        <v>0</v>
      </c>
      <c r="BX168" s="186">
        <f t="shared" si="7"/>
        <v>0</v>
      </c>
      <c r="BY168" s="186">
        <f t="shared" si="8"/>
        <v>0</v>
      </c>
      <c r="BZ168" s="186">
        <f t="shared" si="9"/>
        <v>0</v>
      </c>
      <c r="CA168" s="186">
        <f t="shared" si="10"/>
        <v>0</v>
      </c>
    </row>
    <row r="169" spans="2:79" x14ac:dyDescent="0.15">
      <c r="B169" s="52" t="s">
        <v>176</v>
      </c>
      <c r="C169" s="53" t="s">
        <v>264</v>
      </c>
      <c r="D169" s="185">
        <f t="shared" ref="D169:AI169" si="125">D$249*D47</f>
        <v>0</v>
      </c>
      <c r="E169" s="185">
        <f t="shared" si="125"/>
        <v>0</v>
      </c>
      <c r="F169" s="185">
        <f t="shared" si="125"/>
        <v>0</v>
      </c>
      <c r="G169" s="185">
        <f t="shared" si="125"/>
        <v>0</v>
      </c>
      <c r="H169" s="185">
        <f t="shared" si="125"/>
        <v>0</v>
      </c>
      <c r="I169" s="185">
        <f t="shared" si="125"/>
        <v>0</v>
      </c>
      <c r="J169" s="185">
        <f t="shared" si="125"/>
        <v>0</v>
      </c>
      <c r="K169" s="185">
        <f t="shared" si="125"/>
        <v>0</v>
      </c>
      <c r="L169" s="185">
        <f t="shared" si="125"/>
        <v>0</v>
      </c>
      <c r="M169" s="185">
        <f t="shared" si="125"/>
        <v>0</v>
      </c>
      <c r="N169" s="185">
        <f t="shared" si="125"/>
        <v>0</v>
      </c>
      <c r="O169" s="185">
        <f t="shared" si="125"/>
        <v>0</v>
      </c>
      <c r="P169" s="185">
        <f t="shared" si="125"/>
        <v>0</v>
      </c>
      <c r="Q169" s="185">
        <f t="shared" si="125"/>
        <v>0</v>
      </c>
      <c r="R169" s="185">
        <f t="shared" si="125"/>
        <v>0</v>
      </c>
      <c r="S169" s="185">
        <f t="shared" si="125"/>
        <v>0</v>
      </c>
      <c r="T169" s="185">
        <f t="shared" si="125"/>
        <v>0</v>
      </c>
      <c r="U169" s="185">
        <f t="shared" si="125"/>
        <v>0</v>
      </c>
      <c r="V169" s="185">
        <f t="shared" si="125"/>
        <v>0</v>
      </c>
      <c r="W169" s="185">
        <f t="shared" si="125"/>
        <v>0</v>
      </c>
      <c r="X169" s="185">
        <f t="shared" si="125"/>
        <v>0</v>
      </c>
      <c r="Y169" s="185">
        <f t="shared" si="125"/>
        <v>0</v>
      </c>
      <c r="Z169" s="185">
        <f t="shared" si="125"/>
        <v>0</v>
      </c>
      <c r="AA169" s="185">
        <f t="shared" si="125"/>
        <v>0</v>
      </c>
      <c r="AB169" s="185">
        <f t="shared" si="125"/>
        <v>0</v>
      </c>
      <c r="AC169" s="185">
        <f t="shared" si="125"/>
        <v>0</v>
      </c>
      <c r="AD169" s="185">
        <f t="shared" si="125"/>
        <v>0</v>
      </c>
      <c r="AE169" s="185">
        <f t="shared" si="125"/>
        <v>0</v>
      </c>
      <c r="AF169" s="185">
        <f t="shared" si="125"/>
        <v>0</v>
      </c>
      <c r="AG169" s="185">
        <f t="shared" si="125"/>
        <v>0</v>
      </c>
      <c r="AH169" s="185">
        <f t="shared" si="125"/>
        <v>0</v>
      </c>
      <c r="AI169" s="185">
        <f t="shared" si="125"/>
        <v>0</v>
      </c>
      <c r="AJ169" s="185">
        <f t="shared" ref="AJ169:BO169" si="126">AJ$249*AJ47</f>
        <v>0</v>
      </c>
      <c r="AK169" s="185">
        <f t="shared" si="126"/>
        <v>0</v>
      </c>
      <c r="AL169" s="185">
        <f t="shared" si="126"/>
        <v>0</v>
      </c>
      <c r="AM169" s="185">
        <f t="shared" si="126"/>
        <v>0</v>
      </c>
      <c r="AN169" s="185">
        <f t="shared" si="126"/>
        <v>0</v>
      </c>
      <c r="AO169" s="185">
        <f t="shared" si="126"/>
        <v>0</v>
      </c>
      <c r="AP169" s="185">
        <f t="shared" si="126"/>
        <v>0</v>
      </c>
      <c r="AQ169" s="185">
        <f t="shared" si="126"/>
        <v>0</v>
      </c>
      <c r="AR169" s="185">
        <f t="shared" si="126"/>
        <v>0</v>
      </c>
      <c r="AS169" s="185">
        <f t="shared" si="126"/>
        <v>0</v>
      </c>
      <c r="AT169" s="185">
        <f t="shared" si="126"/>
        <v>0</v>
      </c>
      <c r="AU169" s="185">
        <f t="shared" si="126"/>
        <v>0</v>
      </c>
      <c r="AV169" s="185">
        <f t="shared" si="126"/>
        <v>0</v>
      </c>
      <c r="AW169" s="185">
        <f t="shared" si="126"/>
        <v>0</v>
      </c>
      <c r="AX169" s="185">
        <f t="shared" si="126"/>
        <v>0</v>
      </c>
      <c r="AY169" s="185">
        <f t="shared" si="126"/>
        <v>0</v>
      </c>
      <c r="AZ169" s="185">
        <f t="shared" si="126"/>
        <v>0</v>
      </c>
      <c r="BA169" s="185">
        <f t="shared" si="126"/>
        <v>0</v>
      </c>
      <c r="BB169" s="185">
        <f t="shared" si="126"/>
        <v>0</v>
      </c>
      <c r="BC169" s="185">
        <f t="shared" si="126"/>
        <v>0</v>
      </c>
      <c r="BD169" s="185">
        <f t="shared" si="126"/>
        <v>0</v>
      </c>
      <c r="BE169" s="185">
        <f t="shared" si="126"/>
        <v>0</v>
      </c>
      <c r="BF169" s="185">
        <f t="shared" si="126"/>
        <v>0</v>
      </c>
      <c r="BG169" s="185">
        <f t="shared" si="126"/>
        <v>0</v>
      </c>
      <c r="BH169" s="185">
        <f t="shared" si="126"/>
        <v>0</v>
      </c>
      <c r="BI169" s="185">
        <f t="shared" si="126"/>
        <v>0</v>
      </c>
      <c r="BJ169" s="185">
        <f t="shared" si="126"/>
        <v>0</v>
      </c>
      <c r="BK169" s="185">
        <f t="shared" si="126"/>
        <v>0</v>
      </c>
      <c r="BL169" s="185">
        <f t="shared" si="126"/>
        <v>0</v>
      </c>
      <c r="BM169" s="185">
        <f t="shared" si="126"/>
        <v>0</v>
      </c>
      <c r="BN169" s="185">
        <f t="shared" si="126"/>
        <v>0</v>
      </c>
      <c r="BO169" s="185">
        <f t="shared" si="126"/>
        <v>0</v>
      </c>
      <c r="BP169" s="185">
        <f t="shared" ref="BP169:BV169" si="127">BP$249*BP47</f>
        <v>0</v>
      </c>
      <c r="BQ169" s="185">
        <f t="shared" si="127"/>
        <v>0</v>
      </c>
      <c r="BR169" s="185">
        <f t="shared" si="127"/>
        <v>0</v>
      </c>
      <c r="BS169" s="185">
        <f t="shared" si="127"/>
        <v>0</v>
      </c>
      <c r="BT169" s="185">
        <f t="shared" si="127"/>
        <v>0</v>
      </c>
      <c r="BU169" s="185">
        <f t="shared" si="127"/>
        <v>0</v>
      </c>
      <c r="BV169" s="185">
        <f t="shared" si="127"/>
        <v>0</v>
      </c>
      <c r="BW169" s="185">
        <f t="shared" si="6"/>
        <v>0</v>
      </c>
      <c r="BX169" s="185">
        <f t="shared" si="7"/>
        <v>0</v>
      </c>
      <c r="BY169" s="185">
        <f t="shared" si="8"/>
        <v>0</v>
      </c>
      <c r="BZ169" s="185">
        <f t="shared" si="9"/>
        <v>0</v>
      </c>
      <c r="CA169" s="185">
        <f t="shared" si="10"/>
        <v>0</v>
      </c>
    </row>
    <row r="170" spans="2:79" x14ac:dyDescent="0.15">
      <c r="B170" s="52" t="s">
        <v>177</v>
      </c>
      <c r="C170" s="53" t="s">
        <v>628</v>
      </c>
      <c r="D170" s="185">
        <f t="shared" ref="D170:AI170" si="128">D$249*D48</f>
        <v>0</v>
      </c>
      <c r="E170" s="185">
        <f t="shared" si="128"/>
        <v>0</v>
      </c>
      <c r="F170" s="185">
        <f t="shared" si="128"/>
        <v>0</v>
      </c>
      <c r="G170" s="185">
        <f t="shared" si="128"/>
        <v>0</v>
      </c>
      <c r="H170" s="185">
        <f t="shared" si="128"/>
        <v>0</v>
      </c>
      <c r="I170" s="185">
        <f t="shared" si="128"/>
        <v>0</v>
      </c>
      <c r="J170" s="185">
        <f t="shared" si="128"/>
        <v>0</v>
      </c>
      <c r="K170" s="185">
        <f t="shared" si="128"/>
        <v>0</v>
      </c>
      <c r="L170" s="185">
        <f t="shared" si="128"/>
        <v>0</v>
      </c>
      <c r="M170" s="185">
        <f t="shared" si="128"/>
        <v>0</v>
      </c>
      <c r="N170" s="185">
        <f t="shared" si="128"/>
        <v>0</v>
      </c>
      <c r="O170" s="185">
        <f t="shared" si="128"/>
        <v>0</v>
      </c>
      <c r="P170" s="185">
        <f t="shared" si="128"/>
        <v>0</v>
      </c>
      <c r="Q170" s="185">
        <f t="shared" si="128"/>
        <v>0</v>
      </c>
      <c r="R170" s="185">
        <f t="shared" si="128"/>
        <v>0</v>
      </c>
      <c r="S170" s="185">
        <f t="shared" si="128"/>
        <v>0</v>
      </c>
      <c r="T170" s="185">
        <f t="shared" si="128"/>
        <v>0</v>
      </c>
      <c r="U170" s="185">
        <f t="shared" si="128"/>
        <v>0</v>
      </c>
      <c r="V170" s="185">
        <f t="shared" si="128"/>
        <v>0</v>
      </c>
      <c r="W170" s="185">
        <f t="shared" si="128"/>
        <v>0</v>
      </c>
      <c r="X170" s="185">
        <f t="shared" si="128"/>
        <v>0</v>
      </c>
      <c r="Y170" s="185">
        <f t="shared" si="128"/>
        <v>0</v>
      </c>
      <c r="Z170" s="185">
        <f t="shared" si="128"/>
        <v>0</v>
      </c>
      <c r="AA170" s="185">
        <f t="shared" si="128"/>
        <v>0</v>
      </c>
      <c r="AB170" s="185">
        <f t="shared" si="128"/>
        <v>0</v>
      </c>
      <c r="AC170" s="185">
        <f t="shared" si="128"/>
        <v>0</v>
      </c>
      <c r="AD170" s="185">
        <f t="shared" si="128"/>
        <v>0</v>
      </c>
      <c r="AE170" s="185">
        <f t="shared" si="128"/>
        <v>0</v>
      </c>
      <c r="AF170" s="185">
        <f t="shared" si="128"/>
        <v>0</v>
      </c>
      <c r="AG170" s="185">
        <f t="shared" si="128"/>
        <v>0</v>
      </c>
      <c r="AH170" s="185">
        <f t="shared" si="128"/>
        <v>0</v>
      </c>
      <c r="AI170" s="185">
        <f t="shared" si="128"/>
        <v>0</v>
      </c>
      <c r="AJ170" s="185">
        <f t="shared" ref="AJ170:BO170" si="129">AJ$249*AJ48</f>
        <v>0</v>
      </c>
      <c r="AK170" s="185">
        <f t="shared" si="129"/>
        <v>0</v>
      </c>
      <c r="AL170" s="185">
        <f t="shared" si="129"/>
        <v>0</v>
      </c>
      <c r="AM170" s="185">
        <f t="shared" si="129"/>
        <v>0</v>
      </c>
      <c r="AN170" s="185">
        <f t="shared" si="129"/>
        <v>0</v>
      </c>
      <c r="AO170" s="185">
        <f t="shared" si="129"/>
        <v>0</v>
      </c>
      <c r="AP170" s="185">
        <f t="shared" si="129"/>
        <v>0</v>
      </c>
      <c r="AQ170" s="185">
        <f t="shared" si="129"/>
        <v>0</v>
      </c>
      <c r="AR170" s="185">
        <f t="shared" si="129"/>
        <v>0</v>
      </c>
      <c r="AS170" s="185">
        <f t="shared" si="129"/>
        <v>0</v>
      </c>
      <c r="AT170" s="185">
        <f t="shared" si="129"/>
        <v>0</v>
      </c>
      <c r="AU170" s="185">
        <f t="shared" si="129"/>
        <v>0</v>
      </c>
      <c r="AV170" s="185">
        <f t="shared" si="129"/>
        <v>0</v>
      </c>
      <c r="AW170" s="185">
        <f t="shared" si="129"/>
        <v>0</v>
      </c>
      <c r="AX170" s="185">
        <f t="shared" si="129"/>
        <v>0</v>
      </c>
      <c r="AY170" s="185">
        <f t="shared" si="129"/>
        <v>0</v>
      </c>
      <c r="AZ170" s="185">
        <f t="shared" si="129"/>
        <v>0</v>
      </c>
      <c r="BA170" s="185">
        <f t="shared" si="129"/>
        <v>0</v>
      </c>
      <c r="BB170" s="185">
        <f t="shared" si="129"/>
        <v>0</v>
      </c>
      <c r="BC170" s="185">
        <f t="shared" si="129"/>
        <v>0</v>
      </c>
      <c r="BD170" s="185">
        <f t="shared" si="129"/>
        <v>0</v>
      </c>
      <c r="BE170" s="185">
        <f t="shared" si="129"/>
        <v>0</v>
      </c>
      <c r="BF170" s="185">
        <f t="shared" si="129"/>
        <v>0</v>
      </c>
      <c r="BG170" s="185">
        <f t="shared" si="129"/>
        <v>0</v>
      </c>
      <c r="BH170" s="185">
        <f t="shared" si="129"/>
        <v>0</v>
      </c>
      <c r="BI170" s="185">
        <f t="shared" si="129"/>
        <v>0</v>
      </c>
      <c r="BJ170" s="185">
        <f t="shared" si="129"/>
        <v>0</v>
      </c>
      <c r="BK170" s="185">
        <f t="shared" si="129"/>
        <v>0</v>
      </c>
      <c r="BL170" s="185">
        <f t="shared" si="129"/>
        <v>0</v>
      </c>
      <c r="BM170" s="185">
        <f t="shared" si="129"/>
        <v>0</v>
      </c>
      <c r="BN170" s="185">
        <f t="shared" si="129"/>
        <v>0</v>
      </c>
      <c r="BO170" s="185">
        <f t="shared" si="129"/>
        <v>0</v>
      </c>
      <c r="BP170" s="185">
        <f t="shared" ref="BP170:BV170" si="130">BP$249*BP48</f>
        <v>0</v>
      </c>
      <c r="BQ170" s="185">
        <f t="shared" si="130"/>
        <v>0</v>
      </c>
      <c r="BR170" s="185">
        <f t="shared" si="130"/>
        <v>0</v>
      </c>
      <c r="BS170" s="185">
        <f t="shared" si="130"/>
        <v>0</v>
      </c>
      <c r="BT170" s="185">
        <f t="shared" si="130"/>
        <v>0</v>
      </c>
      <c r="BU170" s="185">
        <f t="shared" si="130"/>
        <v>0</v>
      </c>
      <c r="BV170" s="185">
        <f t="shared" si="130"/>
        <v>0</v>
      </c>
      <c r="BW170" s="185">
        <f t="shared" si="6"/>
        <v>0</v>
      </c>
      <c r="BX170" s="185">
        <f t="shared" si="7"/>
        <v>0</v>
      </c>
      <c r="BY170" s="185">
        <f t="shared" si="8"/>
        <v>0</v>
      </c>
      <c r="BZ170" s="185">
        <f t="shared" si="9"/>
        <v>0</v>
      </c>
      <c r="CA170" s="185">
        <f t="shared" si="10"/>
        <v>0</v>
      </c>
    </row>
    <row r="171" spans="2:79" x14ac:dyDescent="0.15">
      <c r="B171" s="52" t="s">
        <v>178</v>
      </c>
      <c r="C171" s="53" t="s">
        <v>265</v>
      </c>
      <c r="D171" s="185">
        <f t="shared" ref="D171:AI171" si="131">D$249*D49</f>
        <v>0</v>
      </c>
      <c r="E171" s="185">
        <f t="shared" si="131"/>
        <v>0</v>
      </c>
      <c r="F171" s="185">
        <f t="shared" si="131"/>
        <v>0</v>
      </c>
      <c r="G171" s="185">
        <f t="shared" si="131"/>
        <v>0</v>
      </c>
      <c r="H171" s="185">
        <f t="shared" si="131"/>
        <v>0</v>
      </c>
      <c r="I171" s="185">
        <f t="shared" si="131"/>
        <v>0</v>
      </c>
      <c r="J171" s="185">
        <f t="shared" si="131"/>
        <v>0</v>
      </c>
      <c r="K171" s="185">
        <f t="shared" si="131"/>
        <v>0</v>
      </c>
      <c r="L171" s="185">
        <f t="shared" si="131"/>
        <v>0</v>
      </c>
      <c r="M171" s="185">
        <f t="shared" si="131"/>
        <v>0</v>
      </c>
      <c r="N171" s="185">
        <f t="shared" si="131"/>
        <v>0</v>
      </c>
      <c r="O171" s="185">
        <f t="shared" si="131"/>
        <v>0</v>
      </c>
      <c r="P171" s="185">
        <f t="shared" si="131"/>
        <v>0</v>
      </c>
      <c r="Q171" s="185">
        <f t="shared" si="131"/>
        <v>0</v>
      </c>
      <c r="R171" s="185">
        <f t="shared" si="131"/>
        <v>0</v>
      </c>
      <c r="S171" s="185">
        <f t="shared" si="131"/>
        <v>0</v>
      </c>
      <c r="T171" s="185">
        <f t="shared" si="131"/>
        <v>0</v>
      </c>
      <c r="U171" s="185">
        <f t="shared" si="131"/>
        <v>0</v>
      </c>
      <c r="V171" s="185">
        <f t="shared" si="131"/>
        <v>0</v>
      </c>
      <c r="W171" s="185">
        <f t="shared" si="131"/>
        <v>0</v>
      </c>
      <c r="X171" s="185">
        <f t="shared" si="131"/>
        <v>0</v>
      </c>
      <c r="Y171" s="185">
        <f t="shared" si="131"/>
        <v>0</v>
      </c>
      <c r="Z171" s="185">
        <f t="shared" si="131"/>
        <v>0</v>
      </c>
      <c r="AA171" s="185">
        <f t="shared" si="131"/>
        <v>0</v>
      </c>
      <c r="AB171" s="185">
        <f t="shared" si="131"/>
        <v>0</v>
      </c>
      <c r="AC171" s="185">
        <f t="shared" si="131"/>
        <v>0</v>
      </c>
      <c r="AD171" s="185">
        <f t="shared" si="131"/>
        <v>0</v>
      </c>
      <c r="AE171" s="185">
        <f t="shared" si="131"/>
        <v>0</v>
      </c>
      <c r="AF171" s="185">
        <f t="shared" si="131"/>
        <v>0</v>
      </c>
      <c r="AG171" s="185">
        <f t="shared" si="131"/>
        <v>0</v>
      </c>
      <c r="AH171" s="185">
        <f t="shared" si="131"/>
        <v>0</v>
      </c>
      <c r="AI171" s="185">
        <f t="shared" si="131"/>
        <v>0</v>
      </c>
      <c r="AJ171" s="185">
        <f t="shared" ref="AJ171:BO171" si="132">AJ$249*AJ49</f>
        <v>0</v>
      </c>
      <c r="AK171" s="185">
        <f t="shared" si="132"/>
        <v>0</v>
      </c>
      <c r="AL171" s="185">
        <f t="shared" si="132"/>
        <v>0</v>
      </c>
      <c r="AM171" s="185">
        <f t="shared" si="132"/>
        <v>0</v>
      </c>
      <c r="AN171" s="185">
        <f t="shared" si="132"/>
        <v>0</v>
      </c>
      <c r="AO171" s="185">
        <f t="shared" si="132"/>
        <v>0</v>
      </c>
      <c r="AP171" s="185">
        <f t="shared" si="132"/>
        <v>0</v>
      </c>
      <c r="AQ171" s="185">
        <f t="shared" si="132"/>
        <v>0</v>
      </c>
      <c r="AR171" s="185">
        <f t="shared" si="132"/>
        <v>0</v>
      </c>
      <c r="AS171" s="185">
        <f t="shared" si="132"/>
        <v>0</v>
      </c>
      <c r="AT171" s="185">
        <f t="shared" si="132"/>
        <v>0</v>
      </c>
      <c r="AU171" s="185">
        <f t="shared" si="132"/>
        <v>0</v>
      </c>
      <c r="AV171" s="185">
        <f t="shared" si="132"/>
        <v>0</v>
      </c>
      <c r="AW171" s="185">
        <f t="shared" si="132"/>
        <v>0</v>
      </c>
      <c r="AX171" s="185">
        <f t="shared" si="132"/>
        <v>0</v>
      </c>
      <c r="AY171" s="185">
        <f t="shared" si="132"/>
        <v>0</v>
      </c>
      <c r="AZ171" s="185">
        <f t="shared" si="132"/>
        <v>0</v>
      </c>
      <c r="BA171" s="185">
        <f t="shared" si="132"/>
        <v>0</v>
      </c>
      <c r="BB171" s="185">
        <f t="shared" si="132"/>
        <v>0</v>
      </c>
      <c r="BC171" s="185">
        <f t="shared" si="132"/>
        <v>0</v>
      </c>
      <c r="BD171" s="185">
        <f t="shared" si="132"/>
        <v>0</v>
      </c>
      <c r="BE171" s="185">
        <f t="shared" si="132"/>
        <v>0</v>
      </c>
      <c r="BF171" s="185">
        <f t="shared" si="132"/>
        <v>0</v>
      </c>
      <c r="BG171" s="185">
        <f t="shared" si="132"/>
        <v>0</v>
      </c>
      <c r="BH171" s="185">
        <f t="shared" si="132"/>
        <v>0</v>
      </c>
      <c r="BI171" s="185">
        <f t="shared" si="132"/>
        <v>0</v>
      </c>
      <c r="BJ171" s="185">
        <f t="shared" si="132"/>
        <v>0</v>
      </c>
      <c r="BK171" s="185">
        <f t="shared" si="132"/>
        <v>0</v>
      </c>
      <c r="BL171" s="185">
        <f t="shared" si="132"/>
        <v>0</v>
      </c>
      <c r="BM171" s="185">
        <f t="shared" si="132"/>
        <v>0</v>
      </c>
      <c r="BN171" s="185">
        <f t="shared" si="132"/>
        <v>0</v>
      </c>
      <c r="BO171" s="185">
        <f t="shared" si="132"/>
        <v>0</v>
      </c>
      <c r="BP171" s="185">
        <f t="shared" ref="BP171:BV171" si="133">BP$249*BP49</f>
        <v>0</v>
      </c>
      <c r="BQ171" s="185">
        <f t="shared" si="133"/>
        <v>0</v>
      </c>
      <c r="BR171" s="185">
        <f t="shared" si="133"/>
        <v>0</v>
      </c>
      <c r="BS171" s="185">
        <f t="shared" si="133"/>
        <v>0</v>
      </c>
      <c r="BT171" s="185">
        <f t="shared" si="133"/>
        <v>0</v>
      </c>
      <c r="BU171" s="185">
        <f t="shared" si="133"/>
        <v>0</v>
      </c>
      <c r="BV171" s="185">
        <f t="shared" si="133"/>
        <v>0</v>
      </c>
      <c r="BW171" s="185">
        <f t="shared" si="6"/>
        <v>0</v>
      </c>
      <c r="BX171" s="185">
        <f t="shared" si="7"/>
        <v>0</v>
      </c>
      <c r="BY171" s="185">
        <f t="shared" si="8"/>
        <v>0</v>
      </c>
      <c r="BZ171" s="185">
        <f t="shared" si="9"/>
        <v>0</v>
      </c>
      <c r="CA171" s="185">
        <f t="shared" si="10"/>
        <v>0</v>
      </c>
    </row>
    <row r="172" spans="2:79" x14ac:dyDescent="0.15">
      <c r="B172" s="52" t="s">
        <v>179</v>
      </c>
      <c r="C172" s="53" t="s">
        <v>629</v>
      </c>
      <c r="D172" s="185">
        <f t="shared" ref="D172:AI172" si="134">D$249*D50</f>
        <v>0</v>
      </c>
      <c r="E172" s="185">
        <f t="shared" si="134"/>
        <v>0</v>
      </c>
      <c r="F172" s="185">
        <f t="shared" si="134"/>
        <v>0</v>
      </c>
      <c r="G172" s="185">
        <f t="shared" si="134"/>
        <v>0</v>
      </c>
      <c r="H172" s="185">
        <f t="shared" si="134"/>
        <v>0</v>
      </c>
      <c r="I172" s="185">
        <f t="shared" si="134"/>
        <v>0</v>
      </c>
      <c r="J172" s="185">
        <f t="shared" si="134"/>
        <v>0</v>
      </c>
      <c r="K172" s="185">
        <f t="shared" si="134"/>
        <v>0</v>
      </c>
      <c r="L172" s="185">
        <f t="shared" si="134"/>
        <v>0</v>
      </c>
      <c r="M172" s="185">
        <f t="shared" si="134"/>
        <v>0</v>
      </c>
      <c r="N172" s="185">
        <f t="shared" si="134"/>
        <v>0</v>
      </c>
      <c r="O172" s="185">
        <f t="shared" si="134"/>
        <v>0</v>
      </c>
      <c r="P172" s="185">
        <f t="shared" si="134"/>
        <v>0</v>
      </c>
      <c r="Q172" s="185">
        <f t="shared" si="134"/>
        <v>0</v>
      </c>
      <c r="R172" s="185">
        <f t="shared" si="134"/>
        <v>0</v>
      </c>
      <c r="S172" s="185">
        <f t="shared" si="134"/>
        <v>0</v>
      </c>
      <c r="T172" s="185">
        <f t="shared" si="134"/>
        <v>0</v>
      </c>
      <c r="U172" s="185">
        <f t="shared" si="134"/>
        <v>0</v>
      </c>
      <c r="V172" s="185">
        <f t="shared" si="134"/>
        <v>0</v>
      </c>
      <c r="W172" s="185">
        <f t="shared" si="134"/>
        <v>0</v>
      </c>
      <c r="X172" s="185">
        <f t="shared" si="134"/>
        <v>0</v>
      </c>
      <c r="Y172" s="185">
        <f t="shared" si="134"/>
        <v>0</v>
      </c>
      <c r="Z172" s="185">
        <f t="shared" si="134"/>
        <v>0</v>
      </c>
      <c r="AA172" s="185">
        <f t="shared" si="134"/>
        <v>0</v>
      </c>
      <c r="AB172" s="185">
        <f t="shared" si="134"/>
        <v>0</v>
      </c>
      <c r="AC172" s="185">
        <f t="shared" si="134"/>
        <v>0</v>
      </c>
      <c r="AD172" s="185">
        <f t="shared" si="134"/>
        <v>0</v>
      </c>
      <c r="AE172" s="185">
        <f t="shared" si="134"/>
        <v>0</v>
      </c>
      <c r="AF172" s="185">
        <f t="shared" si="134"/>
        <v>0</v>
      </c>
      <c r="AG172" s="185">
        <f t="shared" si="134"/>
        <v>0</v>
      </c>
      <c r="AH172" s="185">
        <f t="shared" si="134"/>
        <v>0</v>
      </c>
      <c r="AI172" s="185">
        <f t="shared" si="134"/>
        <v>0</v>
      </c>
      <c r="AJ172" s="185">
        <f t="shared" ref="AJ172:BO172" si="135">AJ$249*AJ50</f>
        <v>0</v>
      </c>
      <c r="AK172" s="185">
        <f t="shared" si="135"/>
        <v>0</v>
      </c>
      <c r="AL172" s="185">
        <f t="shared" si="135"/>
        <v>0</v>
      </c>
      <c r="AM172" s="185">
        <f t="shared" si="135"/>
        <v>0</v>
      </c>
      <c r="AN172" s="185">
        <f t="shared" si="135"/>
        <v>0</v>
      </c>
      <c r="AO172" s="185">
        <f t="shared" si="135"/>
        <v>0</v>
      </c>
      <c r="AP172" s="185">
        <f t="shared" si="135"/>
        <v>0</v>
      </c>
      <c r="AQ172" s="185">
        <f t="shared" si="135"/>
        <v>0</v>
      </c>
      <c r="AR172" s="185">
        <f t="shared" si="135"/>
        <v>0</v>
      </c>
      <c r="AS172" s="185">
        <f t="shared" si="135"/>
        <v>0</v>
      </c>
      <c r="AT172" s="185">
        <f t="shared" si="135"/>
        <v>0</v>
      </c>
      <c r="AU172" s="185">
        <f t="shared" si="135"/>
        <v>0</v>
      </c>
      <c r="AV172" s="185">
        <f t="shared" si="135"/>
        <v>0</v>
      </c>
      <c r="AW172" s="185">
        <f t="shared" si="135"/>
        <v>0</v>
      </c>
      <c r="AX172" s="185">
        <f t="shared" si="135"/>
        <v>0</v>
      </c>
      <c r="AY172" s="185">
        <f t="shared" si="135"/>
        <v>0</v>
      </c>
      <c r="AZ172" s="185">
        <f t="shared" si="135"/>
        <v>0</v>
      </c>
      <c r="BA172" s="185">
        <f t="shared" si="135"/>
        <v>0</v>
      </c>
      <c r="BB172" s="185">
        <f t="shared" si="135"/>
        <v>0</v>
      </c>
      <c r="BC172" s="185">
        <f t="shared" si="135"/>
        <v>0</v>
      </c>
      <c r="BD172" s="185">
        <f t="shared" si="135"/>
        <v>0</v>
      </c>
      <c r="BE172" s="185">
        <f t="shared" si="135"/>
        <v>0</v>
      </c>
      <c r="BF172" s="185">
        <f t="shared" si="135"/>
        <v>0</v>
      </c>
      <c r="BG172" s="185">
        <f t="shared" si="135"/>
        <v>0</v>
      </c>
      <c r="BH172" s="185">
        <f t="shared" si="135"/>
        <v>0</v>
      </c>
      <c r="BI172" s="185">
        <f t="shared" si="135"/>
        <v>0</v>
      </c>
      <c r="BJ172" s="185">
        <f t="shared" si="135"/>
        <v>0</v>
      </c>
      <c r="BK172" s="185">
        <f t="shared" si="135"/>
        <v>0</v>
      </c>
      <c r="BL172" s="185">
        <f t="shared" si="135"/>
        <v>0</v>
      </c>
      <c r="BM172" s="185">
        <f t="shared" si="135"/>
        <v>0</v>
      </c>
      <c r="BN172" s="185">
        <f t="shared" si="135"/>
        <v>0</v>
      </c>
      <c r="BO172" s="185">
        <f t="shared" si="135"/>
        <v>0</v>
      </c>
      <c r="BP172" s="185">
        <f t="shared" ref="BP172:BV172" si="136">BP$249*BP50</f>
        <v>0</v>
      </c>
      <c r="BQ172" s="185">
        <f t="shared" si="136"/>
        <v>0</v>
      </c>
      <c r="BR172" s="185">
        <f t="shared" si="136"/>
        <v>0</v>
      </c>
      <c r="BS172" s="185">
        <f t="shared" si="136"/>
        <v>0</v>
      </c>
      <c r="BT172" s="185">
        <f t="shared" si="136"/>
        <v>0</v>
      </c>
      <c r="BU172" s="185">
        <f t="shared" si="136"/>
        <v>0</v>
      </c>
      <c r="BV172" s="185">
        <f t="shared" si="136"/>
        <v>0</v>
      </c>
      <c r="BW172" s="185">
        <f t="shared" si="6"/>
        <v>0</v>
      </c>
      <c r="BX172" s="185">
        <f t="shared" si="7"/>
        <v>0</v>
      </c>
      <c r="BY172" s="185">
        <f t="shared" si="8"/>
        <v>0</v>
      </c>
      <c r="BZ172" s="185">
        <f t="shared" si="9"/>
        <v>0</v>
      </c>
      <c r="CA172" s="185">
        <f t="shared" si="10"/>
        <v>0</v>
      </c>
    </row>
    <row r="173" spans="2:79" x14ac:dyDescent="0.15">
      <c r="B173" s="52" t="s">
        <v>180</v>
      </c>
      <c r="C173" s="53" t="s">
        <v>630</v>
      </c>
      <c r="D173" s="186">
        <f t="shared" ref="D173:AI173" si="137">D$249*D51</f>
        <v>0</v>
      </c>
      <c r="E173" s="186">
        <f t="shared" si="137"/>
        <v>0</v>
      </c>
      <c r="F173" s="186">
        <f t="shared" si="137"/>
        <v>0</v>
      </c>
      <c r="G173" s="186">
        <f t="shared" si="137"/>
        <v>0</v>
      </c>
      <c r="H173" s="186">
        <f t="shared" si="137"/>
        <v>0</v>
      </c>
      <c r="I173" s="186">
        <f t="shared" si="137"/>
        <v>0</v>
      </c>
      <c r="J173" s="186">
        <f t="shared" si="137"/>
        <v>0</v>
      </c>
      <c r="K173" s="186">
        <f t="shared" si="137"/>
        <v>0</v>
      </c>
      <c r="L173" s="186">
        <f t="shared" si="137"/>
        <v>0</v>
      </c>
      <c r="M173" s="186">
        <f t="shared" si="137"/>
        <v>0</v>
      </c>
      <c r="N173" s="186">
        <f t="shared" si="137"/>
        <v>0</v>
      </c>
      <c r="O173" s="186">
        <f t="shared" si="137"/>
        <v>0</v>
      </c>
      <c r="P173" s="186">
        <f t="shared" si="137"/>
        <v>0</v>
      </c>
      <c r="Q173" s="186">
        <f t="shared" si="137"/>
        <v>0</v>
      </c>
      <c r="R173" s="186">
        <f t="shared" si="137"/>
        <v>0</v>
      </c>
      <c r="S173" s="186">
        <f t="shared" si="137"/>
        <v>0</v>
      </c>
      <c r="T173" s="186">
        <f t="shared" si="137"/>
        <v>0</v>
      </c>
      <c r="U173" s="186">
        <f t="shared" si="137"/>
        <v>0</v>
      </c>
      <c r="V173" s="186">
        <f t="shared" si="137"/>
        <v>0</v>
      </c>
      <c r="W173" s="186">
        <f t="shared" si="137"/>
        <v>0</v>
      </c>
      <c r="X173" s="186">
        <f t="shared" si="137"/>
        <v>0</v>
      </c>
      <c r="Y173" s="186">
        <f t="shared" si="137"/>
        <v>0</v>
      </c>
      <c r="Z173" s="186">
        <f t="shared" si="137"/>
        <v>0</v>
      </c>
      <c r="AA173" s="186">
        <f t="shared" si="137"/>
        <v>0</v>
      </c>
      <c r="AB173" s="186">
        <f t="shared" si="137"/>
        <v>0</v>
      </c>
      <c r="AC173" s="186">
        <f t="shared" si="137"/>
        <v>0</v>
      </c>
      <c r="AD173" s="186">
        <f t="shared" si="137"/>
        <v>0</v>
      </c>
      <c r="AE173" s="186">
        <f t="shared" si="137"/>
        <v>0</v>
      </c>
      <c r="AF173" s="186">
        <f t="shared" si="137"/>
        <v>0</v>
      </c>
      <c r="AG173" s="186">
        <f t="shared" si="137"/>
        <v>0</v>
      </c>
      <c r="AH173" s="186">
        <f t="shared" si="137"/>
        <v>0</v>
      </c>
      <c r="AI173" s="186">
        <f t="shared" si="137"/>
        <v>0</v>
      </c>
      <c r="AJ173" s="186">
        <f t="shared" ref="AJ173:BO173" si="138">AJ$249*AJ51</f>
        <v>0</v>
      </c>
      <c r="AK173" s="186">
        <f t="shared" si="138"/>
        <v>0</v>
      </c>
      <c r="AL173" s="186">
        <f t="shared" si="138"/>
        <v>0</v>
      </c>
      <c r="AM173" s="186">
        <f t="shared" si="138"/>
        <v>0</v>
      </c>
      <c r="AN173" s="186">
        <f t="shared" si="138"/>
        <v>0</v>
      </c>
      <c r="AO173" s="186">
        <f t="shared" si="138"/>
        <v>0</v>
      </c>
      <c r="AP173" s="186">
        <f t="shared" si="138"/>
        <v>0</v>
      </c>
      <c r="AQ173" s="186">
        <f t="shared" si="138"/>
        <v>0</v>
      </c>
      <c r="AR173" s="186">
        <f t="shared" si="138"/>
        <v>0</v>
      </c>
      <c r="AS173" s="186">
        <f t="shared" si="138"/>
        <v>0</v>
      </c>
      <c r="AT173" s="186">
        <f t="shared" si="138"/>
        <v>0</v>
      </c>
      <c r="AU173" s="186">
        <f t="shared" si="138"/>
        <v>0</v>
      </c>
      <c r="AV173" s="186">
        <f t="shared" si="138"/>
        <v>0</v>
      </c>
      <c r="AW173" s="186">
        <f t="shared" si="138"/>
        <v>0</v>
      </c>
      <c r="AX173" s="186">
        <f t="shared" si="138"/>
        <v>0</v>
      </c>
      <c r="AY173" s="186">
        <f t="shared" si="138"/>
        <v>0</v>
      </c>
      <c r="AZ173" s="186">
        <f t="shared" si="138"/>
        <v>0</v>
      </c>
      <c r="BA173" s="186">
        <f t="shared" si="138"/>
        <v>0</v>
      </c>
      <c r="BB173" s="186">
        <f t="shared" si="138"/>
        <v>0</v>
      </c>
      <c r="BC173" s="186">
        <f t="shared" si="138"/>
        <v>0</v>
      </c>
      <c r="BD173" s="186">
        <f t="shared" si="138"/>
        <v>0</v>
      </c>
      <c r="BE173" s="186">
        <f t="shared" si="138"/>
        <v>0</v>
      </c>
      <c r="BF173" s="186">
        <f t="shared" si="138"/>
        <v>0</v>
      </c>
      <c r="BG173" s="186">
        <f t="shared" si="138"/>
        <v>0</v>
      </c>
      <c r="BH173" s="186">
        <f t="shared" si="138"/>
        <v>0</v>
      </c>
      <c r="BI173" s="186">
        <f t="shared" si="138"/>
        <v>0</v>
      </c>
      <c r="BJ173" s="186">
        <f t="shared" si="138"/>
        <v>0</v>
      </c>
      <c r="BK173" s="186">
        <f t="shared" si="138"/>
        <v>0</v>
      </c>
      <c r="BL173" s="186">
        <f t="shared" si="138"/>
        <v>0</v>
      </c>
      <c r="BM173" s="186">
        <f t="shared" si="138"/>
        <v>0</v>
      </c>
      <c r="BN173" s="186">
        <f t="shared" si="138"/>
        <v>0</v>
      </c>
      <c r="BO173" s="186">
        <f t="shared" si="138"/>
        <v>0</v>
      </c>
      <c r="BP173" s="186">
        <f t="shared" ref="BP173:BV173" si="139">BP$249*BP51</f>
        <v>0</v>
      </c>
      <c r="BQ173" s="186">
        <f t="shared" si="139"/>
        <v>0</v>
      </c>
      <c r="BR173" s="186">
        <f t="shared" si="139"/>
        <v>0</v>
      </c>
      <c r="BS173" s="186">
        <f t="shared" si="139"/>
        <v>0</v>
      </c>
      <c r="BT173" s="186">
        <f t="shared" si="139"/>
        <v>0</v>
      </c>
      <c r="BU173" s="186">
        <f t="shared" si="139"/>
        <v>0</v>
      </c>
      <c r="BV173" s="186">
        <f t="shared" si="139"/>
        <v>0</v>
      </c>
      <c r="BW173" s="186">
        <f t="shared" si="6"/>
        <v>0</v>
      </c>
      <c r="BX173" s="186">
        <f t="shared" si="7"/>
        <v>0</v>
      </c>
      <c r="BY173" s="186">
        <f t="shared" si="8"/>
        <v>0</v>
      </c>
      <c r="BZ173" s="186">
        <f t="shared" si="9"/>
        <v>0</v>
      </c>
      <c r="CA173" s="186">
        <f t="shared" si="10"/>
        <v>0</v>
      </c>
    </row>
    <row r="174" spans="2:79" x14ac:dyDescent="0.15">
      <c r="B174" s="60" t="s">
        <v>181</v>
      </c>
      <c r="C174" s="61" t="s">
        <v>631</v>
      </c>
      <c r="D174" s="185">
        <f t="shared" ref="D174:AI174" si="140">D$249*D52</f>
        <v>0</v>
      </c>
      <c r="E174" s="185">
        <f t="shared" si="140"/>
        <v>0</v>
      </c>
      <c r="F174" s="185">
        <f t="shared" si="140"/>
        <v>0</v>
      </c>
      <c r="G174" s="185">
        <f t="shared" si="140"/>
        <v>0</v>
      </c>
      <c r="H174" s="185">
        <f t="shared" si="140"/>
        <v>0</v>
      </c>
      <c r="I174" s="185">
        <f t="shared" si="140"/>
        <v>0</v>
      </c>
      <c r="J174" s="185">
        <f t="shared" si="140"/>
        <v>0</v>
      </c>
      <c r="K174" s="185">
        <f t="shared" si="140"/>
        <v>0</v>
      </c>
      <c r="L174" s="185">
        <f t="shared" si="140"/>
        <v>0</v>
      </c>
      <c r="M174" s="185">
        <f t="shared" si="140"/>
        <v>0</v>
      </c>
      <c r="N174" s="185">
        <f t="shared" si="140"/>
        <v>0</v>
      </c>
      <c r="O174" s="185">
        <f t="shared" si="140"/>
        <v>0</v>
      </c>
      <c r="P174" s="185">
        <f t="shared" si="140"/>
        <v>0</v>
      </c>
      <c r="Q174" s="185">
        <f t="shared" si="140"/>
        <v>0</v>
      </c>
      <c r="R174" s="185">
        <f t="shared" si="140"/>
        <v>0</v>
      </c>
      <c r="S174" s="185">
        <f t="shared" si="140"/>
        <v>0</v>
      </c>
      <c r="T174" s="185">
        <f t="shared" si="140"/>
        <v>0</v>
      </c>
      <c r="U174" s="185">
        <f t="shared" si="140"/>
        <v>0</v>
      </c>
      <c r="V174" s="185">
        <f t="shared" si="140"/>
        <v>0</v>
      </c>
      <c r="W174" s="185">
        <f t="shared" si="140"/>
        <v>0</v>
      </c>
      <c r="X174" s="185">
        <f t="shared" si="140"/>
        <v>0</v>
      </c>
      <c r="Y174" s="185">
        <f t="shared" si="140"/>
        <v>0</v>
      </c>
      <c r="Z174" s="185">
        <f t="shared" si="140"/>
        <v>0</v>
      </c>
      <c r="AA174" s="185">
        <f t="shared" si="140"/>
        <v>0</v>
      </c>
      <c r="AB174" s="185">
        <f t="shared" si="140"/>
        <v>0</v>
      </c>
      <c r="AC174" s="185">
        <f t="shared" si="140"/>
        <v>0</v>
      </c>
      <c r="AD174" s="185">
        <f t="shared" si="140"/>
        <v>0</v>
      </c>
      <c r="AE174" s="185">
        <f t="shared" si="140"/>
        <v>0</v>
      </c>
      <c r="AF174" s="185">
        <f t="shared" si="140"/>
        <v>0</v>
      </c>
      <c r="AG174" s="185">
        <f t="shared" si="140"/>
        <v>0</v>
      </c>
      <c r="AH174" s="185">
        <f t="shared" si="140"/>
        <v>0</v>
      </c>
      <c r="AI174" s="185">
        <f t="shared" si="140"/>
        <v>0</v>
      </c>
      <c r="AJ174" s="185">
        <f t="shared" ref="AJ174:BO174" si="141">AJ$249*AJ52</f>
        <v>0</v>
      </c>
      <c r="AK174" s="185">
        <f t="shared" si="141"/>
        <v>0</v>
      </c>
      <c r="AL174" s="185">
        <f t="shared" si="141"/>
        <v>0</v>
      </c>
      <c r="AM174" s="185">
        <f t="shared" si="141"/>
        <v>0</v>
      </c>
      <c r="AN174" s="185">
        <f t="shared" si="141"/>
        <v>0</v>
      </c>
      <c r="AO174" s="185">
        <f t="shared" si="141"/>
        <v>0</v>
      </c>
      <c r="AP174" s="185">
        <f t="shared" si="141"/>
        <v>0</v>
      </c>
      <c r="AQ174" s="185">
        <f t="shared" si="141"/>
        <v>0</v>
      </c>
      <c r="AR174" s="185">
        <f t="shared" si="141"/>
        <v>0</v>
      </c>
      <c r="AS174" s="185">
        <f t="shared" si="141"/>
        <v>0</v>
      </c>
      <c r="AT174" s="185">
        <f t="shared" si="141"/>
        <v>0</v>
      </c>
      <c r="AU174" s="185">
        <f t="shared" si="141"/>
        <v>0</v>
      </c>
      <c r="AV174" s="185">
        <f t="shared" si="141"/>
        <v>0</v>
      </c>
      <c r="AW174" s="185">
        <f t="shared" si="141"/>
        <v>0</v>
      </c>
      <c r="AX174" s="185">
        <f t="shared" si="141"/>
        <v>0</v>
      </c>
      <c r="AY174" s="185">
        <f t="shared" si="141"/>
        <v>0</v>
      </c>
      <c r="AZ174" s="185">
        <f t="shared" si="141"/>
        <v>0</v>
      </c>
      <c r="BA174" s="185">
        <f t="shared" si="141"/>
        <v>0</v>
      </c>
      <c r="BB174" s="185">
        <f t="shared" si="141"/>
        <v>0</v>
      </c>
      <c r="BC174" s="185">
        <f t="shared" si="141"/>
        <v>0</v>
      </c>
      <c r="BD174" s="185">
        <f t="shared" si="141"/>
        <v>0</v>
      </c>
      <c r="BE174" s="185">
        <f t="shared" si="141"/>
        <v>0</v>
      </c>
      <c r="BF174" s="185">
        <f t="shared" si="141"/>
        <v>0</v>
      </c>
      <c r="BG174" s="185">
        <f t="shared" si="141"/>
        <v>0</v>
      </c>
      <c r="BH174" s="185">
        <f t="shared" si="141"/>
        <v>0</v>
      </c>
      <c r="BI174" s="185">
        <f t="shared" si="141"/>
        <v>0</v>
      </c>
      <c r="BJ174" s="185">
        <f t="shared" si="141"/>
        <v>0</v>
      </c>
      <c r="BK174" s="185">
        <f t="shared" si="141"/>
        <v>0</v>
      </c>
      <c r="BL174" s="185">
        <f t="shared" si="141"/>
        <v>0</v>
      </c>
      <c r="BM174" s="185">
        <f t="shared" si="141"/>
        <v>0</v>
      </c>
      <c r="BN174" s="185">
        <f t="shared" si="141"/>
        <v>0</v>
      </c>
      <c r="BO174" s="185">
        <f t="shared" si="141"/>
        <v>0</v>
      </c>
      <c r="BP174" s="185">
        <f t="shared" ref="BP174:BV174" si="142">BP$249*BP52</f>
        <v>0</v>
      </c>
      <c r="BQ174" s="185">
        <f t="shared" si="142"/>
        <v>0</v>
      </c>
      <c r="BR174" s="185">
        <f t="shared" si="142"/>
        <v>0</v>
      </c>
      <c r="BS174" s="185">
        <f t="shared" si="142"/>
        <v>0</v>
      </c>
      <c r="BT174" s="185">
        <f t="shared" si="142"/>
        <v>0</v>
      </c>
      <c r="BU174" s="185">
        <f t="shared" si="142"/>
        <v>0</v>
      </c>
      <c r="BV174" s="185">
        <f t="shared" si="142"/>
        <v>0</v>
      </c>
      <c r="BW174" s="185">
        <f t="shared" si="6"/>
        <v>0</v>
      </c>
      <c r="BX174" s="185">
        <f t="shared" si="7"/>
        <v>0</v>
      </c>
      <c r="BY174" s="185">
        <f t="shared" si="8"/>
        <v>0</v>
      </c>
      <c r="BZ174" s="185">
        <f t="shared" si="9"/>
        <v>0</v>
      </c>
      <c r="CA174" s="185">
        <f t="shared" si="10"/>
        <v>0</v>
      </c>
    </row>
    <row r="175" spans="2:79" x14ac:dyDescent="0.15">
      <c r="B175" s="52" t="s">
        <v>182</v>
      </c>
      <c r="C175" s="53" t="s">
        <v>632</v>
      </c>
      <c r="D175" s="185">
        <f t="shared" ref="D175:AI175" si="143">D$249*D53</f>
        <v>0</v>
      </c>
      <c r="E175" s="185">
        <f t="shared" si="143"/>
        <v>0</v>
      </c>
      <c r="F175" s="185">
        <f t="shared" si="143"/>
        <v>0</v>
      </c>
      <c r="G175" s="185">
        <f t="shared" si="143"/>
        <v>0</v>
      </c>
      <c r="H175" s="185">
        <f t="shared" si="143"/>
        <v>0</v>
      </c>
      <c r="I175" s="185">
        <f t="shared" si="143"/>
        <v>0</v>
      </c>
      <c r="J175" s="185">
        <f t="shared" si="143"/>
        <v>0</v>
      </c>
      <c r="K175" s="185">
        <f t="shared" si="143"/>
        <v>0</v>
      </c>
      <c r="L175" s="185">
        <f t="shared" si="143"/>
        <v>0</v>
      </c>
      <c r="M175" s="185">
        <f t="shared" si="143"/>
        <v>0</v>
      </c>
      <c r="N175" s="185">
        <f t="shared" si="143"/>
        <v>0</v>
      </c>
      <c r="O175" s="185">
        <f t="shared" si="143"/>
        <v>0</v>
      </c>
      <c r="P175" s="185">
        <f t="shared" si="143"/>
        <v>0</v>
      </c>
      <c r="Q175" s="185">
        <f t="shared" si="143"/>
        <v>0</v>
      </c>
      <c r="R175" s="185">
        <f t="shared" si="143"/>
        <v>0</v>
      </c>
      <c r="S175" s="185">
        <f t="shared" si="143"/>
        <v>0</v>
      </c>
      <c r="T175" s="185">
        <f t="shared" si="143"/>
        <v>0</v>
      </c>
      <c r="U175" s="185">
        <f t="shared" si="143"/>
        <v>0</v>
      </c>
      <c r="V175" s="185">
        <f t="shared" si="143"/>
        <v>0</v>
      </c>
      <c r="W175" s="185">
        <f t="shared" si="143"/>
        <v>0</v>
      </c>
      <c r="X175" s="185">
        <f t="shared" si="143"/>
        <v>0</v>
      </c>
      <c r="Y175" s="185">
        <f t="shared" si="143"/>
        <v>0</v>
      </c>
      <c r="Z175" s="185">
        <f t="shared" si="143"/>
        <v>0</v>
      </c>
      <c r="AA175" s="185">
        <f t="shared" si="143"/>
        <v>0</v>
      </c>
      <c r="AB175" s="185">
        <f t="shared" si="143"/>
        <v>0</v>
      </c>
      <c r="AC175" s="185">
        <f t="shared" si="143"/>
        <v>0</v>
      </c>
      <c r="AD175" s="185">
        <f t="shared" si="143"/>
        <v>0</v>
      </c>
      <c r="AE175" s="185">
        <f t="shared" si="143"/>
        <v>0</v>
      </c>
      <c r="AF175" s="185">
        <f t="shared" si="143"/>
        <v>0</v>
      </c>
      <c r="AG175" s="185">
        <f t="shared" si="143"/>
        <v>0</v>
      </c>
      <c r="AH175" s="185">
        <f t="shared" si="143"/>
        <v>0</v>
      </c>
      <c r="AI175" s="185">
        <f t="shared" si="143"/>
        <v>0</v>
      </c>
      <c r="AJ175" s="185">
        <f t="shared" ref="AJ175:BO175" si="144">AJ$249*AJ53</f>
        <v>0</v>
      </c>
      <c r="AK175" s="185">
        <f t="shared" si="144"/>
        <v>0</v>
      </c>
      <c r="AL175" s="185">
        <f t="shared" si="144"/>
        <v>0</v>
      </c>
      <c r="AM175" s="185">
        <f t="shared" si="144"/>
        <v>0</v>
      </c>
      <c r="AN175" s="185">
        <f t="shared" si="144"/>
        <v>0</v>
      </c>
      <c r="AO175" s="185">
        <f t="shared" si="144"/>
        <v>0</v>
      </c>
      <c r="AP175" s="185">
        <f t="shared" si="144"/>
        <v>0</v>
      </c>
      <c r="AQ175" s="185">
        <f t="shared" si="144"/>
        <v>0</v>
      </c>
      <c r="AR175" s="185">
        <f t="shared" si="144"/>
        <v>0</v>
      </c>
      <c r="AS175" s="185">
        <f t="shared" si="144"/>
        <v>0</v>
      </c>
      <c r="AT175" s="185">
        <f t="shared" si="144"/>
        <v>0</v>
      </c>
      <c r="AU175" s="185">
        <f t="shared" si="144"/>
        <v>0</v>
      </c>
      <c r="AV175" s="185">
        <f t="shared" si="144"/>
        <v>0</v>
      </c>
      <c r="AW175" s="185">
        <f t="shared" si="144"/>
        <v>0</v>
      </c>
      <c r="AX175" s="185">
        <f t="shared" si="144"/>
        <v>0</v>
      </c>
      <c r="AY175" s="185">
        <f t="shared" si="144"/>
        <v>0</v>
      </c>
      <c r="AZ175" s="185">
        <f t="shared" si="144"/>
        <v>0</v>
      </c>
      <c r="BA175" s="185">
        <f t="shared" si="144"/>
        <v>0</v>
      </c>
      <c r="BB175" s="185">
        <f t="shared" si="144"/>
        <v>0</v>
      </c>
      <c r="BC175" s="185">
        <f t="shared" si="144"/>
        <v>0</v>
      </c>
      <c r="BD175" s="185">
        <f t="shared" si="144"/>
        <v>0</v>
      </c>
      <c r="BE175" s="185">
        <f t="shared" si="144"/>
        <v>0</v>
      </c>
      <c r="BF175" s="185">
        <f t="shared" si="144"/>
        <v>0</v>
      </c>
      <c r="BG175" s="185">
        <f t="shared" si="144"/>
        <v>0</v>
      </c>
      <c r="BH175" s="185">
        <f t="shared" si="144"/>
        <v>0</v>
      </c>
      <c r="BI175" s="185">
        <f t="shared" si="144"/>
        <v>0</v>
      </c>
      <c r="BJ175" s="185">
        <f t="shared" si="144"/>
        <v>0</v>
      </c>
      <c r="BK175" s="185">
        <f t="shared" si="144"/>
        <v>0</v>
      </c>
      <c r="BL175" s="185">
        <f t="shared" si="144"/>
        <v>0</v>
      </c>
      <c r="BM175" s="185">
        <f t="shared" si="144"/>
        <v>0</v>
      </c>
      <c r="BN175" s="185">
        <f t="shared" si="144"/>
        <v>0</v>
      </c>
      <c r="BO175" s="185">
        <f t="shared" si="144"/>
        <v>0</v>
      </c>
      <c r="BP175" s="185">
        <f t="shared" ref="BP175:BV175" si="145">BP$249*BP53</f>
        <v>0</v>
      </c>
      <c r="BQ175" s="185">
        <f t="shared" si="145"/>
        <v>0</v>
      </c>
      <c r="BR175" s="185">
        <f t="shared" si="145"/>
        <v>0</v>
      </c>
      <c r="BS175" s="185">
        <f t="shared" si="145"/>
        <v>0</v>
      </c>
      <c r="BT175" s="185">
        <f t="shared" si="145"/>
        <v>0</v>
      </c>
      <c r="BU175" s="185">
        <f t="shared" si="145"/>
        <v>0</v>
      </c>
      <c r="BV175" s="185">
        <f t="shared" si="145"/>
        <v>0</v>
      </c>
      <c r="BW175" s="185">
        <f t="shared" si="6"/>
        <v>0</v>
      </c>
      <c r="BX175" s="185">
        <f t="shared" si="7"/>
        <v>0</v>
      </c>
      <c r="BY175" s="185">
        <f t="shared" si="8"/>
        <v>0</v>
      </c>
      <c r="BZ175" s="185">
        <f t="shared" si="9"/>
        <v>0</v>
      </c>
      <c r="CA175" s="185">
        <f t="shared" si="10"/>
        <v>0</v>
      </c>
    </row>
    <row r="176" spans="2:79" x14ac:dyDescent="0.15">
      <c r="B176" s="52" t="s">
        <v>183</v>
      </c>
      <c r="C176" s="53" t="s">
        <v>633</v>
      </c>
      <c r="D176" s="185">
        <f t="shared" ref="D176:AI176" si="146">D$249*D54</f>
        <v>0</v>
      </c>
      <c r="E176" s="185">
        <f t="shared" si="146"/>
        <v>0</v>
      </c>
      <c r="F176" s="185">
        <f t="shared" si="146"/>
        <v>0</v>
      </c>
      <c r="G176" s="185">
        <f t="shared" si="146"/>
        <v>0</v>
      </c>
      <c r="H176" s="185">
        <f t="shared" si="146"/>
        <v>0</v>
      </c>
      <c r="I176" s="185">
        <f t="shared" si="146"/>
        <v>0</v>
      </c>
      <c r="J176" s="185">
        <f t="shared" si="146"/>
        <v>0</v>
      </c>
      <c r="K176" s="185">
        <f t="shared" si="146"/>
        <v>0</v>
      </c>
      <c r="L176" s="185">
        <f t="shared" si="146"/>
        <v>0</v>
      </c>
      <c r="M176" s="185">
        <f t="shared" si="146"/>
        <v>0</v>
      </c>
      <c r="N176" s="185">
        <f t="shared" si="146"/>
        <v>0</v>
      </c>
      <c r="O176" s="185">
        <f t="shared" si="146"/>
        <v>0</v>
      </c>
      <c r="P176" s="185">
        <f t="shared" si="146"/>
        <v>0</v>
      </c>
      <c r="Q176" s="185">
        <f t="shared" si="146"/>
        <v>0</v>
      </c>
      <c r="R176" s="185">
        <f t="shared" si="146"/>
        <v>0</v>
      </c>
      <c r="S176" s="185">
        <f t="shared" si="146"/>
        <v>0</v>
      </c>
      <c r="T176" s="185">
        <f t="shared" si="146"/>
        <v>0</v>
      </c>
      <c r="U176" s="185">
        <f t="shared" si="146"/>
        <v>0</v>
      </c>
      <c r="V176" s="185">
        <f t="shared" si="146"/>
        <v>0</v>
      </c>
      <c r="W176" s="185">
        <f t="shared" si="146"/>
        <v>0</v>
      </c>
      <c r="X176" s="185">
        <f t="shared" si="146"/>
        <v>0</v>
      </c>
      <c r="Y176" s="185">
        <f t="shared" si="146"/>
        <v>0</v>
      </c>
      <c r="Z176" s="185">
        <f t="shared" si="146"/>
        <v>0</v>
      </c>
      <c r="AA176" s="185">
        <f t="shared" si="146"/>
        <v>0</v>
      </c>
      <c r="AB176" s="185">
        <f t="shared" si="146"/>
        <v>0</v>
      </c>
      <c r="AC176" s="185">
        <f t="shared" si="146"/>
        <v>0</v>
      </c>
      <c r="AD176" s="185">
        <f t="shared" si="146"/>
        <v>0</v>
      </c>
      <c r="AE176" s="185">
        <f t="shared" si="146"/>
        <v>0</v>
      </c>
      <c r="AF176" s="185">
        <f t="shared" si="146"/>
        <v>0</v>
      </c>
      <c r="AG176" s="185">
        <f t="shared" si="146"/>
        <v>0</v>
      </c>
      <c r="AH176" s="185">
        <f t="shared" si="146"/>
        <v>0</v>
      </c>
      <c r="AI176" s="185">
        <f t="shared" si="146"/>
        <v>0</v>
      </c>
      <c r="AJ176" s="185">
        <f t="shared" ref="AJ176:BO176" si="147">AJ$249*AJ54</f>
        <v>0</v>
      </c>
      <c r="AK176" s="185">
        <f t="shared" si="147"/>
        <v>0</v>
      </c>
      <c r="AL176" s="185">
        <f t="shared" si="147"/>
        <v>0</v>
      </c>
      <c r="AM176" s="185">
        <f t="shared" si="147"/>
        <v>0</v>
      </c>
      <c r="AN176" s="185">
        <f t="shared" si="147"/>
        <v>0</v>
      </c>
      <c r="AO176" s="185">
        <f t="shared" si="147"/>
        <v>0</v>
      </c>
      <c r="AP176" s="185">
        <f t="shared" si="147"/>
        <v>0</v>
      </c>
      <c r="AQ176" s="185">
        <f t="shared" si="147"/>
        <v>0</v>
      </c>
      <c r="AR176" s="185">
        <f t="shared" si="147"/>
        <v>0</v>
      </c>
      <c r="AS176" s="185">
        <f t="shared" si="147"/>
        <v>0</v>
      </c>
      <c r="AT176" s="185">
        <f t="shared" si="147"/>
        <v>0</v>
      </c>
      <c r="AU176" s="185">
        <f t="shared" si="147"/>
        <v>0</v>
      </c>
      <c r="AV176" s="185">
        <f t="shared" si="147"/>
        <v>0</v>
      </c>
      <c r="AW176" s="185">
        <f t="shared" si="147"/>
        <v>0</v>
      </c>
      <c r="AX176" s="185">
        <f t="shared" si="147"/>
        <v>0</v>
      </c>
      <c r="AY176" s="185">
        <f t="shared" si="147"/>
        <v>0</v>
      </c>
      <c r="AZ176" s="185">
        <f t="shared" si="147"/>
        <v>0</v>
      </c>
      <c r="BA176" s="185">
        <f t="shared" si="147"/>
        <v>0</v>
      </c>
      <c r="BB176" s="185">
        <f t="shared" si="147"/>
        <v>0</v>
      </c>
      <c r="BC176" s="185">
        <f t="shared" si="147"/>
        <v>0</v>
      </c>
      <c r="BD176" s="185">
        <f t="shared" si="147"/>
        <v>0</v>
      </c>
      <c r="BE176" s="185">
        <f t="shared" si="147"/>
        <v>0</v>
      </c>
      <c r="BF176" s="185">
        <f t="shared" si="147"/>
        <v>0</v>
      </c>
      <c r="BG176" s="185">
        <f t="shared" si="147"/>
        <v>0</v>
      </c>
      <c r="BH176" s="185">
        <f t="shared" si="147"/>
        <v>0</v>
      </c>
      <c r="BI176" s="185">
        <f t="shared" si="147"/>
        <v>0</v>
      </c>
      <c r="BJ176" s="185">
        <f t="shared" si="147"/>
        <v>0</v>
      </c>
      <c r="BK176" s="185">
        <f t="shared" si="147"/>
        <v>0</v>
      </c>
      <c r="BL176" s="185">
        <f t="shared" si="147"/>
        <v>0</v>
      </c>
      <c r="BM176" s="185">
        <f t="shared" si="147"/>
        <v>0</v>
      </c>
      <c r="BN176" s="185">
        <f t="shared" si="147"/>
        <v>0</v>
      </c>
      <c r="BO176" s="185">
        <f t="shared" si="147"/>
        <v>0</v>
      </c>
      <c r="BP176" s="185">
        <f t="shared" ref="BP176:BV176" si="148">BP$249*BP54</f>
        <v>0</v>
      </c>
      <c r="BQ176" s="185">
        <f t="shared" si="148"/>
        <v>0</v>
      </c>
      <c r="BR176" s="185">
        <f t="shared" si="148"/>
        <v>0</v>
      </c>
      <c r="BS176" s="185">
        <f t="shared" si="148"/>
        <v>0</v>
      </c>
      <c r="BT176" s="185">
        <f t="shared" si="148"/>
        <v>0</v>
      </c>
      <c r="BU176" s="185">
        <f t="shared" si="148"/>
        <v>0</v>
      </c>
      <c r="BV176" s="185">
        <f t="shared" si="148"/>
        <v>0</v>
      </c>
      <c r="BW176" s="185">
        <f t="shared" si="6"/>
        <v>0</v>
      </c>
      <c r="BX176" s="185">
        <f t="shared" si="7"/>
        <v>0</v>
      </c>
      <c r="BY176" s="185">
        <f t="shared" si="8"/>
        <v>0</v>
      </c>
      <c r="BZ176" s="185">
        <f t="shared" si="9"/>
        <v>0</v>
      </c>
      <c r="CA176" s="185">
        <f t="shared" si="10"/>
        <v>0</v>
      </c>
    </row>
    <row r="177" spans="2:79" x14ac:dyDescent="0.15">
      <c r="B177" s="52" t="s">
        <v>184</v>
      </c>
      <c r="C177" s="53" t="s">
        <v>634</v>
      </c>
      <c r="D177" s="185">
        <f t="shared" ref="D177:AI177" si="149">D$249*D55</f>
        <v>0</v>
      </c>
      <c r="E177" s="185">
        <f t="shared" si="149"/>
        <v>0</v>
      </c>
      <c r="F177" s="185">
        <f t="shared" si="149"/>
        <v>0</v>
      </c>
      <c r="G177" s="185">
        <f t="shared" si="149"/>
        <v>0</v>
      </c>
      <c r="H177" s="185">
        <f t="shared" si="149"/>
        <v>0</v>
      </c>
      <c r="I177" s="185">
        <f t="shared" si="149"/>
        <v>0</v>
      </c>
      <c r="J177" s="185">
        <f t="shared" si="149"/>
        <v>0</v>
      </c>
      <c r="K177" s="185">
        <f t="shared" si="149"/>
        <v>0</v>
      </c>
      <c r="L177" s="185">
        <f t="shared" si="149"/>
        <v>0</v>
      </c>
      <c r="M177" s="185">
        <f t="shared" si="149"/>
        <v>0</v>
      </c>
      <c r="N177" s="185">
        <f t="shared" si="149"/>
        <v>0</v>
      </c>
      <c r="O177" s="185">
        <f t="shared" si="149"/>
        <v>0</v>
      </c>
      <c r="P177" s="185">
        <f t="shared" si="149"/>
        <v>0</v>
      </c>
      <c r="Q177" s="185">
        <f t="shared" si="149"/>
        <v>0</v>
      </c>
      <c r="R177" s="185">
        <f t="shared" si="149"/>
        <v>0</v>
      </c>
      <c r="S177" s="185">
        <f t="shared" si="149"/>
        <v>0</v>
      </c>
      <c r="T177" s="185">
        <f t="shared" si="149"/>
        <v>0</v>
      </c>
      <c r="U177" s="185">
        <f t="shared" si="149"/>
        <v>0</v>
      </c>
      <c r="V177" s="185">
        <f t="shared" si="149"/>
        <v>0</v>
      </c>
      <c r="W177" s="185">
        <f t="shared" si="149"/>
        <v>0</v>
      </c>
      <c r="X177" s="185">
        <f t="shared" si="149"/>
        <v>0</v>
      </c>
      <c r="Y177" s="185">
        <f t="shared" si="149"/>
        <v>0</v>
      </c>
      <c r="Z177" s="185">
        <f t="shared" si="149"/>
        <v>0</v>
      </c>
      <c r="AA177" s="185">
        <f t="shared" si="149"/>
        <v>0</v>
      </c>
      <c r="AB177" s="185">
        <f t="shared" si="149"/>
        <v>0</v>
      </c>
      <c r="AC177" s="185">
        <f t="shared" si="149"/>
        <v>0</v>
      </c>
      <c r="AD177" s="185">
        <f t="shared" si="149"/>
        <v>0</v>
      </c>
      <c r="AE177" s="185">
        <f t="shared" si="149"/>
        <v>0</v>
      </c>
      <c r="AF177" s="185">
        <f t="shared" si="149"/>
        <v>0</v>
      </c>
      <c r="AG177" s="185">
        <f t="shared" si="149"/>
        <v>0</v>
      </c>
      <c r="AH177" s="185">
        <f t="shared" si="149"/>
        <v>0</v>
      </c>
      <c r="AI177" s="185">
        <f t="shared" si="149"/>
        <v>0</v>
      </c>
      <c r="AJ177" s="185">
        <f t="shared" ref="AJ177:BO177" si="150">AJ$249*AJ55</f>
        <v>0</v>
      </c>
      <c r="AK177" s="185">
        <f t="shared" si="150"/>
        <v>0</v>
      </c>
      <c r="AL177" s="185">
        <f t="shared" si="150"/>
        <v>0</v>
      </c>
      <c r="AM177" s="185">
        <f t="shared" si="150"/>
        <v>0</v>
      </c>
      <c r="AN177" s="185">
        <f t="shared" si="150"/>
        <v>0</v>
      </c>
      <c r="AO177" s="185">
        <f t="shared" si="150"/>
        <v>0</v>
      </c>
      <c r="AP177" s="185">
        <f t="shared" si="150"/>
        <v>0</v>
      </c>
      <c r="AQ177" s="185">
        <f t="shared" si="150"/>
        <v>0</v>
      </c>
      <c r="AR177" s="185">
        <f t="shared" si="150"/>
        <v>0</v>
      </c>
      <c r="AS177" s="185">
        <f t="shared" si="150"/>
        <v>0</v>
      </c>
      <c r="AT177" s="185">
        <f t="shared" si="150"/>
        <v>0</v>
      </c>
      <c r="AU177" s="185">
        <f t="shared" si="150"/>
        <v>0</v>
      </c>
      <c r="AV177" s="185">
        <f t="shared" si="150"/>
        <v>0</v>
      </c>
      <c r="AW177" s="185">
        <f t="shared" si="150"/>
        <v>0</v>
      </c>
      <c r="AX177" s="185">
        <f t="shared" si="150"/>
        <v>0</v>
      </c>
      <c r="AY177" s="185">
        <f t="shared" si="150"/>
        <v>0</v>
      </c>
      <c r="AZ177" s="185">
        <f t="shared" si="150"/>
        <v>0</v>
      </c>
      <c r="BA177" s="185">
        <f t="shared" si="150"/>
        <v>0</v>
      </c>
      <c r="BB177" s="185">
        <f t="shared" si="150"/>
        <v>0</v>
      </c>
      <c r="BC177" s="185">
        <f t="shared" si="150"/>
        <v>0</v>
      </c>
      <c r="BD177" s="185">
        <f t="shared" si="150"/>
        <v>0</v>
      </c>
      <c r="BE177" s="185">
        <f t="shared" si="150"/>
        <v>0</v>
      </c>
      <c r="BF177" s="185">
        <f t="shared" si="150"/>
        <v>0</v>
      </c>
      <c r="BG177" s="185">
        <f t="shared" si="150"/>
        <v>0</v>
      </c>
      <c r="BH177" s="185">
        <f t="shared" si="150"/>
        <v>0</v>
      </c>
      <c r="BI177" s="185">
        <f t="shared" si="150"/>
        <v>0</v>
      </c>
      <c r="BJ177" s="185">
        <f t="shared" si="150"/>
        <v>0</v>
      </c>
      <c r="BK177" s="185">
        <f t="shared" si="150"/>
        <v>0</v>
      </c>
      <c r="BL177" s="185">
        <f t="shared" si="150"/>
        <v>0</v>
      </c>
      <c r="BM177" s="185">
        <f t="shared" si="150"/>
        <v>0</v>
      </c>
      <c r="BN177" s="185">
        <f t="shared" si="150"/>
        <v>0</v>
      </c>
      <c r="BO177" s="185">
        <f t="shared" si="150"/>
        <v>0</v>
      </c>
      <c r="BP177" s="185">
        <f t="shared" ref="BP177:BV177" si="151">BP$249*BP55</f>
        <v>0</v>
      </c>
      <c r="BQ177" s="185">
        <f t="shared" si="151"/>
        <v>0</v>
      </c>
      <c r="BR177" s="185">
        <f t="shared" si="151"/>
        <v>0</v>
      </c>
      <c r="BS177" s="185">
        <f t="shared" si="151"/>
        <v>0</v>
      </c>
      <c r="BT177" s="185">
        <f t="shared" si="151"/>
        <v>0</v>
      </c>
      <c r="BU177" s="185">
        <f t="shared" si="151"/>
        <v>0</v>
      </c>
      <c r="BV177" s="185">
        <f t="shared" si="151"/>
        <v>0</v>
      </c>
      <c r="BW177" s="185">
        <f t="shared" si="6"/>
        <v>0</v>
      </c>
      <c r="BX177" s="185">
        <f t="shared" si="7"/>
        <v>0</v>
      </c>
      <c r="BY177" s="185">
        <f t="shared" si="8"/>
        <v>0</v>
      </c>
      <c r="BZ177" s="185">
        <f t="shared" si="9"/>
        <v>0</v>
      </c>
      <c r="CA177" s="185">
        <f t="shared" si="10"/>
        <v>0</v>
      </c>
    </row>
    <row r="178" spans="2:79" x14ac:dyDescent="0.15">
      <c r="B178" s="64" t="s">
        <v>185</v>
      </c>
      <c r="C178" s="65" t="s">
        <v>635</v>
      </c>
      <c r="D178" s="186">
        <f t="shared" ref="D178:AI178" si="152">D$249*D56</f>
        <v>0</v>
      </c>
      <c r="E178" s="186">
        <f t="shared" si="152"/>
        <v>0</v>
      </c>
      <c r="F178" s="186">
        <f t="shared" si="152"/>
        <v>0</v>
      </c>
      <c r="G178" s="186">
        <f t="shared" si="152"/>
        <v>0</v>
      </c>
      <c r="H178" s="186">
        <f t="shared" si="152"/>
        <v>0</v>
      </c>
      <c r="I178" s="186">
        <f t="shared" si="152"/>
        <v>0</v>
      </c>
      <c r="J178" s="186">
        <f t="shared" si="152"/>
        <v>0</v>
      </c>
      <c r="K178" s="186">
        <f t="shared" si="152"/>
        <v>0</v>
      </c>
      <c r="L178" s="186">
        <f t="shared" si="152"/>
        <v>0</v>
      </c>
      <c r="M178" s="186">
        <f t="shared" si="152"/>
        <v>0</v>
      </c>
      <c r="N178" s="186">
        <f t="shared" si="152"/>
        <v>0</v>
      </c>
      <c r="O178" s="186">
        <f t="shared" si="152"/>
        <v>0</v>
      </c>
      <c r="P178" s="186">
        <f t="shared" si="152"/>
        <v>0</v>
      </c>
      <c r="Q178" s="186">
        <f t="shared" si="152"/>
        <v>0</v>
      </c>
      <c r="R178" s="186">
        <f t="shared" si="152"/>
        <v>0</v>
      </c>
      <c r="S178" s="186">
        <f t="shared" si="152"/>
        <v>0</v>
      </c>
      <c r="T178" s="186">
        <f t="shared" si="152"/>
        <v>0</v>
      </c>
      <c r="U178" s="186">
        <f t="shared" si="152"/>
        <v>0</v>
      </c>
      <c r="V178" s="186">
        <f t="shared" si="152"/>
        <v>0</v>
      </c>
      <c r="W178" s="186">
        <f t="shared" si="152"/>
        <v>0</v>
      </c>
      <c r="X178" s="186">
        <f t="shared" si="152"/>
        <v>0</v>
      </c>
      <c r="Y178" s="186">
        <f t="shared" si="152"/>
        <v>0</v>
      </c>
      <c r="Z178" s="186">
        <f t="shared" si="152"/>
        <v>0</v>
      </c>
      <c r="AA178" s="186">
        <f t="shared" si="152"/>
        <v>0</v>
      </c>
      <c r="AB178" s="186">
        <f t="shared" si="152"/>
        <v>0</v>
      </c>
      <c r="AC178" s="186">
        <f t="shared" si="152"/>
        <v>0</v>
      </c>
      <c r="AD178" s="186">
        <f t="shared" si="152"/>
        <v>0</v>
      </c>
      <c r="AE178" s="186">
        <f t="shared" si="152"/>
        <v>0</v>
      </c>
      <c r="AF178" s="186">
        <f t="shared" si="152"/>
        <v>0</v>
      </c>
      <c r="AG178" s="186">
        <f t="shared" si="152"/>
        <v>0</v>
      </c>
      <c r="AH178" s="186">
        <f t="shared" si="152"/>
        <v>0</v>
      </c>
      <c r="AI178" s="186">
        <f t="shared" si="152"/>
        <v>0</v>
      </c>
      <c r="AJ178" s="186">
        <f t="shared" ref="AJ178:BO178" si="153">AJ$249*AJ56</f>
        <v>0</v>
      </c>
      <c r="AK178" s="186">
        <f t="shared" si="153"/>
        <v>0</v>
      </c>
      <c r="AL178" s="186">
        <f t="shared" si="153"/>
        <v>0</v>
      </c>
      <c r="AM178" s="186">
        <f t="shared" si="153"/>
        <v>0</v>
      </c>
      <c r="AN178" s="186">
        <f t="shared" si="153"/>
        <v>0</v>
      </c>
      <c r="AO178" s="186">
        <f t="shared" si="153"/>
        <v>0</v>
      </c>
      <c r="AP178" s="186">
        <f t="shared" si="153"/>
        <v>0</v>
      </c>
      <c r="AQ178" s="186">
        <f t="shared" si="153"/>
        <v>0</v>
      </c>
      <c r="AR178" s="186">
        <f t="shared" si="153"/>
        <v>0</v>
      </c>
      <c r="AS178" s="186">
        <f t="shared" si="153"/>
        <v>0</v>
      </c>
      <c r="AT178" s="186">
        <f t="shared" si="153"/>
        <v>0</v>
      </c>
      <c r="AU178" s="186">
        <f t="shared" si="153"/>
        <v>0</v>
      </c>
      <c r="AV178" s="186">
        <f t="shared" si="153"/>
        <v>0</v>
      </c>
      <c r="AW178" s="186">
        <f t="shared" si="153"/>
        <v>0</v>
      </c>
      <c r="AX178" s="186">
        <f t="shared" si="153"/>
        <v>0</v>
      </c>
      <c r="AY178" s="186">
        <f t="shared" si="153"/>
        <v>0</v>
      </c>
      <c r="AZ178" s="186">
        <f t="shared" si="153"/>
        <v>0</v>
      </c>
      <c r="BA178" s="186">
        <f t="shared" si="153"/>
        <v>0</v>
      </c>
      <c r="BB178" s="186">
        <f t="shared" si="153"/>
        <v>0</v>
      </c>
      <c r="BC178" s="186">
        <f t="shared" si="153"/>
        <v>0</v>
      </c>
      <c r="BD178" s="186">
        <f t="shared" si="153"/>
        <v>0</v>
      </c>
      <c r="BE178" s="186">
        <f t="shared" si="153"/>
        <v>0</v>
      </c>
      <c r="BF178" s="186">
        <f t="shared" si="153"/>
        <v>0</v>
      </c>
      <c r="BG178" s="186">
        <f t="shared" si="153"/>
        <v>0</v>
      </c>
      <c r="BH178" s="186">
        <f t="shared" si="153"/>
        <v>0</v>
      </c>
      <c r="BI178" s="186">
        <f t="shared" si="153"/>
        <v>0</v>
      </c>
      <c r="BJ178" s="186">
        <f t="shared" si="153"/>
        <v>0</v>
      </c>
      <c r="BK178" s="186">
        <f t="shared" si="153"/>
        <v>0</v>
      </c>
      <c r="BL178" s="186">
        <f t="shared" si="153"/>
        <v>0</v>
      </c>
      <c r="BM178" s="186">
        <f t="shared" si="153"/>
        <v>0</v>
      </c>
      <c r="BN178" s="186">
        <f t="shared" si="153"/>
        <v>0</v>
      </c>
      <c r="BO178" s="186">
        <f t="shared" si="153"/>
        <v>0</v>
      </c>
      <c r="BP178" s="186">
        <f t="shared" ref="BP178:BV178" si="154">BP$249*BP56</f>
        <v>0</v>
      </c>
      <c r="BQ178" s="186">
        <f t="shared" si="154"/>
        <v>0</v>
      </c>
      <c r="BR178" s="186">
        <f t="shared" si="154"/>
        <v>0</v>
      </c>
      <c r="BS178" s="186">
        <f t="shared" si="154"/>
        <v>0</v>
      </c>
      <c r="BT178" s="186">
        <f t="shared" si="154"/>
        <v>0</v>
      </c>
      <c r="BU178" s="186">
        <f t="shared" si="154"/>
        <v>0</v>
      </c>
      <c r="BV178" s="186">
        <f t="shared" si="154"/>
        <v>0</v>
      </c>
      <c r="BW178" s="186">
        <f t="shared" si="6"/>
        <v>0</v>
      </c>
      <c r="BX178" s="186">
        <f t="shared" si="7"/>
        <v>0</v>
      </c>
      <c r="BY178" s="186">
        <f t="shared" si="8"/>
        <v>0</v>
      </c>
      <c r="BZ178" s="186">
        <f t="shared" si="9"/>
        <v>0</v>
      </c>
      <c r="CA178" s="186">
        <f t="shared" si="10"/>
        <v>0</v>
      </c>
    </row>
    <row r="179" spans="2:79" x14ac:dyDescent="0.15">
      <c r="B179" s="52" t="s">
        <v>186</v>
      </c>
      <c r="C179" s="53" t="s">
        <v>636</v>
      </c>
      <c r="D179" s="185">
        <f t="shared" ref="D179:AI179" si="155">D$249*D57</f>
        <v>0</v>
      </c>
      <c r="E179" s="185">
        <f t="shared" si="155"/>
        <v>0</v>
      </c>
      <c r="F179" s="185">
        <f t="shared" si="155"/>
        <v>0</v>
      </c>
      <c r="G179" s="185">
        <f t="shared" si="155"/>
        <v>0</v>
      </c>
      <c r="H179" s="185">
        <f t="shared" si="155"/>
        <v>0</v>
      </c>
      <c r="I179" s="185">
        <f t="shared" si="155"/>
        <v>0</v>
      </c>
      <c r="J179" s="185">
        <f t="shared" si="155"/>
        <v>0</v>
      </c>
      <c r="K179" s="185">
        <f t="shared" si="155"/>
        <v>0</v>
      </c>
      <c r="L179" s="185">
        <f t="shared" si="155"/>
        <v>0</v>
      </c>
      <c r="M179" s="185">
        <f t="shared" si="155"/>
        <v>0</v>
      </c>
      <c r="N179" s="185">
        <f t="shared" si="155"/>
        <v>0</v>
      </c>
      <c r="O179" s="185">
        <f t="shared" si="155"/>
        <v>0</v>
      </c>
      <c r="P179" s="185">
        <f t="shared" si="155"/>
        <v>0</v>
      </c>
      <c r="Q179" s="185">
        <f t="shared" si="155"/>
        <v>0</v>
      </c>
      <c r="R179" s="185">
        <f t="shared" si="155"/>
        <v>0</v>
      </c>
      <c r="S179" s="185">
        <f t="shared" si="155"/>
        <v>0</v>
      </c>
      <c r="T179" s="185">
        <f t="shared" si="155"/>
        <v>0</v>
      </c>
      <c r="U179" s="185">
        <f t="shared" si="155"/>
        <v>0</v>
      </c>
      <c r="V179" s="185">
        <f t="shared" si="155"/>
        <v>0</v>
      </c>
      <c r="W179" s="185">
        <f t="shared" si="155"/>
        <v>0</v>
      </c>
      <c r="X179" s="185">
        <f t="shared" si="155"/>
        <v>0</v>
      </c>
      <c r="Y179" s="185">
        <f t="shared" si="155"/>
        <v>0</v>
      </c>
      <c r="Z179" s="185">
        <f t="shared" si="155"/>
        <v>0</v>
      </c>
      <c r="AA179" s="185">
        <f t="shared" si="155"/>
        <v>0</v>
      </c>
      <c r="AB179" s="185">
        <f t="shared" si="155"/>
        <v>0</v>
      </c>
      <c r="AC179" s="185">
        <f t="shared" si="155"/>
        <v>0</v>
      </c>
      <c r="AD179" s="185">
        <f t="shared" si="155"/>
        <v>0</v>
      </c>
      <c r="AE179" s="185">
        <f t="shared" si="155"/>
        <v>0</v>
      </c>
      <c r="AF179" s="185">
        <f t="shared" si="155"/>
        <v>0</v>
      </c>
      <c r="AG179" s="185">
        <f t="shared" si="155"/>
        <v>0</v>
      </c>
      <c r="AH179" s="185">
        <f t="shared" si="155"/>
        <v>0</v>
      </c>
      <c r="AI179" s="185">
        <f t="shared" si="155"/>
        <v>0</v>
      </c>
      <c r="AJ179" s="185">
        <f t="shared" ref="AJ179:BO179" si="156">AJ$249*AJ57</f>
        <v>0</v>
      </c>
      <c r="AK179" s="185">
        <f t="shared" si="156"/>
        <v>0</v>
      </c>
      <c r="AL179" s="185">
        <f t="shared" si="156"/>
        <v>0</v>
      </c>
      <c r="AM179" s="185">
        <f t="shared" si="156"/>
        <v>0</v>
      </c>
      <c r="AN179" s="185">
        <f t="shared" si="156"/>
        <v>0</v>
      </c>
      <c r="AO179" s="185">
        <f t="shared" si="156"/>
        <v>0</v>
      </c>
      <c r="AP179" s="185">
        <f t="shared" si="156"/>
        <v>0</v>
      </c>
      <c r="AQ179" s="185">
        <f t="shared" si="156"/>
        <v>0</v>
      </c>
      <c r="AR179" s="185">
        <f t="shared" si="156"/>
        <v>0</v>
      </c>
      <c r="AS179" s="185">
        <f t="shared" si="156"/>
        <v>0</v>
      </c>
      <c r="AT179" s="185">
        <f t="shared" si="156"/>
        <v>0</v>
      </c>
      <c r="AU179" s="185">
        <f t="shared" si="156"/>
        <v>0</v>
      </c>
      <c r="AV179" s="185">
        <f t="shared" si="156"/>
        <v>0</v>
      </c>
      <c r="AW179" s="185">
        <f t="shared" si="156"/>
        <v>0</v>
      </c>
      <c r="AX179" s="185">
        <f t="shared" si="156"/>
        <v>0</v>
      </c>
      <c r="AY179" s="185">
        <f t="shared" si="156"/>
        <v>0</v>
      </c>
      <c r="AZ179" s="185">
        <f t="shared" si="156"/>
        <v>0</v>
      </c>
      <c r="BA179" s="185">
        <f t="shared" si="156"/>
        <v>0</v>
      </c>
      <c r="BB179" s="185">
        <f t="shared" si="156"/>
        <v>0</v>
      </c>
      <c r="BC179" s="185">
        <f t="shared" si="156"/>
        <v>0</v>
      </c>
      <c r="BD179" s="185">
        <f t="shared" si="156"/>
        <v>0</v>
      </c>
      <c r="BE179" s="185">
        <f t="shared" si="156"/>
        <v>0</v>
      </c>
      <c r="BF179" s="185">
        <f t="shared" si="156"/>
        <v>0</v>
      </c>
      <c r="BG179" s="185">
        <f t="shared" si="156"/>
        <v>0</v>
      </c>
      <c r="BH179" s="185">
        <f t="shared" si="156"/>
        <v>0</v>
      </c>
      <c r="BI179" s="185">
        <f t="shared" si="156"/>
        <v>0</v>
      </c>
      <c r="BJ179" s="185">
        <f t="shared" si="156"/>
        <v>0</v>
      </c>
      <c r="BK179" s="185">
        <f t="shared" si="156"/>
        <v>0</v>
      </c>
      <c r="BL179" s="185">
        <f t="shared" si="156"/>
        <v>0</v>
      </c>
      <c r="BM179" s="185">
        <f t="shared" si="156"/>
        <v>0</v>
      </c>
      <c r="BN179" s="185">
        <f t="shared" si="156"/>
        <v>0</v>
      </c>
      <c r="BO179" s="185">
        <f t="shared" si="156"/>
        <v>0</v>
      </c>
      <c r="BP179" s="185">
        <f t="shared" ref="BP179:BV179" si="157">BP$249*BP57</f>
        <v>0</v>
      </c>
      <c r="BQ179" s="185">
        <f t="shared" si="157"/>
        <v>0</v>
      </c>
      <c r="BR179" s="185">
        <f t="shared" si="157"/>
        <v>0</v>
      </c>
      <c r="BS179" s="185">
        <f t="shared" si="157"/>
        <v>0</v>
      </c>
      <c r="BT179" s="185">
        <f t="shared" si="157"/>
        <v>0</v>
      </c>
      <c r="BU179" s="185">
        <f t="shared" si="157"/>
        <v>0</v>
      </c>
      <c r="BV179" s="185">
        <f t="shared" si="157"/>
        <v>0</v>
      </c>
      <c r="BW179" s="185">
        <f t="shared" si="6"/>
        <v>0</v>
      </c>
      <c r="BX179" s="185">
        <f t="shared" si="7"/>
        <v>0</v>
      </c>
      <c r="BY179" s="185">
        <f t="shared" si="8"/>
        <v>0</v>
      </c>
      <c r="BZ179" s="185">
        <f t="shared" si="9"/>
        <v>0</v>
      </c>
      <c r="CA179" s="185">
        <f t="shared" si="10"/>
        <v>0</v>
      </c>
    </row>
    <row r="180" spans="2:79" x14ac:dyDescent="0.15">
      <c r="B180" s="52" t="s">
        <v>187</v>
      </c>
      <c r="C180" s="53" t="s">
        <v>637</v>
      </c>
      <c r="D180" s="185">
        <f t="shared" ref="D180:AI180" si="158">D$249*D58</f>
        <v>0</v>
      </c>
      <c r="E180" s="185">
        <f t="shared" si="158"/>
        <v>0</v>
      </c>
      <c r="F180" s="185">
        <f t="shared" si="158"/>
        <v>0</v>
      </c>
      <c r="G180" s="185">
        <f t="shared" si="158"/>
        <v>0</v>
      </c>
      <c r="H180" s="185">
        <f t="shared" si="158"/>
        <v>0</v>
      </c>
      <c r="I180" s="185">
        <f t="shared" si="158"/>
        <v>0</v>
      </c>
      <c r="J180" s="185">
        <f t="shared" si="158"/>
        <v>0</v>
      </c>
      <c r="K180" s="185">
        <f t="shared" si="158"/>
        <v>0</v>
      </c>
      <c r="L180" s="185">
        <f t="shared" si="158"/>
        <v>0</v>
      </c>
      <c r="M180" s="185">
        <f t="shared" si="158"/>
        <v>0</v>
      </c>
      <c r="N180" s="185">
        <f t="shared" si="158"/>
        <v>0</v>
      </c>
      <c r="O180" s="185">
        <f t="shared" si="158"/>
        <v>0</v>
      </c>
      <c r="P180" s="185">
        <f t="shared" si="158"/>
        <v>0</v>
      </c>
      <c r="Q180" s="185">
        <f t="shared" si="158"/>
        <v>0</v>
      </c>
      <c r="R180" s="185">
        <f t="shared" si="158"/>
        <v>0</v>
      </c>
      <c r="S180" s="185">
        <f t="shared" si="158"/>
        <v>0</v>
      </c>
      <c r="T180" s="185">
        <f t="shared" si="158"/>
        <v>0</v>
      </c>
      <c r="U180" s="185">
        <f t="shared" si="158"/>
        <v>0</v>
      </c>
      <c r="V180" s="185">
        <f t="shared" si="158"/>
        <v>0</v>
      </c>
      <c r="W180" s="185">
        <f t="shared" si="158"/>
        <v>0</v>
      </c>
      <c r="X180" s="185">
        <f t="shared" si="158"/>
        <v>0</v>
      </c>
      <c r="Y180" s="185">
        <f t="shared" si="158"/>
        <v>0</v>
      </c>
      <c r="Z180" s="185">
        <f t="shared" si="158"/>
        <v>0</v>
      </c>
      <c r="AA180" s="185">
        <f t="shared" si="158"/>
        <v>0</v>
      </c>
      <c r="AB180" s="185">
        <f t="shared" si="158"/>
        <v>0</v>
      </c>
      <c r="AC180" s="185">
        <f t="shared" si="158"/>
        <v>0</v>
      </c>
      <c r="AD180" s="185">
        <f t="shared" si="158"/>
        <v>0</v>
      </c>
      <c r="AE180" s="185">
        <f t="shared" si="158"/>
        <v>0</v>
      </c>
      <c r="AF180" s="185">
        <f t="shared" si="158"/>
        <v>0</v>
      </c>
      <c r="AG180" s="185">
        <f t="shared" si="158"/>
        <v>0</v>
      </c>
      <c r="AH180" s="185">
        <f t="shared" si="158"/>
        <v>0</v>
      </c>
      <c r="AI180" s="185">
        <f t="shared" si="158"/>
        <v>0</v>
      </c>
      <c r="AJ180" s="185">
        <f t="shared" ref="AJ180:BO180" si="159">AJ$249*AJ58</f>
        <v>0</v>
      </c>
      <c r="AK180" s="185">
        <f t="shared" si="159"/>
        <v>0</v>
      </c>
      <c r="AL180" s="185">
        <f t="shared" si="159"/>
        <v>0</v>
      </c>
      <c r="AM180" s="185">
        <f t="shared" si="159"/>
        <v>0</v>
      </c>
      <c r="AN180" s="185">
        <f t="shared" si="159"/>
        <v>0</v>
      </c>
      <c r="AO180" s="185">
        <f t="shared" si="159"/>
        <v>0</v>
      </c>
      <c r="AP180" s="185">
        <f t="shared" si="159"/>
        <v>0</v>
      </c>
      <c r="AQ180" s="185">
        <f t="shared" si="159"/>
        <v>0</v>
      </c>
      <c r="AR180" s="185">
        <f t="shared" si="159"/>
        <v>0</v>
      </c>
      <c r="AS180" s="185">
        <f t="shared" si="159"/>
        <v>0</v>
      </c>
      <c r="AT180" s="185">
        <f t="shared" si="159"/>
        <v>0</v>
      </c>
      <c r="AU180" s="185">
        <f t="shared" si="159"/>
        <v>0</v>
      </c>
      <c r="AV180" s="185">
        <f t="shared" si="159"/>
        <v>0</v>
      </c>
      <c r="AW180" s="185">
        <f t="shared" si="159"/>
        <v>0</v>
      </c>
      <c r="AX180" s="185">
        <f t="shared" si="159"/>
        <v>0</v>
      </c>
      <c r="AY180" s="185">
        <f t="shared" si="159"/>
        <v>0</v>
      </c>
      <c r="AZ180" s="185">
        <f t="shared" si="159"/>
        <v>0</v>
      </c>
      <c r="BA180" s="185">
        <f t="shared" si="159"/>
        <v>0</v>
      </c>
      <c r="BB180" s="185">
        <f t="shared" si="159"/>
        <v>0</v>
      </c>
      <c r="BC180" s="185">
        <f t="shared" si="159"/>
        <v>0</v>
      </c>
      <c r="BD180" s="185">
        <f t="shared" si="159"/>
        <v>0</v>
      </c>
      <c r="BE180" s="185">
        <f t="shared" si="159"/>
        <v>0</v>
      </c>
      <c r="BF180" s="185">
        <f t="shared" si="159"/>
        <v>0</v>
      </c>
      <c r="BG180" s="185">
        <f t="shared" si="159"/>
        <v>0</v>
      </c>
      <c r="BH180" s="185">
        <f t="shared" si="159"/>
        <v>0</v>
      </c>
      <c r="BI180" s="185">
        <f t="shared" si="159"/>
        <v>0</v>
      </c>
      <c r="BJ180" s="185">
        <f t="shared" si="159"/>
        <v>0</v>
      </c>
      <c r="BK180" s="185">
        <f t="shared" si="159"/>
        <v>0</v>
      </c>
      <c r="BL180" s="185">
        <f t="shared" si="159"/>
        <v>0</v>
      </c>
      <c r="BM180" s="185">
        <f t="shared" si="159"/>
        <v>0</v>
      </c>
      <c r="BN180" s="185">
        <f t="shared" si="159"/>
        <v>0</v>
      </c>
      <c r="BO180" s="185">
        <f t="shared" si="159"/>
        <v>0</v>
      </c>
      <c r="BP180" s="185">
        <f t="shared" ref="BP180:BV180" si="160">BP$249*BP58</f>
        <v>0</v>
      </c>
      <c r="BQ180" s="185">
        <f t="shared" si="160"/>
        <v>0</v>
      </c>
      <c r="BR180" s="185">
        <f t="shared" si="160"/>
        <v>0</v>
      </c>
      <c r="BS180" s="185">
        <f t="shared" si="160"/>
        <v>0</v>
      </c>
      <c r="BT180" s="185">
        <f t="shared" si="160"/>
        <v>0</v>
      </c>
      <c r="BU180" s="185">
        <f t="shared" si="160"/>
        <v>0</v>
      </c>
      <c r="BV180" s="185">
        <f t="shared" si="160"/>
        <v>0</v>
      </c>
      <c r="BW180" s="185">
        <f t="shared" si="6"/>
        <v>0</v>
      </c>
      <c r="BX180" s="185">
        <f t="shared" si="7"/>
        <v>0</v>
      </c>
      <c r="BY180" s="185">
        <f t="shared" si="8"/>
        <v>0</v>
      </c>
      <c r="BZ180" s="185">
        <f t="shared" si="9"/>
        <v>0</v>
      </c>
      <c r="CA180" s="185">
        <f t="shared" si="10"/>
        <v>0</v>
      </c>
    </row>
    <row r="181" spans="2:79" x14ac:dyDescent="0.15">
      <c r="B181" s="52" t="s">
        <v>188</v>
      </c>
      <c r="C181" s="53" t="s">
        <v>638</v>
      </c>
      <c r="D181" s="185">
        <f t="shared" ref="D181:AI181" si="161">D$249*D59</f>
        <v>0</v>
      </c>
      <c r="E181" s="185">
        <f t="shared" si="161"/>
        <v>0</v>
      </c>
      <c r="F181" s="185">
        <f t="shared" si="161"/>
        <v>0</v>
      </c>
      <c r="G181" s="185">
        <f t="shared" si="161"/>
        <v>0</v>
      </c>
      <c r="H181" s="185">
        <f t="shared" si="161"/>
        <v>0</v>
      </c>
      <c r="I181" s="185">
        <f t="shared" si="161"/>
        <v>0</v>
      </c>
      <c r="J181" s="185">
        <f t="shared" si="161"/>
        <v>0</v>
      </c>
      <c r="K181" s="185">
        <f t="shared" si="161"/>
        <v>0</v>
      </c>
      <c r="L181" s="185">
        <f t="shared" si="161"/>
        <v>0</v>
      </c>
      <c r="M181" s="185">
        <f t="shared" si="161"/>
        <v>0</v>
      </c>
      <c r="N181" s="185">
        <f t="shared" si="161"/>
        <v>0</v>
      </c>
      <c r="O181" s="185">
        <f t="shared" si="161"/>
        <v>0</v>
      </c>
      <c r="P181" s="185">
        <f t="shared" si="161"/>
        <v>0</v>
      </c>
      <c r="Q181" s="185">
        <f t="shared" si="161"/>
        <v>0</v>
      </c>
      <c r="R181" s="185">
        <f t="shared" si="161"/>
        <v>0</v>
      </c>
      <c r="S181" s="185">
        <f t="shared" si="161"/>
        <v>0</v>
      </c>
      <c r="T181" s="185">
        <f t="shared" si="161"/>
        <v>0</v>
      </c>
      <c r="U181" s="185">
        <f t="shared" si="161"/>
        <v>0</v>
      </c>
      <c r="V181" s="185">
        <f t="shared" si="161"/>
        <v>0</v>
      </c>
      <c r="W181" s="185">
        <f t="shared" si="161"/>
        <v>0</v>
      </c>
      <c r="X181" s="185">
        <f t="shared" si="161"/>
        <v>0</v>
      </c>
      <c r="Y181" s="185">
        <f t="shared" si="161"/>
        <v>0</v>
      </c>
      <c r="Z181" s="185">
        <f t="shared" si="161"/>
        <v>0</v>
      </c>
      <c r="AA181" s="185">
        <f t="shared" si="161"/>
        <v>0</v>
      </c>
      <c r="AB181" s="185">
        <f t="shared" si="161"/>
        <v>0</v>
      </c>
      <c r="AC181" s="185">
        <f t="shared" si="161"/>
        <v>0</v>
      </c>
      <c r="AD181" s="185">
        <f t="shared" si="161"/>
        <v>0</v>
      </c>
      <c r="AE181" s="185">
        <f t="shared" si="161"/>
        <v>0</v>
      </c>
      <c r="AF181" s="185">
        <f t="shared" si="161"/>
        <v>0</v>
      </c>
      <c r="AG181" s="185">
        <f t="shared" si="161"/>
        <v>0</v>
      </c>
      <c r="AH181" s="185">
        <f t="shared" si="161"/>
        <v>0</v>
      </c>
      <c r="AI181" s="185">
        <f t="shared" si="161"/>
        <v>0</v>
      </c>
      <c r="AJ181" s="185">
        <f t="shared" ref="AJ181:BO181" si="162">AJ$249*AJ59</f>
        <v>0</v>
      </c>
      <c r="AK181" s="185">
        <f t="shared" si="162"/>
        <v>0</v>
      </c>
      <c r="AL181" s="185">
        <f t="shared" si="162"/>
        <v>0</v>
      </c>
      <c r="AM181" s="185">
        <f t="shared" si="162"/>
        <v>0</v>
      </c>
      <c r="AN181" s="185">
        <f t="shared" si="162"/>
        <v>0</v>
      </c>
      <c r="AO181" s="185">
        <f t="shared" si="162"/>
        <v>0</v>
      </c>
      <c r="AP181" s="185">
        <f t="shared" si="162"/>
        <v>0</v>
      </c>
      <c r="AQ181" s="185">
        <f t="shared" si="162"/>
        <v>0</v>
      </c>
      <c r="AR181" s="185">
        <f t="shared" si="162"/>
        <v>0</v>
      </c>
      <c r="AS181" s="185">
        <f t="shared" si="162"/>
        <v>0</v>
      </c>
      <c r="AT181" s="185">
        <f t="shared" si="162"/>
        <v>0</v>
      </c>
      <c r="AU181" s="185">
        <f t="shared" si="162"/>
        <v>0</v>
      </c>
      <c r="AV181" s="185">
        <f t="shared" si="162"/>
        <v>0</v>
      </c>
      <c r="AW181" s="185">
        <f t="shared" si="162"/>
        <v>0</v>
      </c>
      <c r="AX181" s="185">
        <f t="shared" si="162"/>
        <v>0</v>
      </c>
      <c r="AY181" s="185">
        <f t="shared" si="162"/>
        <v>0</v>
      </c>
      <c r="AZ181" s="185">
        <f t="shared" si="162"/>
        <v>0</v>
      </c>
      <c r="BA181" s="185">
        <f t="shared" si="162"/>
        <v>0</v>
      </c>
      <c r="BB181" s="185">
        <f t="shared" si="162"/>
        <v>0</v>
      </c>
      <c r="BC181" s="185">
        <f t="shared" si="162"/>
        <v>0</v>
      </c>
      <c r="BD181" s="185">
        <f t="shared" si="162"/>
        <v>0</v>
      </c>
      <c r="BE181" s="185">
        <f t="shared" si="162"/>
        <v>0</v>
      </c>
      <c r="BF181" s="185">
        <f t="shared" si="162"/>
        <v>0</v>
      </c>
      <c r="BG181" s="185">
        <f t="shared" si="162"/>
        <v>0</v>
      </c>
      <c r="BH181" s="185">
        <f t="shared" si="162"/>
        <v>0</v>
      </c>
      <c r="BI181" s="185">
        <f t="shared" si="162"/>
        <v>0</v>
      </c>
      <c r="BJ181" s="185">
        <f t="shared" si="162"/>
        <v>0</v>
      </c>
      <c r="BK181" s="185">
        <f t="shared" si="162"/>
        <v>0</v>
      </c>
      <c r="BL181" s="185">
        <f t="shared" si="162"/>
        <v>0</v>
      </c>
      <c r="BM181" s="185">
        <f t="shared" si="162"/>
        <v>0</v>
      </c>
      <c r="BN181" s="185">
        <f t="shared" si="162"/>
        <v>0</v>
      </c>
      <c r="BO181" s="185">
        <f t="shared" si="162"/>
        <v>0</v>
      </c>
      <c r="BP181" s="185">
        <f t="shared" ref="BP181:BV181" si="163">BP$249*BP59</f>
        <v>0</v>
      </c>
      <c r="BQ181" s="185">
        <f t="shared" si="163"/>
        <v>0</v>
      </c>
      <c r="BR181" s="185">
        <f t="shared" si="163"/>
        <v>0</v>
      </c>
      <c r="BS181" s="185">
        <f t="shared" si="163"/>
        <v>0</v>
      </c>
      <c r="BT181" s="185">
        <f t="shared" si="163"/>
        <v>0</v>
      </c>
      <c r="BU181" s="185">
        <f t="shared" si="163"/>
        <v>0</v>
      </c>
      <c r="BV181" s="185">
        <f t="shared" si="163"/>
        <v>0</v>
      </c>
      <c r="BW181" s="185">
        <f t="shared" si="6"/>
        <v>0</v>
      </c>
      <c r="BX181" s="185">
        <f t="shared" si="7"/>
        <v>0</v>
      </c>
      <c r="BY181" s="185">
        <f t="shared" si="8"/>
        <v>0</v>
      </c>
      <c r="BZ181" s="185">
        <f t="shared" si="9"/>
        <v>0</v>
      </c>
      <c r="CA181" s="185">
        <f t="shared" si="10"/>
        <v>0</v>
      </c>
    </row>
    <row r="182" spans="2:79" x14ac:dyDescent="0.15">
      <c r="B182" s="52" t="s">
        <v>189</v>
      </c>
      <c r="C182" s="53" t="s">
        <v>639</v>
      </c>
      <c r="D182" s="185">
        <f t="shared" ref="D182:AI182" si="164">D$249*D60</f>
        <v>0</v>
      </c>
      <c r="E182" s="185">
        <f t="shared" si="164"/>
        <v>0</v>
      </c>
      <c r="F182" s="185">
        <f t="shared" si="164"/>
        <v>0</v>
      </c>
      <c r="G182" s="185">
        <f t="shared" si="164"/>
        <v>0</v>
      </c>
      <c r="H182" s="185">
        <f t="shared" si="164"/>
        <v>0</v>
      </c>
      <c r="I182" s="185">
        <f t="shared" si="164"/>
        <v>0</v>
      </c>
      <c r="J182" s="185">
        <f t="shared" si="164"/>
        <v>0</v>
      </c>
      <c r="K182" s="185">
        <f t="shared" si="164"/>
        <v>0</v>
      </c>
      <c r="L182" s="185">
        <f t="shared" si="164"/>
        <v>0</v>
      </c>
      <c r="M182" s="185">
        <f t="shared" si="164"/>
        <v>0</v>
      </c>
      <c r="N182" s="185">
        <f t="shared" si="164"/>
        <v>0</v>
      </c>
      <c r="O182" s="185">
        <f t="shared" si="164"/>
        <v>0</v>
      </c>
      <c r="P182" s="185">
        <f t="shared" si="164"/>
        <v>0</v>
      </c>
      <c r="Q182" s="185">
        <f t="shared" si="164"/>
        <v>0</v>
      </c>
      <c r="R182" s="185">
        <f t="shared" si="164"/>
        <v>0</v>
      </c>
      <c r="S182" s="185">
        <f t="shared" si="164"/>
        <v>0</v>
      </c>
      <c r="T182" s="185">
        <f t="shared" si="164"/>
        <v>0</v>
      </c>
      <c r="U182" s="185">
        <f t="shared" si="164"/>
        <v>0</v>
      </c>
      <c r="V182" s="185">
        <f t="shared" si="164"/>
        <v>0</v>
      </c>
      <c r="W182" s="185">
        <f t="shared" si="164"/>
        <v>0</v>
      </c>
      <c r="X182" s="185">
        <f t="shared" si="164"/>
        <v>0</v>
      </c>
      <c r="Y182" s="185">
        <f t="shared" si="164"/>
        <v>0</v>
      </c>
      <c r="Z182" s="185">
        <f t="shared" si="164"/>
        <v>0</v>
      </c>
      <c r="AA182" s="185">
        <f t="shared" si="164"/>
        <v>0</v>
      </c>
      <c r="AB182" s="185">
        <f t="shared" si="164"/>
        <v>0</v>
      </c>
      <c r="AC182" s="185">
        <f t="shared" si="164"/>
        <v>0</v>
      </c>
      <c r="AD182" s="185">
        <f t="shared" si="164"/>
        <v>0</v>
      </c>
      <c r="AE182" s="185">
        <f t="shared" si="164"/>
        <v>0</v>
      </c>
      <c r="AF182" s="185">
        <f t="shared" si="164"/>
        <v>0</v>
      </c>
      <c r="AG182" s="185">
        <f t="shared" si="164"/>
        <v>0</v>
      </c>
      <c r="AH182" s="185">
        <f t="shared" si="164"/>
        <v>0</v>
      </c>
      <c r="AI182" s="185">
        <f t="shared" si="164"/>
        <v>0</v>
      </c>
      <c r="AJ182" s="185">
        <f t="shared" ref="AJ182:BO182" si="165">AJ$249*AJ60</f>
        <v>0</v>
      </c>
      <c r="AK182" s="185">
        <f t="shared" si="165"/>
        <v>0</v>
      </c>
      <c r="AL182" s="185">
        <f t="shared" si="165"/>
        <v>0</v>
      </c>
      <c r="AM182" s="185">
        <f t="shared" si="165"/>
        <v>0</v>
      </c>
      <c r="AN182" s="185">
        <f t="shared" si="165"/>
        <v>0</v>
      </c>
      <c r="AO182" s="185">
        <f t="shared" si="165"/>
        <v>0</v>
      </c>
      <c r="AP182" s="185">
        <f t="shared" si="165"/>
        <v>0</v>
      </c>
      <c r="AQ182" s="185">
        <f t="shared" si="165"/>
        <v>0</v>
      </c>
      <c r="AR182" s="185">
        <f t="shared" si="165"/>
        <v>0</v>
      </c>
      <c r="AS182" s="185">
        <f t="shared" si="165"/>
        <v>0</v>
      </c>
      <c r="AT182" s="185">
        <f t="shared" si="165"/>
        <v>0</v>
      </c>
      <c r="AU182" s="185">
        <f t="shared" si="165"/>
        <v>0</v>
      </c>
      <c r="AV182" s="185">
        <f t="shared" si="165"/>
        <v>0</v>
      </c>
      <c r="AW182" s="185">
        <f t="shared" si="165"/>
        <v>0</v>
      </c>
      <c r="AX182" s="185">
        <f t="shared" si="165"/>
        <v>0</v>
      </c>
      <c r="AY182" s="185">
        <f t="shared" si="165"/>
        <v>0</v>
      </c>
      <c r="AZ182" s="185">
        <f t="shared" si="165"/>
        <v>0</v>
      </c>
      <c r="BA182" s="185">
        <f t="shared" si="165"/>
        <v>0</v>
      </c>
      <c r="BB182" s="185">
        <f t="shared" si="165"/>
        <v>0</v>
      </c>
      <c r="BC182" s="185">
        <f t="shared" si="165"/>
        <v>0</v>
      </c>
      <c r="BD182" s="185">
        <f t="shared" si="165"/>
        <v>0</v>
      </c>
      <c r="BE182" s="185">
        <f t="shared" si="165"/>
        <v>0</v>
      </c>
      <c r="BF182" s="185">
        <f t="shared" si="165"/>
        <v>0</v>
      </c>
      <c r="BG182" s="185">
        <f t="shared" si="165"/>
        <v>0</v>
      </c>
      <c r="BH182" s="185">
        <f t="shared" si="165"/>
        <v>0</v>
      </c>
      <c r="BI182" s="185">
        <f t="shared" si="165"/>
        <v>0</v>
      </c>
      <c r="BJ182" s="185">
        <f t="shared" si="165"/>
        <v>0</v>
      </c>
      <c r="BK182" s="185">
        <f t="shared" si="165"/>
        <v>0</v>
      </c>
      <c r="BL182" s="185">
        <f t="shared" si="165"/>
        <v>0</v>
      </c>
      <c r="BM182" s="185">
        <f t="shared" si="165"/>
        <v>0</v>
      </c>
      <c r="BN182" s="185">
        <f t="shared" si="165"/>
        <v>0</v>
      </c>
      <c r="BO182" s="185">
        <f t="shared" si="165"/>
        <v>0</v>
      </c>
      <c r="BP182" s="185">
        <f t="shared" ref="BP182:BV182" si="166">BP$249*BP60</f>
        <v>0</v>
      </c>
      <c r="BQ182" s="185">
        <f t="shared" si="166"/>
        <v>0</v>
      </c>
      <c r="BR182" s="185">
        <f t="shared" si="166"/>
        <v>0</v>
      </c>
      <c r="BS182" s="185">
        <f t="shared" si="166"/>
        <v>0</v>
      </c>
      <c r="BT182" s="185">
        <f t="shared" si="166"/>
        <v>0</v>
      </c>
      <c r="BU182" s="185">
        <f t="shared" si="166"/>
        <v>0</v>
      </c>
      <c r="BV182" s="185">
        <f t="shared" si="166"/>
        <v>0</v>
      </c>
      <c r="BW182" s="185">
        <f t="shared" si="6"/>
        <v>0</v>
      </c>
      <c r="BX182" s="185">
        <f t="shared" si="7"/>
        <v>0</v>
      </c>
      <c r="BY182" s="185">
        <f t="shared" si="8"/>
        <v>0</v>
      </c>
      <c r="BZ182" s="185">
        <f t="shared" si="9"/>
        <v>0</v>
      </c>
      <c r="CA182" s="185">
        <f t="shared" si="10"/>
        <v>0</v>
      </c>
    </row>
    <row r="183" spans="2:79" x14ac:dyDescent="0.15">
      <c r="B183" s="52" t="s">
        <v>190</v>
      </c>
      <c r="C183" s="53" t="s">
        <v>640</v>
      </c>
      <c r="D183" s="186">
        <f t="shared" ref="D183:AI183" si="167">D$249*D61</f>
        <v>0</v>
      </c>
      <c r="E183" s="186">
        <f t="shared" si="167"/>
        <v>0</v>
      </c>
      <c r="F183" s="186">
        <f t="shared" si="167"/>
        <v>0</v>
      </c>
      <c r="G183" s="186">
        <f t="shared" si="167"/>
        <v>0</v>
      </c>
      <c r="H183" s="186">
        <f t="shared" si="167"/>
        <v>0</v>
      </c>
      <c r="I183" s="186">
        <f t="shared" si="167"/>
        <v>0</v>
      </c>
      <c r="J183" s="186">
        <f t="shared" si="167"/>
        <v>0</v>
      </c>
      <c r="K183" s="186">
        <f t="shared" si="167"/>
        <v>0</v>
      </c>
      <c r="L183" s="186">
        <f t="shared" si="167"/>
        <v>0</v>
      </c>
      <c r="M183" s="186">
        <f t="shared" si="167"/>
        <v>0</v>
      </c>
      <c r="N183" s="186">
        <f t="shared" si="167"/>
        <v>0</v>
      </c>
      <c r="O183" s="186">
        <f t="shared" si="167"/>
        <v>0</v>
      </c>
      <c r="P183" s="186">
        <f t="shared" si="167"/>
        <v>0</v>
      </c>
      <c r="Q183" s="186">
        <f t="shared" si="167"/>
        <v>0</v>
      </c>
      <c r="R183" s="186">
        <f t="shared" si="167"/>
        <v>0</v>
      </c>
      <c r="S183" s="186">
        <f t="shared" si="167"/>
        <v>0</v>
      </c>
      <c r="T183" s="186">
        <f t="shared" si="167"/>
        <v>0</v>
      </c>
      <c r="U183" s="186">
        <f t="shared" si="167"/>
        <v>0</v>
      </c>
      <c r="V183" s="186">
        <f t="shared" si="167"/>
        <v>0</v>
      </c>
      <c r="W183" s="186">
        <f t="shared" si="167"/>
        <v>0</v>
      </c>
      <c r="X183" s="186">
        <f t="shared" si="167"/>
        <v>0</v>
      </c>
      <c r="Y183" s="186">
        <f t="shared" si="167"/>
        <v>0</v>
      </c>
      <c r="Z183" s="186">
        <f t="shared" si="167"/>
        <v>0</v>
      </c>
      <c r="AA183" s="186">
        <f t="shared" si="167"/>
        <v>0</v>
      </c>
      <c r="AB183" s="186">
        <f t="shared" si="167"/>
        <v>0</v>
      </c>
      <c r="AC183" s="186">
        <f t="shared" si="167"/>
        <v>0</v>
      </c>
      <c r="AD183" s="186">
        <f t="shared" si="167"/>
        <v>0</v>
      </c>
      <c r="AE183" s="186">
        <f t="shared" si="167"/>
        <v>0</v>
      </c>
      <c r="AF183" s="186">
        <f t="shared" si="167"/>
        <v>0</v>
      </c>
      <c r="AG183" s="186">
        <f t="shared" si="167"/>
        <v>0</v>
      </c>
      <c r="AH183" s="186">
        <f t="shared" si="167"/>
        <v>0</v>
      </c>
      <c r="AI183" s="186">
        <f t="shared" si="167"/>
        <v>0</v>
      </c>
      <c r="AJ183" s="186">
        <f t="shared" ref="AJ183:BO183" si="168">AJ$249*AJ61</f>
        <v>0</v>
      </c>
      <c r="AK183" s="186">
        <f t="shared" si="168"/>
        <v>0</v>
      </c>
      <c r="AL183" s="186">
        <f t="shared" si="168"/>
        <v>0</v>
      </c>
      <c r="AM183" s="186">
        <f t="shared" si="168"/>
        <v>0</v>
      </c>
      <c r="AN183" s="186">
        <f t="shared" si="168"/>
        <v>0</v>
      </c>
      <c r="AO183" s="186">
        <f t="shared" si="168"/>
        <v>0</v>
      </c>
      <c r="AP183" s="186">
        <f t="shared" si="168"/>
        <v>0</v>
      </c>
      <c r="AQ183" s="186">
        <f t="shared" si="168"/>
        <v>0</v>
      </c>
      <c r="AR183" s="186">
        <f t="shared" si="168"/>
        <v>0</v>
      </c>
      <c r="AS183" s="186">
        <f t="shared" si="168"/>
        <v>0</v>
      </c>
      <c r="AT183" s="186">
        <f t="shared" si="168"/>
        <v>0</v>
      </c>
      <c r="AU183" s="186">
        <f t="shared" si="168"/>
        <v>0</v>
      </c>
      <c r="AV183" s="186">
        <f t="shared" si="168"/>
        <v>0</v>
      </c>
      <c r="AW183" s="186">
        <f t="shared" si="168"/>
        <v>0</v>
      </c>
      <c r="AX183" s="186">
        <f t="shared" si="168"/>
        <v>0</v>
      </c>
      <c r="AY183" s="186">
        <f t="shared" si="168"/>
        <v>0</v>
      </c>
      <c r="AZ183" s="186">
        <f t="shared" si="168"/>
        <v>0</v>
      </c>
      <c r="BA183" s="186">
        <f t="shared" si="168"/>
        <v>0</v>
      </c>
      <c r="BB183" s="186">
        <f t="shared" si="168"/>
        <v>0</v>
      </c>
      <c r="BC183" s="186">
        <f t="shared" si="168"/>
        <v>0</v>
      </c>
      <c r="BD183" s="186">
        <f t="shared" si="168"/>
        <v>0</v>
      </c>
      <c r="BE183" s="186">
        <f t="shared" si="168"/>
        <v>0</v>
      </c>
      <c r="BF183" s="186">
        <f t="shared" si="168"/>
        <v>0</v>
      </c>
      <c r="BG183" s="186">
        <f t="shared" si="168"/>
        <v>0</v>
      </c>
      <c r="BH183" s="186">
        <f t="shared" si="168"/>
        <v>0</v>
      </c>
      <c r="BI183" s="186">
        <f t="shared" si="168"/>
        <v>0</v>
      </c>
      <c r="BJ183" s="186">
        <f t="shared" si="168"/>
        <v>0</v>
      </c>
      <c r="BK183" s="186">
        <f t="shared" si="168"/>
        <v>0</v>
      </c>
      <c r="BL183" s="186">
        <f t="shared" si="168"/>
        <v>0</v>
      </c>
      <c r="BM183" s="186">
        <f t="shared" si="168"/>
        <v>0</v>
      </c>
      <c r="BN183" s="186">
        <f t="shared" si="168"/>
        <v>0</v>
      </c>
      <c r="BO183" s="186">
        <f t="shared" si="168"/>
        <v>0</v>
      </c>
      <c r="BP183" s="186">
        <f t="shared" ref="BP183:BV183" si="169">BP$249*BP61</f>
        <v>0</v>
      </c>
      <c r="BQ183" s="186">
        <f t="shared" si="169"/>
        <v>0</v>
      </c>
      <c r="BR183" s="186">
        <f t="shared" si="169"/>
        <v>0</v>
      </c>
      <c r="BS183" s="186">
        <f t="shared" si="169"/>
        <v>0</v>
      </c>
      <c r="BT183" s="186">
        <f t="shared" si="169"/>
        <v>0</v>
      </c>
      <c r="BU183" s="186">
        <f t="shared" si="169"/>
        <v>0</v>
      </c>
      <c r="BV183" s="186">
        <f t="shared" si="169"/>
        <v>0</v>
      </c>
      <c r="BW183" s="186">
        <f t="shared" si="6"/>
        <v>0</v>
      </c>
      <c r="BX183" s="186">
        <f t="shared" si="7"/>
        <v>0</v>
      </c>
      <c r="BY183" s="186">
        <f t="shared" si="8"/>
        <v>0</v>
      </c>
      <c r="BZ183" s="186">
        <f t="shared" si="9"/>
        <v>0</v>
      </c>
      <c r="CA183" s="186">
        <f t="shared" si="10"/>
        <v>0</v>
      </c>
    </row>
    <row r="184" spans="2:79" x14ac:dyDescent="0.15">
      <c r="B184" s="60" t="s">
        <v>191</v>
      </c>
      <c r="C184" s="61" t="s">
        <v>641</v>
      </c>
      <c r="D184" s="185">
        <f t="shared" ref="D184:AI184" si="170">D$249*D62</f>
        <v>0</v>
      </c>
      <c r="E184" s="185">
        <f t="shared" si="170"/>
        <v>0</v>
      </c>
      <c r="F184" s="185">
        <f t="shared" si="170"/>
        <v>0</v>
      </c>
      <c r="G184" s="185">
        <f t="shared" si="170"/>
        <v>0</v>
      </c>
      <c r="H184" s="185">
        <f t="shared" si="170"/>
        <v>0</v>
      </c>
      <c r="I184" s="185">
        <f t="shared" si="170"/>
        <v>0</v>
      </c>
      <c r="J184" s="185">
        <f t="shared" si="170"/>
        <v>0</v>
      </c>
      <c r="K184" s="185">
        <f t="shared" si="170"/>
        <v>0</v>
      </c>
      <c r="L184" s="185">
        <f t="shared" si="170"/>
        <v>0</v>
      </c>
      <c r="M184" s="185">
        <f t="shared" si="170"/>
        <v>0</v>
      </c>
      <c r="N184" s="185">
        <f t="shared" si="170"/>
        <v>0</v>
      </c>
      <c r="O184" s="185">
        <f t="shared" si="170"/>
        <v>0</v>
      </c>
      <c r="P184" s="185">
        <f t="shared" si="170"/>
        <v>0</v>
      </c>
      <c r="Q184" s="185">
        <f t="shared" si="170"/>
        <v>0</v>
      </c>
      <c r="R184" s="185">
        <f t="shared" si="170"/>
        <v>0</v>
      </c>
      <c r="S184" s="185">
        <f t="shared" si="170"/>
        <v>0</v>
      </c>
      <c r="T184" s="185">
        <f t="shared" si="170"/>
        <v>0</v>
      </c>
      <c r="U184" s="185">
        <f t="shared" si="170"/>
        <v>0</v>
      </c>
      <c r="V184" s="185">
        <f t="shared" si="170"/>
        <v>0</v>
      </c>
      <c r="W184" s="185">
        <f t="shared" si="170"/>
        <v>0</v>
      </c>
      <c r="X184" s="185">
        <f t="shared" si="170"/>
        <v>0</v>
      </c>
      <c r="Y184" s="185">
        <f t="shared" si="170"/>
        <v>0</v>
      </c>
      <c r="Z184" s="185">
        <f t="shared" si="170"/>
        <v>0</v>
      </c>
      <c r="AA184" s="185">
        <f t="shared" si="170"/>
        <v>0</v>
      </c>
      <c r="AB184" s="185">
        <f t="shared" si="170"/>
        <v>0</v>
      </c>
      <c r="AC184" s="185">
        <f t="shared" si="170"/>
        <v>0</v>
      </c>
      <c r="AD184" s="185">
        <f t="shared" si="170"/>
        <v>0</v>
      </c>
      <c r="AE184" s="185">
        <f t="shared" si="170"/>
        <v>0</v>
      </c>
      <c r="AF184" s="185">
        <f t="shared" si="170"/>
        <v>0</v>
      </c>
      <c r="AG184" s="185">
        <f t="shared" si="170"/>
        <v>0</v>
      </c>
      <c r="AH184" s="185">
        <f t="shared" si="170"/>
        <v>0</v>
      </c>
      <c r="AI184" s="185">
        <f t="shared" si="170"/>
        <v>0</v>
      </c>
      <c r="AJ184" s="185">
        <f t="shared" ref="AJ184:BO184" si="171">AJ$249*AJ62</f>
        <v>0</v>
      </c>
      <c r="AK184" s="185">
        <f t="shared" si="171"/>
        <v>0</v>
      </c>
      <c r="AL184" s="185">
        <f t="shared" si="171"/>
        <v>0</v>
      </c>
      <c r="AM184" s="185">
        <f t="shared" si="171"/>
        <v>0</v>
      </c>
      <c r="AN184" s="185">
        <f t="shared" si="171"/>
        <v>0</v>
      </c>
      <c r="AO184" s="185">
        <f t="shared" si="171"/>
        <v>0</v>
      </c>
      <c r="AP184" s="185">
        <f t="shared" si="171"/>
        <v>0</v>
      </c>
      <c r="AQ184" s="185">
        <f t="shared" si="171"/>
        <v>0</v>
      </c>
      <c r="AR184" s="185">
        <f t="shared" si="171"/>
        <v>0</v>
      </c>
      <c r="AS184" s="185">
        <f t="shared" si="171"/>
        <v>0</v>
      </c>
      <c r="AT184" s="185">
        <f t="shared" si="171"/>
        <v>0</v>
      </c>
      <c r="AU184" s="185">
        <f t="shared" si="171"/>
        <v>0</v>
      </c>
      <c r="AV184" s="185">
        <f t="shared" si="171"/>
        <v>0</v>
      </c>
      <c r="AW184" s="185">
        <f t="shared" si="171"/>
        <v>0</v>
      </c>
      <c r="AX184" s="185">
        <f t="shared" si="171"/>
        <v>0</v>
      </c>
      <c r="AY184" s="185">
        <f t="shared" si="171"/>
        <v>0</v>
      </c>
      <c r="AZ184" s="185">
        <f t="shared" si="171"/>
        <v>0</v>
      </c>
      <c r="BA184" s="185">
        <f t="shared" si="171"/>
        <v>0</v>
      </c>
      <c r="BB184" s="185">
        <f t="shared" si="171"/>
        <v>0</v>
      </c>
      <c r="BC184" s="185">
        <f t="shared" si="171"/>
        <v>0</v>
      </c>
      <c r="BD184" s="185">
        <f t="shared" si="171"/>
        <v>0</v>
      </c>
      <c r="BE184" s="185">
        <f t="shared" si="171"/>
        <v>0</v>
      </c>
      <c r="BF184" s="185">
        <f t="shared" si="171"/>
        <v>0</v>
      </c>
      <c r="BG184" s="185">
        <f t="shared" si="171"/>
        <v>0</v>
      </c>
      <c r="BH184" s="185">
        <f t="shared" si="171"/>
        <v>0</v>
      </c>
      <c r="BI184" s="185">
        <f t="shared" si="171"/>
        <v>0</v>
      </c>
      <c r="BJ184" s="185">
        <f t="shared" si="171"/>
        <v>0</v>
      </c>
      <c r="BK184" s="185">
        <f t="shared" si="171"/>
        <v>0</v>
      </c>
      <c r="BL184" s="185">
        <f t="shared" si="171"/>
        <v>0</v>
      </c>
      <c r="BM184" s="185">
        <f t="shared" si="171"/>
        <v>0</v>
      </c>
      <c r="BN184" s="185">
        <f t="shared" si="171"/>
        <v>0</v>
      </c>
      <c r="BO184" s="185">
        <f t="shared" si="171"/>
        <v>0</v>
      </c>
      <c r="BP184" s="185">
        <f t="shared" ref="BP184:BV184" si="172">BP$249*BP62</f>
        <v>0</v>
      </c>
      <c r="BQ184" s="185">
        <f t="shared" si="172"/>
        <v>0</v>
      </c>
      <c r="BR184" s="185">
        <f t="shared" si="172"/>
        <v>0</v>
      </c>
      <c r="BS184" s="185">
        <f t="shared" si="172"/>
        <v>0</v>
      </c>
      <c r="BT184" s="185">
        <f t="shared" si="172"/>
        <v>0</v>
      </c>
      <c r="BU184" s="185">
        <f t="shared" si="172"/>
        <v>0</v>
      </c>
      <c r="BV184" s="185">
        <f t="shared" si="172"/>
        <v>0</v>
      </c>
      <c r="BW184" s="185">
        <f t="shared" si="6"/>
        <v>0</v>
      </c>
      <c r="BX184" s="185">
        <f t="shared" si="7"/>
        <v>0</v>
      </c>
      <c r="BY184" s="185">
        <f t="shared" si="8"/>
        <v>0</v>
      </c>
      <c r="BZ184" s="185">
        <f t="shared" si="9"/>
        <v>0</v>
      </c>
      <c r="CA184" s="185">
        <f t="shared" si="10"/>
        <v>0</v>
      </c>
    </row>
    <row r="185" spans="2:79" x14ac:dyDescent="0.15">
      <c r="B185" s="52" t="s">
        <v>192</v>
      </c>
      <c r="C185" s="53" t="s">
        <v>291</v>
      </c>
      <c r="D185" s="185">
        <f t="shared" ref="D185:AI185" si="173">D$249*D63</f>
        <v>0</v>
      </c>
      <c r="E185" s="185">
        <f t="shared" si="173"/>
        <v>0</v>
      </c>
      <c r="F185" s="185">
        <f t="shared" si="173"/>
        <v>0</v>
      </c>
      <c r="G185" s="185">
        <f t="shared" si="173"/>
        <v>0</v>
      </c>
      <c r="H185" s="185">
        <f t="shared" si="173"/>
        <v>0</v>
      </c>
      <c r="I185" s="185">
        <f t="shared" si="173"/>
        <v>0</v>
      </c>
      <c r="J185" s="185">
        <f t="shared" si="173"/>
        <v>0</v>
      </c>
      <c r="K185" s="185">
        <f t="shared" si="173"/>
        <v>0</v>
      </c>
      <c r="L185" s="185">
        <f t="shared" si="173"/>
        <v>0</v>
      </c>
      <c r="M185" s="185">
        <f t="shared" si="173"/>
        <v>0</v>
      </c>
      <c r="N185" s="185">
        <f t="shared" si="173"/>
        <v>0</v>
      </c>
      <c r="O185" s="185">
        <f t="shared" si="173"/>
        <v>0</v>
      </c>
      <c r="P185" s="185">
        <f t="shared" si="173"/>
        <v>0</v>
      </c>
      <c r="Q185" s="185">
        <f t="shared" si="173"/>
        <v>0</v>
      </c>
      <c r="R185" s="185">
        <f t="shared" si="173"/>
        <v>0</v>
      </c>
      <c r="S185" s="185">
        <f t="shared" si="173"/>
        <v>0</v>
      </c>
      <c r="T185" s="185">
        <f t="shared" si="173"/>
        <v>0</v>
      </c>
      <c r="U185" s="185">
        <f t="shared" si="173"/>
        <v>0</v>
      </c>
      <c r="V185" s="185">
        <f t="shared" si="173"/>
        <v>0</v>
      </c>
      <c r="W185" s="185">
        <f t="shared" si="173"/>
        <v>0</v>
      </c>
      <c r="X185" s="185">
        <f t="shared" si="173"/>
        <v>0</v>
      </c>
      <c r="Y185" s="185">
        <f t="shared" si="173"/>
        <v>0</v>
      </c>
      <c r="Z185" s="185">
        <f t="shared" si="173"/>
        <v>0</v>
      </c>
      <c r="AA185" s="185">
        <f t="shared" si="173"/>
        <v>0</v>
      </c>
      <c r="AB185" s="185">
        <f t="shared" si="173"/>
        <v>0</v>
      </c>
      <c r="AC185" s="185">
        <f t="shared" si="173"/>
        <v>0</v>
      </c>
      <c r="AD185" s="185">
        <f t="shared" si="173"/>
        <v>0</v>
      </c>
      <c r="AE185" s="185">
        <f t="shared" si="173"/>
        <v>0</v>
      </c>
      <c r="AF185" s="185">
        <f t="shared" si="173"/>
        <v>0</v>
      </c>
      <c r="AG185" s="185">
        <f t="shared" si="173"/>
        <v>0</v>
      </c>
      <c r="AH185" s="185">
        <f t="shared" si="173"/>
        <v>0</v>
      </c>
      <c r="AI185" s="185">
        <f t="shared" si="173"/>
        <v>0</v>
      </c>
      <c r="AJ185" s="185">
        <f t="shared" ref="AJ185:BO185" si="174">AJ$249*AJ63</f>
        <v>0</v>
      </c>
      <c r="AK185" s="185">
        <f t="shared" si="174"/>
        <v>0</v>
      </c>
      <c r="AL185" s="185">
        <f t="shared" si="174"/>
        <v>0</v>
      </c>
      <c r="AM185" s="185">
        <f t="shared" si="174"/>
        <v>0</v>
      </c>
      <c r="AN185" s="185">
        <f t="shared" si="174"/>
        <v>0</v>
      </c>
      <c r="AO185" s="185">
        <f t="shared" si="174"/>
        <v>0</v>
      </c>
      <c r="AP185" s="185">
        <f t="shared" si="174"/>
        <v>0</v>
      </c>
      <c r="AQ185" s="185">
        <f t="shared" si="174"/>
        <v>0</v>
      </c>
      <c r="AR185" s="185">
        <f t="shared" si="174"/>
        <v>0</v>
      </c>
      <c r="AS185" s="185">
        <f t="shared" si="174"/>
        <v>0</v>
      </c>
      <c r="AT185" s="185">
        <f t="shared" si="174"/>
        <v>0</v>
      </c>
      <c r="AU185" s="185">
        <f t="shared" si="174"/>
        <v>0</v>
      </c>
      <c r="AV185" s="185">
        <f t="shared" si="174"/>
        <v>0</v>
      </c>
      <c r="AW185" s="185">
        <f t="shared" si="174"/>
        <v>0</v>
      </c>
      <c r="AX185" s="185">
        <f t="shared" si="174"/>
        <v>0</v>
      </c>
      <c r="AY185" s="185">
        <f t="shared" si="174"/>
        <v>0</v>
      </c>
      <c r="AZ185" s="185">
        <f t="shared" si="174"/>
        <v>0</v>
      </c>
      <c r="BA185" s="185">
        <f t="shared" si="174"/>
        <v>0</v>
      </c>
      <c r="BB185" s="185">
        <f t="shared" si="174"/>
        <v>0</v>
      </c>
      <c r="BC185" s="185">
        <f t="shared" si="174"/>
        <v>0</v>
      </c>
      <c r="BD185" s="185">
        <f t="shared" si="174"/>
        <v>0</v>
      </c>
      <c r="BE185" s="185">
        <f t="shared" si="174"/>
        <v>0</v>
      </c>
      <c r="BF185" s="185">
        <f t="shared" si="174"/>
        <v>0</v>
      </c>
      <c r="BG185" s="185">
        <f t="shared" si="174"/>
        <v>0</v>
      </c>
      <c r="BH185" s="185">
        <f t="shared" si="174"/>
        <v>0</v>
      </c>
      <c r="BI185" s="185">
        <f t="shared" si="174"/>
        <v>0</v>
      </c>
      <c r="BJ185" s="185">
        <f t="shared" si="174"/>
        <v>0</v>
      </c>
      <c r="BK185" s="185">
        <f t="shared" si="174"/>
        <v>0</v>
      </c>
      <c r="BL185" s="185">
        <f t="shared" si="174"/>
        <v>0</v>
      </c>
      <c r="BM185" s="185">
        <f t="shared" si="174"/>
        <v>0</v>
      </c>
      <c r="BN185" s="185">
        <f t="shared" si="174"/>
        <v>0</v>
      </c>
      <c r="BO185" s="185">
        <f t="shared" si="174"/>
        <v>0</v>
      </c>
      <c r="BP185" s="185">
        <f t="shared" ref="BP185:BV185" si="175">BP$249*BP63</f>
        <v>0</v>
      </c>
      <c r="BQ185" s="185">
        <f t="shared" si="175"/>
        <v>0</v>
      </c>
      <c r="BR185" s="185">
        <f t="shared" si="175"/>
        <v>0</v>
      </c>
      <c r="BS185" s="185">
        <f t="shared" si="175"/>
        <v>0</v>
      </c>
      <c r="BT185" s="185">
        <f t="shared" si="175"/>
        <v>0</v>
      </c>
      <c r="BU185" s="185">
        <f t="shared" si="175"/>
        <v>0</v>
      </c>
      <c r="BV185" s="185">
        <f t="shared" si="175"/>
        <v>0</v>
      </c>
      <c r="BW185" s="185">
        <f t="shared" si="6"/>
        <v>0</v>
      </c>
      <c r="BX185" s="185">
        <f t="shared" si="7"/>
        <v>0</v>
      </c>
      <c r="BY185" s="185">
        <f t="shared" si="8"/>
        <v>0</v>
      </c>
      <c r="BZ185" s="185">
        <f t="shared" si="9"/>
        <v>0</v>
      </c>
      <c r="CA185" s="185">
        <f t="shared" si="10"/>
        <v>0</v>
      </c>
    </row>
    <row r="186" spans="2:79" x14ac:dyDescent="0.15">
      <c r="B186" s="52" t="s">
        <v>193</v>
      </c>
      <c r="C186" s="53" t="s">
        <v>266</v>
      </c>
      <c r="D186" s="185">
        <f t="shared" ref="D186:AI186" si="176">D$249*D64</f>
        <v>0</v>
      </c>
      <c r="E186" s="185">
        <f t="shared" si="176"/>
        <v>0</v>
      </c>
      <c r="F186" s="185">
        <f t="shared" si="176"/>
        <v>0</v>
      </c>
      <c r="G186" s="185">
        <f t="shared" si="176"/>
        <v>0</v>
      </c>
      <c r="H186" s="185">
        <f t="shared" si="176"/>
        <v>0</v>
      </c>
      <c r="I186" s="185">
        <f t="shared" si="176"/>
        <v>0</v>
      </c>
      <c r="J186" s="185">
        <f t="shared" si="176"/>
        <v>0</v>
      </c>
      <c r="K186" s="185">
        <f t="shared" si="176"/>
        <v>0</v>
      </c>
      <c r="L186" s="185">
        <f t="shared" si="176"/>
        <v>0</v>
      </c>
      <c r="M186" s="185">
        <f t="shared" si="176"/>
        <v>0</v>
      </c>
      <c r="N186" s="185">
        <f t="shared" si="176"/>
        <v>0</v>
      </c>
      <c r="O186" s="185">
        <f t="shared" si="176"/>
        <v>0</v>
      </c>
      <c r="P186" s="185">
        <f t="shared" si="176"/>
        <v>0</v>
      </c>
      <c r="Q186" s="185">
        <f t="shared" si="176"/>
        <v>0</v>
      </c>
      <c r="R186" s="185">
        <f t="shared" si="176"/>
        <v>0</v>
      </c>
      <c r="S186" s="185">
        <f t="shared" si="176"/>
        <v>0</v>
      </c>
      <c r="T186" s="185">
        <f t="shared" si="176"/>
        <v>0</v>
      </c>
      <c r="U186" s="185">
        <f t="shared" si="176"/>
        <v>0</v>
      </c>
      <c r="V186" s="185">
        <f t="shared" si="176"/>
        <v>0</v>
      </c>
      <c r="W186" s="185">
        <f t="shared" si="176"/>
        <v>0</v>
      </c>
      <c r="X186" s="185">
        <f t="shared" si="176"/>
        <v>0</v>
      </c>
      <c r="Y186" s="185">
        <f t="shared" si="176"/>
        <v>0</v>
      </c>
      <c r="Z186" s="185">
        <f t="shared" si="176"/>
        <v>0</v>
      </c>
      <c r="AA186" s="185">
        <f t="shared" si="176"/>
        <v>0</v>
      </c>
      <c r="AB186" s="185">
        <f t="shared" si="176"/>
        <v>0</v>
      </c>
      <c r="AC186" s="185">
        <f t="shared" si="176"/>
        <v>0</v>
      </c>
      <c r="AD186" s="185">
        <f t="shared" si="176"/>
        <v>0</v>
      </c>
      <c r="AE186" s="185">
        <f t="shared" si="176"/>
        <v>0</v>
      </c>
      <c r="AF186" s="185">
        <f t="shared" si="176"/>
        <v>0</v>
      </c>
      <c r="AG186" s="185">
        <f t="shared" si="176"/>
        <v>0</v>
      </c>
      <c r="AH186" s="185">
        <f t="shared" si="176"/>
        <v>0</v>
      </c>
      <c r="AI186" s="185">
        <f t="shared" si="176"/>
        <v>0</v>
      </c>
      <c r="AJ186" s="185">
        <f t="shared" ref="AJ186:BO186" si="177">AJ$249*AJ64</f>
        <v>0</v>
      </c>
      <c r="AK186" s="185">
        <f t="shared" si="177"/>
        <v>0</v>
      </c>
      <c r="AL186" s="185">
        <f t="shared" si="177"/>
        <v>0</v>
      </c>
      <c r="AM186" s="185">
        <f t="shared" si="177"/>
        <v>0</v>
      </c>
      <c r="AN186" s="185">
        <f t="shared" si="177"/>
        <v>0</v>
      </c>
      <c r="AO186" s="185">
        <f t="shared" si="177"/>
        <v>0</v>
      </c>
      <c r="AP186" s="185">
        <f t="shared" si="177"/>
        <v>0</v>
      </c>
      <c r="AQ186" s="185">
        <f t="shared" si="177"/>
        <v>0</v>
      </c>
      <c r="AR186" s="185">
        <f t="shared" si="177"/>
        <v>0</v>
      </c>
      <c r="AS186" s="185">
        <f t="shared" si="177"/>
        <v>0</v>
      </c>
      <c r="AT186" s="185">
        <f t="shared" si="177"/>
        <v>0</v>
      </c>
      <c r="AU186" s="185">
        <f t="shared" si="177"/>
        <v>0</v>
      </c>
      <c r="AV186" s="185">
        <f t="shared" si="177"/>
        <v>0</v>
      </c>
      <c r="AW186" s="185">
        <f t="shared" si="177"/>
        <v>0</v>
      </c>
      <c r="AX186" s="185">
        <f t="shared" si="177"/>
        <v>0</v>
      </c>
      <c r="AY186" s="185">
        <f t="shared" si="177"/>
        <v>0</v>
      </c>
      <c r="AZ186" s="185">
        <f t="shared" si="177"/>
        <v>0</v>
      </c>
      <c r="BA186" s="185">
        <f t="shared" si="177"/>
        <v>0</v>
      </c>
      <c r="BB186" s="185">
        <f t="shared" si="177"/>
        <v>0</v>
      </c>
      <c r="BC186" s="185">
        <f t="shared" si="177"/>
        <v>0</v>
      </c>
      <c r="BD186" s="185">
        <f t="shared" si="177"/>
        <v>0</v>
      </c>
      <c r="BE186" s="185">
        <f t="shared" si="177"/>
        <v>0</v>
      </c>
      <c r="BF186" s="185">
        <f t="shared" si="177"/>
        <v>0</v>
      </c>
      <c r="BG186" s="185">
        <f t="shared" si="177"/>
        <v>0</v>
      </c>
      <c r="BH186" s="185">
        <f t="shared" si="177"/>
        <v>0</v>
      </c>
      <c r="BI186" s="185">
        <f t="shared" si="177"/>
        <v>0</v>
      </c>
      <c r="BJ186" s="185">
        <f t="shared" si="177"/>
        <v>0</v>
      </c>
      <c r="BK186" s="185">
        <f t="shared" si="177"/>
        <v>0</v>
      </c>
      <c r="BL186" s="185">
        <f t="shared" si="177"/>
        <v>0</v>
      </c>
      <c r="BM186" s="185">
        <f t="shared" si="177"/>
        <v>0</v>
      </c>
      <c r="BN186" s="185">
        <f t="shared" si="177"/>
        <v>0</v>
      </c>
      <c r="BO186" s="185">
        <f t="shared" si="177"/>
        <v>0</v>
      </c>
      <c r="BP186" s="185">
        <f t="shared" ref="BP186:BV186" si="178">BP$249*BP64</f>
        <v>0</v>
      </c>
      <c r="BQ186" s="185">
        <f t="shared" si="178"/>
        <v>0</v>
      </c>
      <c r="BR186" s="185">
        <f t="shared" si="178"/>
        <v>0</v>
      </c>
      <c r="BS186" s="185">
        <f t="shared" si="178"/>
        <v>0</v>
      </c>
      <c r="BT186" s="185">
        <f t="shared" si="178"/>
        <v>0</v>
      </c>
      <c r="BU186" s="185">
        <f t="shared" si="178"/>
        <v>0</v>
      </c>
      <c r="BV186" s="185">
        <f t="shared" si="178"/>
        <v>0</v>
      </c>
      <c r="BW186" s="185">
        <f t="shared" si="6"/>
        <v>0</v>
      </c>
      <c r="BX186" s="185">
        <f t="shared" si="7"/>
        <v>0</v>
      </c>
      <c r="BY186" s="185">
        <f t="shared" si="8"/>
        <v>0</v>
      </c>
      <c r="BZ186" s="185">
        <f t="shared" si="9"/>
        <v>0</v>
      </c>
      <c r="CA186" s="185">
        <f t="shared" si="10"/>
        <v>0</v>
      </c>
    </row>
    <row r="187" spans="2:79" x14ac:dyDescent="0.15">
      <c r="B187" s="52" t="s">
        <v>194</v>
      </c>
      <c r="C187" s="53" t="s">
        <v>267</v>
      </c>
      <c r="D187" s="185">
        <f t="shared" ref="D187:AI187" si="179">D$249*D65</f>
        <v>0</v>
      </c>
      <c r="E187" s="185">
        <f t="shared" si="179"/>
        <v>0</v>
      </c>
      <c r="F187" s="185">
        <f t="shared" si="179"/>
        <v>0</v>
      </c>
      <c r="G187" s="185">
        <f t="shared" si="179"/>
        <v>0</v>
      </c>
      <c r="H187" s="185">
        <f t="shared" si="179"/>
        <v>0</v>
      </c>
      <c r="I187" s="185">
        <f t="shared" si="179"/>
        <v>0</v>
      </c>
      <c r="J187" s="185">
        <f t="shared" si="179"/>
        <v>0</v>
      </c>
      <c r="K187" s="185">
        <f t="shared" si="179"/>
        <v>0</v>
      </c>
      <c r="L187" s="185">
        <f t="shared" si="179"/>
        <v>0</v>
      </c>
      <c r="M187" s="185">
        <f t="shared" si="179"/>
        <v>0</v>
      </c>
      <c r="N187" s="185">
        <f t="shared" si="179"/>
        <v>0</v>
      </c>
      <c r="O187" s="185">
        <f t="shared" si="179"/>
        <v>0</v>
      </c>
      <c r="P187" s="185">
        <f t="shared" si="179"/>
        <v>0</v>
      </c>
      <c r="Q187" s="185">
        <f t="shared" si="179"/>
        <v>0</v>
      </c>
      <c r="R187" s="185">
        <f t="shared" si="179"/>
        <v>0</v>
      </c>
      <c r="S187" s="185">
        <f t="shared" si="179"/>
        <v>0</v>
      </c>
      <c r="T187" s="185">
        <f t="shared" si="179"/>
        <v>0</v>
      </c>
      <c r="U187" s="185">
        <f t="shared" si="179"/>
        <v>0</v>
      </c>
      <c r="V187" s="185">
        <f t="shared" si="179"/>
        <v>0</v>
      </c>
      <c r="W187" s="185">
        <f t="shared" si="179"/>
        <v>0</v>
      </c>
      <c r="X187" s="185">
        <f t="shared" si="179"/>
        <v>0</v>
      </c>
      <c r="Y187" s="185">
        <f t="shared" si="179"/>
        <v>0</v>
      </c>
      <c r="Z187" s="185">
        <f t="shared" si="179"/>
        <v>0</v>
      </c>
      <c r="AA187" s="185">
        <f t="shared" si="179"/>
        <v>0</v>
      </c>
      <c r="AB187" s="185">
        <f t="shared" si="179"/>
        <v>0</v>
      </c>
      <c r="AC187" s="185">
        <f t="shared" si="179"/>
        <v>0</v>
      </c>
      <c r="AD187" s="185">
        <f t="shared" si="179"/>
        <v>0</v>
      </c>
      <c r="AE187" s="185">
        <f t="shared" si="179"/>
        <v>0</v>
      </c>
      <c r="AF187" s="185">
        <f t="shared" si="179"/>
        <v>0</v>
      </c>
      <c r="AG187" s="185">
        <f t="shared" si="179"/>
        <v>0</v>
      </c>
      <c r="AH187" s="185">
        <f t="shared" si="179"/>
        <v>0</v>
      </c>
      <c r="AI187" s="185">
        <f t="shared" si="179"/>
        <v>0</v>
      </c>
      <c r="AJ187" s="185">
        <f t="shared" ref="AJ187:BO187" si="180">AJ$249*AJ65</f>
        <v>0</v>
      </c>
      <c r="AK187" s="185">
        <f t="shared" si="180"/>
        <v>0</v>
      </c>
      <c r="AL187" s="185">
        <f t="shared" si="180"/>
        <v>0</v>
      </c>
      <c r="AM187" s="185">
        <f t="shared" si="180"/>
        <v>0</v>
      </c>
      <c r="AN187" s="185">
        <f t="shared" si="180"/>
        <v>0</v>
      </c>
      <c r="AO187" s="185">
        <f t="shared" si="180"/>
        <v>0</v>
      </c>
      <c r="AP187" s="185">
        <f t="shared" si="180"/>
        <v>0</v>
      </c>
      <c r="AQ187" s="185">
        <f t="shared" si="180"/>
        <v>0</v>
      </c>
      <c r="AR187" s="185">
        <f t="shared" si="180"/>
        <v>0</v>
      </c>
      <c r="AS187" s="185">
        <f t="shared" si="180"/>
        <v>0</v>
      </c>
      <c r="AT187" s="185">
        <f t="shared" si="180"/>
        <v>0</v>
      </c>
      <c r="AU187" s="185">
        <f t="shared" si="180"/>
        <v>0</v>
      </c>
      <c r="AV187" s="185">
        <f t="shared" si="180"/>
        <v>0</v>
      </c>
      <c r="AW187" s="185">
        <f t="shared" si="180"/>
        <v>0</v>
      </c>
      <c r="AX187" s="185">
        <f t="shared" si="180"/>
        <v>0</v>
      </c>
      <c r="AY187" s="185">
        <f t="shared" si="180"/>
        <v>0</v>
      </c>
      <c r="AZ187" s="185">
        <f t="shared" si="180"/>
        <v>0</v>
      </c>
      <c r="BA187" s="185">
        <f t="shared" si="180"/>
        <v>0</v>
      </c>
      <c r="BB187" s="185">
        <f t="shared" si="180"/>
        <v>0</v>
      </c>
      <c r="BC187" s="185">
        <f t="shared" si="180"/>
        <v>0</v>
      </c>
      <c r="BD187" s="185">
        <f t="shared" si="180"/>
        <v>0</v>
      </c>
      <c r="BE187" s="185">
        <f t="shared" si="180"/>
        <v>0</v>
      </c>
      <c r="BF187" s="185">
        <f t="shared" si="180"/>
        <v>0</v>
      </c>
      <c r="BG187" s="185">
        <f t="shared" si="180"/>
        <v>0</v>
      </c>
      <c r="BH187" s="185">
        <f t="shared" si="180"/>
        <v>0</v>
      </c>
      <c r="BI187" s="185">
        <f t="shared" si="180"/>
        <v>0</v>
      </c>
      <c r="BJ187" s="185">
        <f t="shared" si="180"/>
        <v>0</v>
      </c>
      <c r="BK187" s="185">
        <f t="shared" si="180"/>
        <v>0</v>
      </c>
      <c r="BL187" s="185">
        <f t="shared" si="180"/>
        <v>0</v>
      </c>
      <c r="BM187" s="185">
        <f t="shared" si="180"/>
        <v>0</v>
      </c>
      <c r="BN187" s="185">
        <f t="shared" si="180"/>
        <v>0</v>
      </c>
      <c r="BO187" s="185">
        <f t="shared" si="180"/>
        <v>0</v>
      </c>
      <c r="BP187" s="185">
        <f t="shared" ref="BP187:BV187" si="181">BP$249*BP65</f>
        <v>0</v>
      </c>
      <c r="BQ187" s="185">
        <f t="shared" si="181"/>
        <v>0</v>
      </c>
      <c r="BR187" s="185">
        <f t="shared" si="181"/>
        <v>0</v>
      </c>
      <c r="BS187" s="185">
        <f t="shared" si="181"/>
        <v>0</v>
      </c>
      <c r="BT187" s="185">
        <f t="shared" si="181"/>
        <v>0</v>
      </c>
      <c r="BU187" s="185">
        <f t="shared" si="181"/>
        <v>0</v>
      </c>
      <c r="BV187" s="185">
        <f t="shared" si="181"/>
        <v>0</v>
      </c>
      <c r="BW187" s="185">
        <f t="shared" si="6"/>
        <v>0</v>
      </c>
      <c r="BX187" s="185">
        <f t="shared" si="7"/>
        <v>0</v>
      </c>
      <c r="BY187" s="185">
        <f t="shared" si="8"/>
        <v>0</v>
      </c>
      <c r="BZ187" s="185">
        <f t="shared" si="9"/>
        <v>0</v>
      </c>
      <c r="CA187" s="185">
        <f t="shared" si="10"/>
        <v>0</v>
      </c>
    </row>
    <row r="188" spans="2:79" x14ac:dyDescent="0.15">
      <c r="B188" s="64" t="s">
        <v>195</v>
      </c>
      <c r="C188" s="65" t="s">
        <v>268</v>
      </c>
      <c r="D188" s="186">
        <f t="shared" ref="D188:AI188" si="182">D$249*D66</f>
        <v>0</v>
      </c>
      <c r="E188" s="186">
        <f t="shared" si="182"/>
        <v>0</v>
      </c>
      <c r="F188" s="186">
        <f t="shared" si="182"/>
        <v>0</v>
      </c>
      <c r="G188" s="186">
        <f t="shared" si="182"/>
        <v>0</v>
      </c>
      <c r="H188" s="186">
        <f t="shared" si="182"/>
        <v>0</v>
      </c>
      <c r="I188" s="186">
        <f t="shared" si="182"/>
        <v>0</v>
      </c>
      <c r="J188" s="186">
        <f t="shared" si="182"/>
        <v>0</v>
      </c>
      <c r="K188" s="186">
        <f t="shared" si="182"/>
        <v>0</v>
      </c>
      <c r="L188" s="186">
        <f t="shared" si="182"/>
        <v>0</v>
      </c>
      <c r="M188" s="186">
        <f t="shared" si="182"/>
        <v>0</v>
      </c>
      <c r="N188" s="186">
        <f t="shared" si="182"/>
        <v>0</v>
      </c>
      <c r="O188" s="186">
        <f t="shared" si="182"/>
        <v>0</v>
      </c>
      <c r="P188" s="186">
        <f t="shared" si="182"/>
        <v>0</v>
      </c>
      <c r="Q188" s="186">
        <f t="shared" si="182"/>
        <v>0</v>
      </c>
      <c r="R188" s="186">
        <f t="shared" si="182"/>
        <v>0</v>
      </c>
      <c r="S188" s="186">
        <f t="shared" si="182"/>
        <v>0</v>
      </c>
      <c r="T188" s="186">
        <f t="shared" si="182"/>
        <v>0</v>
      </c>
      <c r="U188" s="186">
        <f t="shared" si="182"/>
        <v>0</v>
      </c>
      <c r="V188" s="186">
        <f t="shared" si="182"/>
        <v>0</v>
      </c>
      <c r="W188" s="186">
        <f t="shared" si="182"/>
        <v>0</v>
      </c>
      <c r="X188" s="186">
        <f t="shared" si="182"/>
        <v>0</v>
      </c>
      <c r="Y188" s="186">
        <f t="shared" si="182"/>
        <v>0</v>
      </c>
      <c r="Z188" s="186">
        <f t="shared" si="182"/>
        <v>0</v>
      </c>
      <c r="AA188" s="186">
        <f t="shared" si="182"/>
        <v>0</v>
      </c>
      <c r="AB188" s="186">
        <f t="shared" si="182"/>
        <v>0</v>
      </c>
      <c r="AC188" s="186">
        <f t="shared" si="182"/>
        <v>0</v>
      </c>
      <c r="AD188" s="186">
        <f t="shared" si="182"/>
        <v>0</v>
      </c>
      <c r="AE188" s="186">
        <f t="shared" si="182"/>
        <v>0</v>
      </c>
      <c r="AF188" s="186">
        <f t="shared" si="182"/>
        <v>0</v>
      </c>
      <c r="AG188" s="186">
        <f t="shared" si="182"/>
        <v>0</v>
      </c>
      <c r="AH188" s="186">
        <f t="shared" si="182"/>
        <v>0</v>
      </c>
      <c r="AI188" s="186">
        <f t="shared" si="182"/>
        <v>0</v>
      </c>
      <c r="AJ188" s="186">
        <f t="shared" ref="AJ188:BO188" si="183">AJ$249*AJ66</f>
        <v>0</v>
      </c>
      <c r="AK188" s="186">
        <f t="shared" si="183"/>
        <v>0</v>
      </c>
      <c r="AL188" s="186">
        <f t="shared" si="183"/>
        <v>0</v>
      </c>
      <c r="AM188" s="186">
        <f t="shared" si="183"/>
        <v>0</v>
      </c>
      <c r="AN188" s="186">
        <f t="shared" si="183"/>
        <v>0</v>
      </c>
      <c r="AO188" s="186">
        <f t="shared" si="183"/>
        <v>0</v>
      </c>
      <c r="AP188" s="186">
        <f t="shared" si="183"/>
        <v>0</v>
      </c>
      <c r="AQ188" s="186">
        <f t="shared" si="183"/>
        <v>0</v>
      </c>
      <c r="AR188" s="186">
        <f t="shared" si="183"/>
        <v>0</v>
      </c>
      <c r="AS188" s="186">
        <f t="shared" si="183"/>
        <v>0</v>
      </c>
      <c r="AT188" s="186">
        <f t="shared" si="183"/>
        <v>0</v>
      </c>
      <c r="AU188" s="186">
        <f t="shared" si="183"/>
        <v>0</v>
      </c>
      <c r="AV188" s="186">
        <f t="shared" si="183"/>
        <v>0</v>
      </c>
      <c r="AW188" s="186">
        <f t="shared" si="183"/>
        <v>0</v>
      </c>
      <c r="AX188" s="186">
        <f t="shared" si="183"/>
        <v>0</v>
      </c>
      <c r="AY188" s="186">
        <f t="shared" si="183"/>
        <v>0</v>
      </c>
      <c r="AZ188" s="186">
        <f t="shared" si="183"/>
        <v>0</v>
      </c>
      <c r="BA188" s="186">
        <f t="shared" si="183"/>
        <v>0</v>
      </c>
      <c r="BB188" s="186">
        <f t="shared" si="183"/>
        <v>0</v>
      </c>
      <c r="BC188" s="186">
        <f t="shared" si="183"/>
        <v>0</v>
      </c>
      <c r="BD188" s="186">
        <f t="shared" si="183"/>
        <v>0</v>
      </c>
      <c r="BE188" s="186">
        <f t="shared" si="183"/>
        <v>0</v>
      </c>
      <c r="BF188" s="186">
        <f t="shared" si="183"/>
        <v>0</v>
      </c>
      <c r="BG188" s="186">
        <f t="shared" si="183"/>
        <v>0</v>
      </c>
      <c r="BH188" s="186">
        <f t="shared" si="183"/>
        <v>0</v>
      </c>
      <c r="BI188" s="186">
        <f t="shared" si="183"/>
        <v>0</v>
      </c>
      <c r="BJ188" s="186">
        <f t="shared" si="183"/>
        <v>0</v>
      </c>
      <c r="BK188" s="186">
        <f t="shared" si="183"/>
        <v>0</v>
      </c>
      <c r="BL188" s="186">
        <f t="shared" si="183"/>
        <v>0</v>
      </c>
      <c r="BM188" s="186">
        <f t="shared" si="183"/>
        <v>0</v>
      </c>
      <c r="BN188" s="186">
        <f t="shared" si="183"/>
        <v>0</v>
      </c>
      <c r="BO188" s="186">
        <f t="shared" si="183"/>
        <v>0</v>
      </c>
      <c r="BP188" s="186">
        <f t="shared" ref="BP188:BV188" si="184">BP$249*BP66</f>
        <v>0</v>
      </c>
      <c r="BQ188" s="186">
        <f t="shared" si="184"/>
        <v>0</v>
      </c>
      <c r="BR188" s="186">
        <f t="shared" si="184"/>
        <v>0</v>
      </c>
      <c r="BS188" s="186">
        <f t="shared" si="184"/>
        <v>0</v>
      </c>
      <c r="BT188" s="186">
        <f t="shared" si="184"/>
        <v>0</v>
      </c>
      <c r="BU188" s="186">
        <f t="shared" si="184"/>
        <v>0</v>
      </c>
      <c r="BV188" s="186">
        <f t="shared" si="184"/>
        <v>0</v>
      </c>
      <c r="BW188" s="186">
        <f t="shared" si="6"/>
        <v>0</v>
      </c>
      <c r="BX188" s="186">
        <f t="shared" si="7"/>
        <v>0</v>
      </c>
      <c r="BY188" s="186">
        <f t="shared" si="8"/>
        <v>0</v>
      </c>
      <c r="BZ188" s="186">
        <f t="shared" si="9"/>
        <v>0</v>
      </c>
      <c r="CA188" s="186">
        <f t="shared" si="10"/>
        <v>0</v>
      </c>
    </row>
    <row r="189" spans="2:79" x14ac:dyDescent="0.15">
      <c r="B189" s="52" t="s">
        <v>196</v>
      </c>
      <c r="C189" s="53" t="s">
        <v>642</v>
      </c>
      <c r="D189" s="185">
        <f t="shared" ref="D189:AI189" si="185">D$249*D67</f>
        <v>0</v>
      </c>
      <c r="E189" s="185">
        <f t="shared" si="185"/>
        <v>0</v>
      </c>
      <c r="F189" s="185">
        <f t="shared" si="185"/>
        <v>0</v>
      </c>
      <c r="G189" s="185">
        <f t="shared" si="185"/>
        <v>0</v>
      </c>
      <c r="H189" s="185">
        <f t="shared" si="185"/>
        <v>0</v>
      </c>
      <c r="I189" s="185">
        <f t="shared" si="185"/>
        <v>0</v>
      </c>
      <c r="J189" s="185">
        <f t="shared" si="185"/>
        <v>0</v>
      </c>
      <c r="K189" s="185">
        <f t="shared" si="185"/>
        <v>0</v>
      </c>
      <c r="L189" s="185">
        <f t="shared" si="185"/>
        <v>0</v>
      </c>
      <c r="M189" s="185">
        <f t="shared" si="185"/>
        <v>0</v>
      </c>
      <c r="N189" s="185">
        <f t="shared" si="185"/>
        <v>0</v>
      </c>
      <c r="O189" s="185">
        <f t="shared" si="185"/>
        <v>0</v>
      </c>
      <c r="P189" s="185">
        <f t="shared" si="185"/>
        <v>0</v>
      </c>
      <c r="Q189" s="185">
        <f t="shared" si="185"/>
        <v>0</v>
      </c>
      <c r="R189" s="185">
        <f t="shared" si="185"/>
        <v>0</v>
      </c>
      <c r="S189" s="185">
        <f t="shared" si="185"/>
        <v>0</v>
      </c>
      <c r="T189" s="185">
        <f t="shared" si="185"/>
        <v>0</v>
      </c>
      <c r="U189" s="185">
        <f t="shared" si="185"/>
        <v>0</v>
      </c>
      <c r="V189" s="185">
        <f t="shared" si="185"/>
        <v>0</v>
      </c>
      <c r="W189" s="185">
        <f t="shared" si="185"/>
        <v>0</v>
      </c>
      <c r="X189" s="185">
        <f t="shared" si="185"/>
        <v>0</v>
      </c>
      <c r="Y189" s="185">
        <f t="shared" si="185"/>
        <v>0</v>
      </c>
      <c r="Z189" s="185">
        <f t="shared" si="185"/>
        <v>0</v>
      </c>
      <c r="AA189" s="185">
        <f t="shared" si="185"/>
        <v>0</v>
      </c>
      <c r="AB189" s="185">
        <f t="shared" si="185"/>
        <v>0</v>
      </c>
      <c r="AC189" s="185">
        <f t="shared" si="185"/>
        <v>0</v>
      </c>
      <c r="AD189" s="185">
        <f t="shared" si="185"/>
        <v>0</v>
      </c>
      <c r="AE189" s="185">
        <f t="shared" si="185"/>
        <v>0</v>
      </c>
      <c r="AF189" s="185">
        <f t="shared" si="185"/>
        <v>0</v>
      </c>
      <c r="AG189" s="185">
        <f t="shared" si="185"/>
        <v>0</v>
      </c>
      <c r="AH189" s="185">
        <f t="shared" si="185"/>
        <v>0</v>
      </c>
      <c r="AI189" s="185">
        <f t="shared" si="185"/>
        <v>0</v>
      </c>
      <c r="AJ189" s="185">
        <f t="shared" ref="AJ189:BO189" si="186">AJ$249*AJ67</f>
        <v>0</v>
      </c>
      <c r="AK189" s="185">
        <f t="shared" si="186"/>
        <v>0</v>
      </c>
      <c r="AL189" s="185">
        <f t="shared" si="186"/>
        <v>0</v>
      </c>
      <c r="AM189" s="185">
        <f t="shared" si="186"/>
        <v>0</v>
      </c>
      <c r="AN189" s="185">
        <f t="shared" si="186"/>
        <v>0</v>
      </c>
      <c r="AO189" s="185">
        <f t="shared" si="186"/>
        <v>0</v>
      </c>
      <c r="AP189" s="185">
        <f t="shared" si="186"/>
        <v>0</v>
      </c>
      <c r="AQ189" s="185">
        <f t="shared" si="186"/>
        <v>0</v>
      </c>
      <c r="AR189" s="185">
        <f t="shared" si="186"/>
        <v>0</v>
      </c>
      <c r="AS189" s="185">
        <f t="shared" si="186"/>
        <v>0</v>
      </c>
      <c r="AT189" s="185">
        <f t="shared" si="186"/>
        <v>0</v>
      </c>
      <c r="AU189" s="185">
        <f t="shared" si="186"/>
        <v>0</v>
      </c>
      <c r="AV189" s="185">
        <f t="shared" si="186"/>
        <v>0</v>
      </c>
      <c r="AW189" s="185">
        <f t="shared" si="186"/>
        <v>0</v>
      </c>
      <c r="AX189" s="185">
        <f t="shared" si="186"/>
        <v>0</v>
      </c>
      <c r="AY189" s="185">
        <f t="shared" si="186"/>
        <v>0</v>
      </c>
      <c r="AZ189" s="185">
        <f t="shared" si="186"/>
        <v>0</v>
      </c>
      <c r="BA189" s="185">
        <f t="shared" si="186"/>
        <v>0</v>
      </c>
      <c r="BB189" s="185">
        <f t="shared" si="186"/>
        <v>0</v>
      </c>
      <c r="BC189" s="185">
        <f t="shared" si="186"/>
        <v>0</v>
      </c>
      <c r="BD189" s="185">
        <f t="shared" si="186"/>
        <v>0</v>
      </c>
      <c r="BE189" s="185">
        <f t="shared" si="186"/>
        <v>0</v>
      </c>
      <c r="BF189" s="185">
        <f t="shared" si="186"/>
        <v>0</v>
      </c>
      <c r="BG189" s="185">
        <f t="shared" si="186"/>
        <v>0</v>
      </c>
      <c r="BH189" s="185">
        <f t="shared" si="186"/>
        <v>0</v>
      </c>
      <c r="BI189" s="185">
        <f t="shared" si="186"/>
        <v>0</v>
      </c>
      <c r="BJ189" s="185">
        <f t="shared" si="186"/>
        <v>0</v>
      </c>
      <c r="BK189" s="185">
        <f t="shared" si="186"/>
        <v>0</v>
      </c>
      <c r="BL189" s="185">
        <f t="shared" si="186"/>
        <v>0</v>
      </c>
      <c r="BM189" s="185">
        <f t="shared" si="186"/>
        <v>0</v>
      </c>
      <c r="BN189" s="185">
        <f t="shared" si="186"/>
        <v>0</v>
      </c>
      <c r="BO189" s="185">
        <f t="shared" si="186"/>
        <v>0</v>
      </c>
      <c r="BP189" s="185">
        <f t="shared" ref="BP189:BV189" si="187">BP$249*BP67</f>
        <v>0</v>
      </c>
      <c r="BQ189" s="185">
        <f t="shared" si="187"/>
        <v>0</v>
      </c>
      <c r="BR189" s="185">
        <f t="shared" si="187"/>
        <v>0</v>
      </c>
      <c r="BS189" s="185">
        <f t="shared" si="187"/>
        <v>0</v>
      </c>
      <c r="BT189" s="185">
        <f t="shared" si="187"/>
        <v>0</v>
      </c>
      <c r="BU189" s="185">
        <f t="shared" si="187"/>
        <v>0</v>
      </c>
      <c r="BV189" s="185">
        <f t="shared" si="187"/>
        <v>0</v>
      </c>
      <c r="BW189" s="185">
        <f t="shared" si="6"/>
        <v>0</v>
      </c>
      <c r="BX189" s="185">
        <f t="shared" si="7"/>
        <v>0</v>
      </c>
      <c r="BY189" s="185">
        <f t="shared" si="8"/>
        <v>0</v>
      </c>
      <c r="BZ189" s="185">
        <f t="shared" si="9"/>
        <v>0</v>
      </c>
      <c r="CA189" s="185">
        <f t="shared" si="10"/>
        <v>0</v>
      </c>
    </row>
    <row r="190" spans="2:79" x14ac:dyDescent="0.15">
      <c r="B190" s="52" t="s">
        <v>197</v>
      </c>
      <c r="C190" s="53" t="s">
        <v>292</v>
      </c>
      <c r="D190" s="185">
        <f t="shared" ref="D190:AI190" si="188">D$249*D68</f>
        <v>0</v>
      </c>
      <c r="E190" s="185">
        <f t="shared" si="188"/>
        <v>0</v>
      </c>
      <c r="F190" s="185">
        <f t="shared" si="188"/>
        <v>0</v>
      </c>
      <c r="G190" s="185">
        <f t="shared" si="188"/>
        <v>0</v>
      </c>
      <c r="H190" s="185">
        <f t="shared" si="188"/>
        <v>0</v>
      </c>
      <c r="I190" s="185">
        <f t="shared" si="188"/>
        <v>0</v>
      </c>
      <c r="J190" s="185">
        <f t="shared" si="188"/>
        <v>0</v>
      </c>
      <c r="K190" s="185">
        <f t="shared" si="188"/>
        <v>0</v>
      </c>
      <c r="L190" s="185">
        <f t="shared" si="188"/>
        <v>0</v>
      </c>
      <c r="M190" s="185">
        <f t="shared" si="188"/>
        <v>0</v>
      </c>
      <c r="N190" s="185">
        <f t="shared" si="188"/>
        <v>0</v>
      </c>
      <c r="O190" s="185">
        <f t="shared" si="188"/>
        <v>0</v>
      </c>
      <c r="P190" s="185">
        <f t="shared" si="188"/>
        <v>0</v>
      </c>
      <c r="Q190" s="185">
        <f t="shared" si="188"/>
        <v>0</v>
      </c>
      <c r="R190" s="185">
        <f t="shared" si="188"/>
        <v>0</v>
      </c>
      <c r="S190" s="185">
        <f t="shared" si="188"/>
        <v>0</v>
      </c>
      <c r="T190" s="185">
        <f t="shared" si="188"/>
        <v>0</v>
      </c>
      <c r="U190" s="185">
        <f t="shared" si="188"/>
        <v>0</v>
      </c>
      <c r="V190" s="185">
        <f t="shared" si="188"/>
        <v>0</v>
      </c>
      <c r="W190" s="185">
        <f t="shared" si="188"/>
        <v>0</v>
      </c>
      <c r="X190" s="185">
        <f t="shared" si="188"/>
        <v>0</v>
      </c>
      <c r="Y190" s="185">
        <f t="shared" si="188"/>
        <v>0</v>
      </c>
      <c r="Z190" s="185">
        <f t="shared" si="188"/>
        <v>0</v>
      </c>
      <c r="AA190" s="185">
        <f t="shared" si="188"/>
        <v>0</v>
      </c>
      <c r="AB190" s="185">
        <f t="shared" si="188"/>
        <v>0</v>
      </c>
      <c r="AC190" s="185">
        <f t="shared" si="188"/>
        <v>0</v>
      </c>
      <c r="AD190" s="185">
        <f t="shared" si="188"/>
        <v>0</v>
      </c>
      <c r="AE190" s="185">
        <f t="shared" si="188"/>
        <v>0</v>
      </c>
      <c r="AF190" s="185">
        <f t="shared" si="188"/>
        <v>0</v>
      </c>
      <c r="AG190" s="185">
        <f t="shared" si="188"/>
        <v>0</v>
      </c>
      <c r="AH190" s="185">
        <f t="shared" si="188"/>
        <v>0</v>
      </c>
      <c r="AI190" s="185">
        <f t="shared" si="188"/>
        <v>0</v>
      </c>
      <c r="AJ190" s="185">
        <f t="shared" ref="AJ190:BO190" si="189">AJ$249*AJ68</f>
        <v>0</v>
      </c>
      <c r="AK190" s="185">
        <f t="shared" si="189"/>
        <v>0</v>
      </c>
      <c r="AL190" s="185">
        <f t="shared" si="189"/>
        <v>0</v>
      </c>
      <c r="AM190" s="185">
        <f t="shared" si="189"/>
        <v>0</v>
      </c>
      <c r="AN190" s="185">
        <f t="shared" si="189"/>
        <v>0</v>
      </c>
      <c r="AO190" s="185">
        <f t="shared" si="189"/>
        <v>0</v>
      </c>
      <c r="AP190" s="185">
        <f t="shared" si="189"/>
        <v>0</v>
      </c>
      <c r="AQ190" s="185">
        <f t="shared" si="189"/>
        <v>0</v>
      </c>
      <c r="AR190" s="185">
        <f t="shared" si="189"/>
        <v>0</v>
      </c>
      <c r="AS190" s="185">
        <f t="shared" si="189"/>
        <v>0</v>
      </c>
      <c r="AT190" s="185">
        <f t="shared" si="189"/>
        <v>0</v>
      </c>
      <c r="AU190" s="185">
        <f t="shared" si="189"/>
        <v>0</v>
      </c>
      <c r="AV190" s="185">
        <f t="shared" si="189"/>
        <v>0</v>
      </c>
      <c r="AW190" s="185">
        <f t="shared" si="189"/>
        <v>0</v>
      </c>
      <c r="AX190" s="185">
        <f t="shared" si="189"/>
        <v>0</v>
      </c>
      <c r="AY190" s="185">
        <f t="shared" si="189"/>
        <v>0</v>
      </c>
      <c r="AZ190" s="185">
        <f t="shared" si="189"/>
        <v>0</v>
      </c>
      <c r="BA190" s="185">
        <f t="shared" si="189"/>
        <v>0</v>
      </c>
      <c r="BB190" s="185">
        <f t="shared" si="189"/>
        <v>0</v>
      </c>
      <c r="BC190" s="185">
        <f t="shared" si="189"/>
        <v>0</v>
      </c>
      <c r="BD190" s="185">
        <f t="shared" si="189"/>
        <v>0</v>
      </c>
      <c r="BE190" s="185">
        <f t="shared" si="189"/>
        <v>0</v>
      </c>
      <c r="BF190" s="185">
        <f t="shared" si="189"/>
        <v>0</v>
      </c>
      <c r="BG190" s="185">
        <f t="shared" si="189"/>
        <v>0</v>
      </c>
      <c r="BH190" s="185">
        <f t="shared" si="189"/>
        <v>0</v>
      </c>
      <c r="BI190" s="185">
        <f t="shared" si="189"/>
        <v>0</v>
      </c>
      <c r="BJ190" s="185">
        <f t="shared" si="189"/>
        <v>0</v>
      </c>
      <c r="BK190" s="185">
        <f t="shared" si="189"/>
        <v>0</v>
      </c>
      <c r="BL190" s="185">
        <f t="shared" si="189"/>
        <v>0</v>
      </c>
      <c r="BM190" s="185">
        <f t="shared" si="189"/>
        <v>0</v>
      </c>
      <c r="BN190" s="185">
        <f t="shared" si="189"/>
        <v>0</v>
      </c>
      <c r="BO190" s="185">
        <f t="shared" si="189"/>
        <v>0</v>
      </c>
      <c r="BP190" s="185">
        <f t="shared" ref="BP190:BV190" si="190">BP$249*BP68</f>
        <v>0</v>
      </c>
      <c r="BQ190" s="185">
        <f t="shared" si="190"/>
        <v>0</v>
      </c>
      <c r="BR190" s="185">
        <f t="shared" si="190"/>
        <v>0</v>
      </c>
      <c r="BS190" s="185">
        <f t="shared" si="190"/>
        <v>0</v>
      </c>
      <c r="BT190" s="185">
        <f t="shared" si="190"/>
        <v>0</v>
      </c>
      <c r="BU190" s="185">
        <f t="shared" si="190"/>
        <v>0</v>
      </c>
      <c r="BV190" s="185">
        <f t="shared" si="190"/>
        <v>0</v>
      </c>
      <c r="BW190" s="185">
        <f t="shared" si="6"/>
        <v>0</v>
      </c>
      <c r="BX190" s="185">
        <f t="shared" si="7"/>
        <v>0</v>
      </c>
      <c r="BY190" s="185">
        <f t="shared" si="8"/>
        <v>0</v>
      </c>
      <c r="BZ190" s="185">
        <f t="shared" si="9"/>
        <v>0</v>
      </c>
      <c r="CA190" s="185">
        <f t="shared" si="10"/>
        <v>0</v>
      </c>
    </row>
    <row r="191" spans="2:79" x14ac:dyDescent="0.15">
      <c r="B191" s="52" t="s">
        <v>198</v>
      </c>
      <c r="C191" s="53" t="s">
        <v>269</v>
      </c>
      <c r="D191" s="185">
        <f t="shared" ref="D191:AI191" si="191">D$249*D69</f>
        <v>0</v>
      </c>
      <c r="E191" s="185">
        <f t="shared" si="191"/>
        <v>0</v>
      </c>
      <c r="F191" s="185">
        <f t="shared" si="191"/>
        <v>0</v>
      </c>
      <c r="G191" s="185">
        <f t="shared" si="191"/>
        <v>0</v>
      </c>
      <c r="H191" s="185">
        <f t="shared" si="191"/>
        <v>0</v>
      </c>
      <c r="I191" s="185">
        <f t="shared" si="191"/>
        <v>0</v>
      </c>
      <c r="J191" s="185">
        <f t="shared" si="191"/>
        <v>0</v>
      </c>
      <c r="K191" s="185">
        <f t="shared" si="191"/>
        <v>0</v>
      </c>
      <c r="L191" s="185">
        <f t="shared" si="191"/>
        <v>0</v>
      </c>
      <c r="M191" s="185">
        <f t="shared" si="191"/>
        <v>0</v>
      </c>
      <c r="N191" s="185">
        <f t="shared" si="191"/>
        <v>0</v>
      </c>
      <c r="O191" s="185">
        <f t="shared" si="191"/>
        <v>0</v>
      </c>
      <c r="P191" s="185">
        <f t="shared" si="191"/>
        <v>0</v>
      </c>
      <c r="Q191" s="185">
        <f t="shared" si="191"/>
        <v>0</v>
      </c>
      <c r="R191" s="185">
        <f t="shared" si="191"/>
        <v>0</v>
      </c>
      <c r="S191" s="185">
        <f t="shared" si="191"/>
        <v>0</v>
      </c>
      <c r="T191" s="185">
        <f t="shared" si="191"/>
        <v>0</v>
      </c>
      <c r="U191" s="185">
        <f t="shared" si="191"/>
        <v>0</v>
      </c>
      <c r="V191" s="185">
        <f t="shared" si="191"/>
        <v>0</v>
      </c>
      <c r="W191" s="185">
        <f t="shared" si="191"/>
        <v>0</v>
      </c>
      <c r="X191" s="185">
        <f t="shared" si="191"/>
        <v>0</v>
      </c>
      <c r="Y191" s="185">
        <f t="shared" si="191"/>
        <v>0</v>
      </c>
      <c r="Z191" s="185">
        <f t="shared" si="191"/>
        <v>0</v>
      </c>
      <c r="AA191" s="185">
        <f t="shared" si="191"/>
        <v>0</v>
      </c>
      <c r="AB191" s="185">
        <f t="shared" si="191"/>
        <v>0</v>
      </c>
      <c r="AC191" s="185">
        <f t="shared" si="191"/>
        <v>0</v>
      </c>
      <c r="AD191" s="185">
        <f t="shared" si="191"/>
        <v>0</v>
      </c>
      <c r="AE191" s="185">
        <f t="shared" si="191"/>
        <v>0</v>
      </c>
      <c r="AF191" s="185">
        <f t="shared" si="191"/>
        <v>0</v>
      </c>
      <c r="AG191" s="185">
        <f t="shared" si="191"/>
        <v>0</v>
      </c>
      <c r="AH191" s="185">
        <f t="shared" si="191"/>
        <v>0</v>
      </c>
      <c r="AI191" s="185">
        <f t="shared" si="191"/>
        <v>0</v>
      </c>
      <c r="AJ191" s="185">
        <f t="shared" ref="AJ191:BO191" si="192">AJ$249*AJ69</f>
        <v>0</v>
      </c>
      <c r="AK191" s="185">
        <f t="shared" si="192"/>
        <v>0</v>
      </c>
      <c r="AL191" s="185">
        <f t="shared" si="192"/>
        <v>0</v>
      </c>
      <c r="AM191" s="185">
        <f t="shared" si="192"/>
        <v>0</v>
      </c>
      <c r="AN191" s="185">
        <f t="shared" si="192"/>
        <v>0</v>
      </c>
      <c r="AO191" s="185">
        <f t="shared" si="192"/>
        <v>0</v>
      </c>
      <c r="AP191" s="185">
        <f t="shared" si="192"/>
        <v>0</v>
      </c>
      <c r="AQ191" s="185">
        <f t="shared" si="192"/>
        <v>0</v>
      </c>
      <c r="AR191" s="185">
        <f t="shared" si="192"/>
        <v>0</v>
      </c>
      <c r="AS191" s="185">
        <f t="shared" si="192"/>
        <v>0</v>
      </c>
      <c r="AT191" s="185">
        <f t="shared" si="192"/>
        <v>0</v>
      </c>
      <c r="AU191" s="185">
        <f t="shared" si="192"/>
        <v>0</v>
      </c>
      <c r="AV191" s="185">
        <f t="shared" si="192"/>
        <v>0</v>
      </c>
      <c r="AW191" s="185">
        <f t="shared" si="192"/>
        <v>0</v>
      </c>
      <c r="AX191" s="185">
        <f t="shared" si="192"/>
        <v>0</v>
      </c>
      <c r="AY191" s="185">
        <f t="shared" si="192"/>
        <v>0</v>
      </c>
      <c r="AZ191" s="185">
        <f t="shared" si="192"/>
        <v>0</v>
      </c>
      <c r="BA191" s="185">
        <f t="shared" si="192"/>
        <v>0</v>
      </c>
      <c r="BB191" s="185">
        <f t="shared" si="192"/>
        <v>0</v>
      </c>
      <c r="BC191" s="185">
        <f t="shared" si="192"/>
        <v>0</v>
      </c>
      <c r="BD191" s="185">
        <f t="shared" si="192"/>
        <v>0</v>
      </c>
      <c r="BE191" s="185">
        <f t="shared" si="192"/>
        <v>0</v>
      </c>
      <c r="BF191" s="185">
        <f t="shared" si="192"/>
        <v>0</v>
      </c>
      <c r="BG191" s="185">
        <f t="shared" si="192"/>
        <v>0</v>
      </c>
      <c r="BH191" s="185">
        <f t="shared" si="192"/>
        <v>0</v>
      </c>
      <c r="BI191" s="185">
        <f t="shared" si="192"/>
        <v>0</v>
      </c>
      <c r="BJ191" s="185">
        <f t="shared" si="192"/>
        <v>0</v>
      </c>
      <c r="BK191" s="185">
        <f t="shared" si="192"/>
        <v>0</v>
      </c>
      <c r="BL191" s="185">
        <f t="shared" si="192"/>
        <v>0</v>
      </c>
      <c r="BM191" s="185">
        <f t="shared" si="192"/>
        <v>0</v>
      </c>
      <c r="BN191" s="185">
        <f t="shared" si="192"/>
        <v>0</v>
      </c>
      <c r="BO191" s="185">
        <f t="shared" si="192"/>
        <v>0</v>
      </c>
      <c r="BP191" s="185">
        <f t="shared" ref="BP191:BV191" si="193">BP$249*BP69</f>
        <v>0</v>
      </c>
      <c r="BQ191" s="185">
        <f t="shared" si="193"/>
        <v>0</v>
      </c>
      <c r="BR191" s="185">
        <f t="shared" si="193"/>
        <v>0</v>
      </c>
      <c r="BS191" s="185">
        <f t="shared" si="193"/>
        <v>0</v>
      </c>
      <c r="BT191" s="185">
        <f t="shared" si="193"/>
        <v>0</v>
      </c>
      <c r="BU191" s="185">
        <f t="shared" si="193"/>
        <v>0</v>
      </c>
      <c r="BV191" s="185">
        <f t="shared" si="193"/>
        <v>0</v>
      </c>
      <c r="BW191" s="185">
        <f t="shared" si="6"/>
        <v>0</v>
      </c>
      <c r="BX191" s="185">
        <f t="shared" si="7"/>
        <v>0</v>
      </c>
      <c r="BY191" s="185">
        <f t="shared" si="8"/>
        <v>0</v>
      </c>
      <c r="BZ191" s="185">
        <f t="shared" si="9"/>
        <v>0</v>
      </c>
      <c r="CA191" s="185">
        <f t="shared" si="10"/>
        <v>0</v>
      </c>
    </row>
    <row r="192" spans="2:79" x14ac:dyDescent="0.15">
      <c r="B192" s="52" t="s">
        <v>199</v>
      </c>
      <c r="C192" s="53" t="s">
        <v>643</v>
      </c>
      <c r="D192" s="185">
        <f t="shared" ref="D192:AI192" si="194">D$249*D70</f>
        <v>0</v>
      </c>
      <c r="E192" s="185">
        <f t="shared" si="194"/>
        <v>0</v>
      </c>
      <c r="F192" s="185">
        <f t="shared" si="194"/>
        <v>0</v>
      </c>
      <c r="G192" s="185">
        <f t="shared" si="194"/>
        <v>0</v>
      </c>
      <c r="H192" s="185">
        <f t="shared" si="194"/>
        <v>0</v>
      </c>
      <c r="I192" s="185">
        <f t="shared" si="194"/>
        <v>0</v>
      </c>
      <c r="J192" s="185">
        <f t="shared" si="194"/>
        <v>0</v>
      </c>
      <c r="K192" s="185">
        <f t="shared" si="194"/>
        <v>0</v>
      </c>
      <c r="L192" s="185">
        <f t="shared" si="194"/>
        <v>0</v>
      </c>
      <c r="M192" s="185">
        <f t="shared" si="194"/>
        <v>0</v>
      </c>
      <c r="N192" s="185">
        <f t="shared" si="194"/>
        <v>0</v>
      </c>
      <c r="O192" s="185">
        <f t="shared" si="194"/>
        <v>0</v>
      </c>
      <c r="P192" s="185">
        <f t="shared" si="194"/>
        <v>0</v>
      </c>
      <c r="Q192" s="185">
        <f t="shared" si="194"/>
        <v>0</v>
      </c>
      <c r="R192" s="185">
        <f t="shared" si="194"/>
        <v>0</v>
      </c>
      <c r="S192" s="185">
        <f t="shared" si="194"/>
        <v>0</v>
      </c>
      <c r="T192" s="185">
        <f t="shared" si="194"/>
        <v>0</v>
      </c>
      <c r="U192" s="185">
        <f t="shared" si="194"/>
        <v>0</v>
      </c>
      <c r="V192" s="185">
        <f t="shared" si="194"/>
        <v>0</v>
      </c>
      <c r="W192" s="185">
        <f t="shared" si="194"/>
        <v>0</v>
      </c>
      <c r="X192" s="185">
        <f t="shared" si="194"/>
        <v>0</v>
      </c>
      <c r="Y192" s="185">
        <f t="shared" si="194"/>
        <v>0</v>
      </c>
      <c r="Z192" s="185">
        <f t="shared" si="194"/>
        <v>0</v>
      </c>
      <c r="AA192" s="185">
        <f t="shared" si="194"/>
        <v>0</v>
      </c>
      <c r="AB192" s="185">
        <f t="shared" si="194"/>
        <v>0</v>
      </c>
      <c r="AC192" s="185">
        <f t="shared" si="194"/>
        <v>0</v>
      </c>
      <c r="AD192" s="185">
        <f t="shared" si="194"/>
        <v>0</v>
      </c>
      <c r="AE192" s="185">
        <f t="shared" si="194"/>
        <v>0</v>
      </c>
      <c r="AF192" s="185">
        <f t="shared" si="194"/>
        <v>0</v>
      </c>
      <c r="AG192" s="185">
        <f t="shared" si="194"/>
        <v>0</v>
      </c>
      <c r="AH192" s="185">
        <f t="shared" si="194"/>
        <v>0</v>
      </c>
      <c r="AI192" s="185">
        <f t="shared" si="194"/>
        <v>0</v>
      </c>
      <c r="AJ192" s="185">
        <f t="shared" ref="AJ192:BO192" si="195">AJ$249*AJ70</f>
        <v>0</v>
      </c>
      <c r="AK192" s="185">
        <f t="shared" si="195"/>
        <v>0</v>
      </c>
      <c r="AL192" s="185">
        <f t="shared" si="195"/>
        <v>0</v>
      </c>
      <c r="AM192" s="185">
        <f t="shared" si="195"/>
        <v>0</v>
      </c>
      <c r="AN192" s="185">
        <f t="shared" si="195"/>
        <v>0</v>
      </c>
      <c r="AO192" s="185">
        <f t="shared" si="195"/>
        <v>0</v>
      </c>
      <c r="AP192" s="185">
        <f t="shared" si="195"/>
        <v>0</v>
      </c>
      <c r="AQ192" s="185">
        <f t="shared" si="195"/>
        <v>0</v>
      </c>
      <c r="AR192" s="185">
        <f t="shared" si="195"/>
        <v>0</v>
      </c>
      <c r="AS192" s="185">
        <f t="shared" si="195"/>
        <v>0</v>
      </c>
      <c r="AT192" s="185">
        <f t="shared" si="195"/>
        <v>0</v>
      </c>
      <c r="AU192" s="185">
        <f t="shared" si="195"/>
        <v>0</v>
      </c>
      <c r="AV192" s="185">
        <f t="shared" si="195"/>
        <v>0</v>
      </c>
      <c r="AW192" s="185">
        <f t="shared" si="195"/>
        <v>0</v>
      </c>
      <c r="AX192" s="185">
        <f t="shared" si="195"/>
        <v>0</v>
      </c>
      <c r="AY192" s="185">
        <f t="shared" si="195"/>
        <v>0</v>
      </c>
      <c r="AZ192" s="185">
        <f t="shared" si="195"/>
        <v>0</v>
      </c>
      <c r="BA192" s="185">
        <f t="shared" si="195"/>
        <v>0</v>
      </c>
      <c r="BB192" s="185">
        <f t="shared" si="195"/>
        <v>0</v>
      </c>
      <c r="BC192" s="185">
        <f t="shared" si="195"/>
        <v>0</v>
      </c>
      <c r="BD192" s="185">
        <f t="shared" si="195"/>
        <v>0</v>
      </c>
      <c r="BE192" s="185">
        <f t="shared" si="195"/>
        <v>0</v>
      </c>
      <c r="BF192" s="185">
        <f t="shared" si="195"/>
        <v>0</v>
      </c>
      <c r="BG192" s="185">
        <f t="shared" si="195"/>
        <v>0</v>
      </c>
      <c r="BH192" s="185">
        <f t="shared" si="195"/>
        <v>0</v>
      </c>
      <c r="BI192" s="185">
        <f t="shared" si="195"/>
        <v>0</v>
      </c>
      <c r="BJ192" s="185">
        <f t="shared" si="195"/>
        <v>0</v>
      </c>
      <c r="BK192" s="185">
        <f t="shared" si="195"/>
        <v>0</v>
      </c>
      <c r="BL192" s="185">
        <f t="shared" si="195"/>
        <v>0</v>
      </c>
      <c r="BM192" s="185">
        <f t="shared" si="195"/>
        <v>0</v>
      </c>
      <c r="BN192" s="185">
        <f t="shared" si="195"/>
        <v>0</v>
      </c>
      <c r="BO192" s="185">
        <f t="shared" si="195"/>
        <v>0</v>
      </c>
      <c r="BP192" s="185">
        <f t="shared" ref="BP192:BV192" si="196">BP$249*BP70</f>
        <v>0</v>
      </c>
      <c r="BQ192" s="185">
        <f t="shared" si="196"/>
        <v>0</v>
      </c>
      <c r="BR192" s="185">
        <f t="shared" si="196"/>
        <v>0</v>
      </c>
      <c r="BS192" s="185">
        <f t="shared" si="196"/>
        <v>0</v>
      </c>
      <c r="BT192" s="185">
        <f t="shared" si="196"/>
        <v>0</v>
      </c>
      <c r="BU192" s="185">
        <f t="shared" si="196"/>
        <v>0</v>
      </c>
      <c r="BV192" s="185">
        <f t="shared" si="196"/>
        <v>0</v>
      </c>
      <c r="BW192" s="185">
        <f t="shared" si="6"/>
        <v>0</v>
      </c>
      <c r="BX192" s="185">
        <f t="shared" si="7"/>
        <v>0</v>
      </c>
      <c r="BY192" s="185">
        <f t="shared" si="8"/>
        <v>0</v>
      </c>
      <c r="BZ192" s="185">
        <f t="shared" si="9"/>
        <v>0</v>
      </c>
      <c r="CA192" s="185">
        <f t="shared" si="10"/>
        <v>0</v>
      </c>
    </row>
    <row r="193" spans="2:79" x14ac:dyDescent="0.15">
      <c r="B193" s="52" t="s">
        <v>200</v>
      </c>
      <c r="C193" s="53" t="s">
        <v>644</v>
      </c>
      <c r="D193" s="186">
        <f t="shared" ref="D193:AI193" si="197">D$249*D71</f>
        <v>0</v>
      </c>
      <c r="E193" s="186">
        <f t="shared" si="197"/>
        <v>0</v>
      </c>
      <c r="F193" s="186">
        <f t="shared" si="197"/>
        <v>0</v>
      </c>
      <c r="G193" s="186">
        <f t="shared" si="197"/>
        <v>0</v>
      </c>
      <c r="H193" s="186">
        <f t="shared" si="197"/>
        <v>0</v>
      </c>
      <c r="I193" s="186">
        <f t="shared" si="197"/>
        <v>0</v>
      </c>
      <c r="J193" s="186">
        <f t="shared" si="197"/>
        <v>0</v>
      </c>
      <c r="K193" s="186">
        <f t="shared" si="197"/>
        <v>0</v>
      </c>
      <c r="L193" s="186">
        <f t="shared" si="197"/>
        <v>0</v>
      </c>
      <c r="M193" s="186">
        <f t="shared" si="197"/>
        <v>0</v>
      </c>
      <c r="N193" s="186">
        <f t="shared" si="197"/>
        <v>0</v>
      </c>
      <c r="O193" s="186">
        <f t="shared" si="197"/>
        <v>0</v>
      </c>
      <c r="P193" s="186">
        <f t="shared" si="197"/>
        <v>0</v>
      </c>
      <c r="Q193" s="186">
        <f t="shared" si="197"/>
        <v>0</v>
      </c>
      <c r="R193" s="186">
        <f t="shared" si="197"/>
        <v>0</v>
      </c>
      <c r="S193" s="186">
        <f t="shared" si="197"/>
        <v>0</v>
      </c>
      <c r="T193" s="186">
        <f t="shared" si="197"/>
        <v>0</v>
      </c>
      <c r="U193" s="186">
        <f t="shared" si="197"/>
        <v>0</v>
      </c>
      <c r="V193" s="186">
        <f t="shared" si="197"/>
        <v>0</v>
      </c>
      <c r="W193" s="186">
        <f t="shared" si="197"/>
        <v>0</v>
      </c>
      <c r="X193" s="186">
        <f t="shared" si="197"/>
        <v>0</v>
      </c>
      <c r="Y193" s="186">
        <f t="shared" si="197"/>
        <v>0</v>
      </c>
      <c r="Z193" s="186">
        <f t="shared" si="197"/>
        <v>0</v>
      </c>
      <c r="AA193" s="186">
        <f t="shared" si="197"/>
        <v>0</v>
      </c>
      <c r="AB193" s="186">
        <f t="shared" si="197"/>
        <v>0</v>
      </c>
      <c r="AC193" s="186">
        <f t="shared" si="197"/>
        <v>0</v>
      </c>
      <c r="AD193" s="186">
        <f t="shared" si="197"/>
        <v>0</v>
      </c>
      <c r="AE193" s="186">
        <f t="shared" si="197"/>
        <v>0</v>
      </c>
      <c r="AF193" s="186">
        <f t="shared" si="197"/>
        <v>0</v>
      </c>
      <c r="AG193" s="186">
        <f t="shared" si="197"/>
        <v>0</v>
      </c>
      <c r="AH193" s="186">
        <f t="shared" si="197"/>
        <v>0</v>
      </c>
      <c r="AI193" s="186">
        <f t="shared" si="197"/>
        <v>0</v>
      </c>
      <c r="AJ193" s="186">
        <f t="shared" ref="AJ193:BO193" si="198">AJ$249*AJ71</f>
        <v>0</v>
      </c>
      <c r="AK193" s="186">
        <f t="shared" si="198"/>
        <v>0</v>
      </c>
      <c r="AL193" s="186">
        <f t="shared" si="198"/>
        <v>0</v>
      </c>
      <c r="AM193" s="186">
        <f t="shared" si="198"/>
        <v>0</v>
      </c>
      <c r="AN193" s="186">
        <f t="shared" si="198"/>
        <v>0</v>
      </c>
      <c r="AO193" s="186">
        <f t="shared" si="198"/>
        <v>0</v>
      </c>
      <c r="AP193" s="186">
        <f t="shared" si="198"/>
        <v>0</v>
      </c>
      <c r="AQ193" s="186">
        <f t="shared" si="198"/>
        <v>0</v>
      </c>
      <c r="AR193" s="186">
        <f t="shared" si="198"/>
        <v>0</v>
      </c>
      <c r="AS193" s="186">
        <f t="shared" si="198"/>
        <v>0</v>
      </c>
      <c r="AT193" s="186">
        <f t="shared" si="198"/>
        <v>0</v>
      </c>
      <c r="AU193" s="186">
        <f t="shared" si="198"/>
        <v>0</v>
      </c>
      <c r="AV193" s="186">
        <f t="shared" si="198"/>
        <v>0</v>
      </c>
      <c r="AW193" s="186">
        <f t="shared" si="198"/>
        <v>0</v>
      </c>
      <c r="AX193" s="186">
        <f t="shared" si="198"/>
        <v>0</v>
      </c>
      <c r="AY193" s="186">
        <f t="shared" si="198"/>
        <v>0</v>
      </c>
      <c r="AZ193" s="186">
        <f t="shared" si="198"/>
        <v>0</v>
      </c>
      <c r="BA193" s="186">
        <f t="shared" si="198"/>
        <v>0</v>
      </c>
      <c r="BB193" s="186">
        <f t="shared" si="198"/>
        <v>0</v>
      </c>
      <c r="BC193" s="186">
        <f t="shared" si="198"/>
        <v>0</v>
      </c>
      <c r="BD193" s="186">
        <f t="shared" si="198"/>
        <v>0</v>
      </c>
      <c r="BE193" s="186">
        <f t="shared" si="198"/>
        <v>0</v>
      </c>
      <c r="BF193" s="186">
        <f t="shared" si="198"/>
        <v>0</v>
      </c>
      <c r="BG193" s="186">
        <f t="shared" si="198"/>
        <v>0</v>
      </c>
      <c r="BH193" s="186">
        <f t="shared" si="198"/>
        <v>0</v>
      </c>
      <c r="BI193" s="186">
        <f t="shared" si="198"/>
        <v>0</v>
      </c>
      <c r="BJ193" s="186">
        <f t="shared" si="198"/>
        <v>0</v>
      </c>
      <c r="BK193" s="186">
        <f t="shared" si="198"/>
        <v>0</v>
      </c>
      <c r="BL193" s="186">
        <f t="shared" si="198"/>
        <v>0</v>
      </c>
      <c r="BM193" s="186">
        <f t="shared" si="198"/>
        <v>0</v>
      </c>
      <c r="BN193" s="186">
        <f t="shared" si="198"/>
        <v>0</v>
      </c>
      <c r="BO193" s="186">
        <f t="shared" si="198"/>
        <v>0</v>
      </c>
      <c r="BP193" s="186">
        <f t="shared" ref="BP193:BV193" si="199">BP$249*BP71</f>
        <v>0</v>
      </c>
      <c r="BQ193" s="186">
        <f t="shared" si="199"/>
        <v>0</v>
      </c>
      <c r="BR193" s="186">
        <f t="shared" si="199"/>
        <v>0</v>
      </c>
      <c r="BS193" s="186">
        <f t="shared" si="199"/>
        <v>0</v>
      </c>
      <c r="BT193" s="186">
        <f t="shared" si="199"/>
        <v>0</v>
      </c>
      <c r="BU193" s="186">
        <f t="shared" si="199"/>
        <v>0</v>
      </c>
      <c r="BV193" s="186">
        <f t="shared" si="199"/>
        <v>0</v>
      </c>
      <c r="BW193" s="186">
        <f t="shared" si="6"/>
        <v>0</v>
      </c>
      <c r="BX193" s="186">
        <f t="shared" si="7"/>
        <v>0</v>
      </c>
      <c r="BY193" s="186">
        <f t="shared" si="8"/>
        <v>0</v>
      </c>
      <c r="BZ193" s="186">
        <f t="shared" si="9"/>
        <v>0</v>
      </c>
      <c r="CA193" s="186">
        <f t="shared" si="10"/>
        <v>0</v>
      </c>
    </row>
    <row r="194" spans="2:79" x14ac:dyDescent="0.15">
      <c r="B194" s="60" t="s">
        <v>201</v>
      </c>
      <c r="C194" s="61" t="s">
        <v>270</v>
      </c>
      <c r="D194" s="185">
        <f t="shared" ref="D194:AI194" si="200">D$249*D72</f>
        <v>0</v>
      </c>
      <c r="E194" s="185">
        <f t="shared" si="200"/>
        <v>0</v>
      </c>
      <c r="F194" s="185">
        <f t="shared" si="200"/>
        <v>0</v>
      </c>
      <c r="G194" s="185">
        <f t="shared" si="200"/>
        <v>0</v>
      </c>
      <c r="H194" s="185">
        <f t="shared" si="200"/>
        <v>0</v>
      </c>
      <c r="I194" s="185">
        <f t="shared" si="200"/>
        <v>0</v>
      </c>
      <c r="J194" s="185">
        <f t="shared" si="200"/>
        <v>0</v>
      </c>
      <c r="K194" s="185">
        <f t="shared" si="200"/>
        <v>0</v>
      </c>
      <c r="L194" s="185">
        <f t="shared" si="200"/>
        <v>0</v>
      </c>
      <c r="M194" s="185">
        <f t="shared" si="200"/>
        <v>0</v>
      </c>
      <c r="N194" s="185">
        <f t="shared" si="200"/>
        <v>0</v>
      </c>
      <c r="O194" s="185">
        <f t="shared" si="200"/>
        <v>0</v>
      </c>
      <c r="P194" s="185">
        <f t="shared" si="200"/>
        <v>0</v>
      </c>
      <c r="Q194" s="185">
        <f t="shared" si="200"/>
        <v>0</v>
      </c>
      <c r="R194" s="185">
        <f t="shared" si="200"/>
        <v>0</v>
      </c>
      <c r="S194" s="185">
        <f t="shared" si="200"/>
        <v>0</v>
      </c>
      <c r="T194" s="185">
        <f t="shared" si="200"/>
        <v>0</v>
      </c>
      <c r="U194" s="185">
        <f t="shared" si="200"/>
        <v>0</v>
      </c>
      <c r="V194" s="185">
        <f t="shared" si="200"/>
        <v>0</v>
      </c>
      <c r="W194" s="185">
        <f t="shared" si="200"/>
        <v>0</v>
      </c>
      <c r="X194" s="185">
        <f t="shared" si="200"/>
        <v>0</v>
      </c>
      <c r="Y194" s="185">
        <f t="shared" si="200"/>
        <v>0</v>
      </c>
      <c r="Z194" s="185">
        <f t="shared" si="200"/>
        <v>0</v>
      </c>
      <c r="AA194" s="185">
        <f t="shared" si="200"/>
        <v>0</v>
      </c>
      <c r="AB194" s="185">
        <f t="shared" si="200"/>
        <v>0</v>
      </c>
      <c r="AC194" s="185">
        <f t="shared" si="200"/>
        <v>0</v>
      </c>
      <c r="AD194" s="185">
        <f t="shared" si="200"/>
        <v>0</v>
      </c>
      <c r="AE194" s="185">
        <f t="shared" si="200"/>
        <v>0</v>
      </c>
      <c r="AF194" s="185">
        <f t="shared" si="200"/>
        <v>0</v>
      </c>
      <c r="AG194" s="185">
        <f t="shared" si="200"/>
        <v>0</v>
      </c>
      <c r="AH194" s="185">
        <f t="shared" si="200"/>
        <v>0</v>
      </c>
      <c r="AI194" s="185">
        <f t="shared" si="200"/>
        <v>0</v>
      </c>
      <c r="AJ194" s="185">
        <f t="shared" ref="AJ194:BO194" si="201">AJ$249*AJ72</f>
        <v>0</v>
      </c>
      <c r="AK194" s="185">
        <f t="shared" si="201"/>
        <v>0</v>
      </c>
      <c r="AL194" s="185">
        <f t="shared" si="201"/>
        <v>0</v>
      </c>
      <c r="AM194" s="185">
        <f t="shared" si="201"/>
        <v>0</v>
      </c>
      <c r="AN194" s="185">
        <f t="shared" si="201"/>
        <v>0</v>
      </c>
      <c r="AO194" s="185">
        <f t="shared" si="201"/>
        <v>0</v>
      </c>
      <c r="AP194" s="185">
        <f t="shared" si="201"/>
        <v>0</v>
      </c>
      <c r="AQ194" s="185">
        <f t="shared" si="201"/>
        <v>0</v>
      </c>
      <c r="AR194" s="185">
        <f t="shared" si="201"/>
        <v>0</v>
      </c>
      <c r="AS194" s="185">
        <f t="shared" si="201"/>
        <v>0</v>
      </c>
      <c r="AT194" s="185">
        <f t="shared" si="201"/>
        <v>0</v>
      </c>
      <c r="AU194" s="185">
        <f t="shared" si="201"/>
        <v>0</v>
      </c>
      <c r="AV194" s="185">
        <f t="shared" si="201"/>
        <v>0</v>
      </c>
      <c r="AW194" s="185">
        <f t="shared" si="201"/>
        <v>0</v>
      </c>
      <c r="AX194" s="185">
        <f t="shared" si="201"/>
        <v>0</v>
      </c>
      <c r="AY194" s="185">
        <f t="shared" si="201"/>
        <v>0</v>
      </c>
      <c r="AZ194" s="185">
        <f t="shared" si="201"/>
        <v>0</v>
      </c>
      <c r="BA194" s="185">
        <f t="shared" si="201"/>
        <v>0</v>
      </c>
      <c r="BB194" s="185">
        <f t="shared" si="201"/>
        <v>0</v>
      </c>
      <c r="BC194" s="185">
        <f t="shared" si="201"/>
        <v>0</v>
      </c>
      <c r="BD194" s="185">
        <f t="shared" si="201"/>
        <v>0</v>
      </c>
      <c r="BE194" s="185">
        <f t="shared" si="201"/>
        <v>0</v>
      </c>
      <c r="BF194" s="185">
        <f t="shared" si="201"/>
        <v>0</v>
      </c>
      <c r="BG194" s="185">
        <f t="shared" si="201"/>
        <v>0</v>
      </c>
      <c r="BH194" s="185">
        <f t="shared" si="201"/>
        <v>0</v>
      </c>
      <c r="BI194" s="185">
        <f t="shared" si="201"/>
        <v>0</v>
      </c>
      <c r="BJ194" s="185">
        <f t="shared" si="201"/>
        <v>0</v>
      </c>
      <c r="BK194" s="185">
        <f t="shared" si="201"/>
        <v>0</v>
      </c>
      <c r="BL194" s="185">
        <f t="shared" si="201"/>
        <v>0</v>
      </c>
      <c r="BM194" s="185">
        <f t="shared" si="201"/>
        <v>0</v>
      </c>
      <c r="BN194" s="185">
        <f t="shared" si="201"/>
        <v>0</v>
      </c>
      <c r="BO194" s="185">
        <f t="shared" si="201"/>
        <v>0</v>
      </c>
      <c r="BP194" s="185">
        <f t="shared" ref="BP194:BV194" si="202">BP$249*BP72</f>
        <v>0</v>
      </c>
      <c r="BQ194" s="185">
        <f t="shared" si="202"/>
        <v>0</v>
      </c>
      <c r="BR194" s="185">
        <f t="shared" si="202"/>
        <v>0</v>
      </c>
      <c r="BS194" s="185">
        <f t="shared" si="202"/>
        <v>0</v>
      </c>
      <c r="BT194" s="185">
        <f t="shared" si="202"/>
        <v>0</v>
      </c>
      <c r="BU194" s="185">
        <f t="shared" si="202"/>
        <v>0</v>
      </c>
      <c r="BV194" s="185">
        <f t="shared" si="202"/>
        <v>0</v>
      </c>
      <c r="BW194" s="185">
        <f t="shared" ref="BW194:BW225" si="203">SUM(E194:AE194)</f>
        <v>0</v>
      </c>
      <c r="BX194" s="185">
        <f t="shared" ref="BX194:BX245" si="204">AF194</f>
        <v>0</v>
      </c>
      <c r="BY194" s="185">
        <f t="shared" ref="BY194:BY225" si="205">SUM(AH194:BO194)</f>
        <v>0</v>
      </c>
      <c r="BZ194" s="185">
        <f t="shared" ref="BZ194:BZ225" si="206">SUM(BP194:BV194)</f>
        <v>0</v>
      </c>
      <c r="CA194" s="185">
        <f t="shared" ref="CA194:CA225" si="207">SUM(BW194:BZ194)</f>
        <v>0</v>
      </c>
    </row>
    <row r="195" spans="2:79" x14ac:dyDescent="0.15">
      <c r="B195" s="52" t="s">
        <v>202</v>
      </c>
      <c r="C195" s="53" t="s">
        <v>271</v>
      </c>
      <c r="D195" s="185">
        <f t="shared" ref="D195:AI195" si="208">D$249*D73</f>
        <v>0</v>
      </c>
      <c r="E195" s="185">
        <f t="shared" si="208"/>
        <v>0</v>
      </c>
      <c r="F195" s="185">
        <f t="shared" si="208"/>
        <v>0</v>
      </c>
      <c r="G195" s="185">
        <f t="shared" si="208"/>
        <v>0</v>
      </c>
      <c r="H195" s="185">
        <f t="shared" si="208"/>
        <v>0</v>
      </c>
      <c r="I195" s="185">
        <f t="shared" si="208"/>
        <v>0</v>
      </c>
      <c r="J195" s="185">
        <f t="shared" si="208"/>
        <v>0</v>
      </c>
      <c r="K195" s="185">
        <f t="shared" si="208"/>
        <v>0</v>
      </c>
      <c r="L195" s="185">
        <f t="shared" si="208"/>
        <v>0</v>
      </c>
      <c r="M195" s="185">
        <f t="shared" si="208"/>
        <v>0</v>
      </c>
      <c r="N195" s="185">
        <f t="shared" si="208"/>
        <v>0</v>
      </c>
      <c r="O195" s="185">
        <f t="shared" si="208"/>
        <v>0</v>
      </c>
      <c r="P195" s="185">
        <f t="shared" si="208"/>
        <v>0</v>
      </c>
      <c r="Q195" s="185">
        <f t="shared" si="208"/>
        <v>0</v>
      </c>
      <c r="R195" s="185">
        <f t="shared" si="208"/>
        <v>0</v>
      </c>
      <c r="S195" s="185">
        <f t="shared" si="208"/>
        <v>0</v>
      </c>
      <c r="T195" s="185">
        <f t="shared" si="208"/>
        <v>0</v>
      </c>
      <c r="U195" s="185">
        <f t="shared" si="208"/>
        <v>0</v>
      </c>
      <c r="V195" s="185">
        <f t="shared" si="208"/>
        <v>0</v>
      </c>
      <c r="W195" s="185">
        <f t="shared" si="208"/>
        <v>0</v>
      </c>
      <c r="X195" s="185">
        <f t="shared" si="208"/>
        <v>0</v>
      </c>
      <c r="Y195" s="185">
        <f t="shared" si="208"/>
        <v>0</v>
      </c>
      <c r="Z195" s="185">
        <f t="shared" si="208"/>
        <v>0</v>
      </c>
      <c r="AA195" s="185">
        <f t="shared" si="208"/>
        <v>0</v>
      </c>
      <c r="AB195" s="185">
        <f t="shared" si="208"/>
        <v>0</v>
      </c>
      <c r="AC195" s="185">
        <f t="shared" si="208"/>
        <v>0</v>
      </c>
      <c r="AD195" s="185">
        <f t="shared" si="208"/>
        <v>0</v>
      </c>
      <c r="AE195" s="185">
        <f t="shared" si="208"/>
        <v>0</v>
      </c>
      <c r="AF195" s="185">
        <f t="shared" si="208"/>
        <v>0</v>
      </c>
      <c r="AG195" s="185">
        <f t="shared" si="208"/>
        <v>0</v>
      </c>
      <c r="AH195" s="185">
        <f t="shared" si="208"/>
        <v>0</v>
      </c>
      <c r="AI195" s="185">
        <f t="shared" si="208"/>
        <v>0</v>
      </c>
      <c r="AJ195" s="185">
        <f t="shared" ref="AJ195:BO195" si="209">AJ$249*AJ73</f>
        <v>0</v>
      </c>
      <c r="AK195" s="185">
        <f t="shared" si="209"/>
        <v>0</v>
      </c>
      <c r="AL195" s="185">
        <f t="shared" si="209"/>
        <v>0</v>
      </c>
      <c r="AM195" s="185">
        <f t="shared" si="209"/>
        <v>0</v>
      </c>
      <c r="AN195" s="185">
        <f t="shared" si="209"/>
        <v>0</v>
      </c>
      <c r="AO195" s="185">
        <f t="shared" si="209"/>
        <v>0</v>
      </c>
      <c r="AP195" s="185">
        <f t="shared" si="209"/>
        <v>0</v>
      </c>
      <c r="AQ195" s="185">
        <f t="shared" si="209"/>
        <v>0</v>
      </c>
      <c r="AR195" s="185">
        <f t="shared" si="209"/>
        <v>0</v>
      </c>
      <c r="AS195" s="185">
        <f t="shared" si="209"/>
        <v>0</v>
      </c>
      <c r="AT195" s="185">
        <f t="shared" si="209"/>
        <v>0</v>
      </c>
      <c r="AU195" s="185">
        <f t="shared" si="209"/>
        <v>0</v>
      </c>
      <c r="AV195" s="185">
        <f t="shared" si="209"/>
        <v>0</v>
      </c>
      <c r="AW195" s="185">
        <f t="shared" si="209"/>
        <v>0</v>
      </c>
      <c r="AX195" s="185">
        <f t="shared" si="209"/>
        <v>0</v>
      </c>
      <c r="AY195" s="185">
        <f t="shared" si="209"/>
        <v>0</v>
      </c>
      <c r="AZ195" s="185">
        <f t="shared" si="209"/>
        <v>0</v>
      </c>
      <c r="BA195" s="185">
        <f t="shared" si="209"/>
        <v>0</v>
      </c>
      <c r="BB195" s="185">
        <f t="shared" si="209"/>
        <v>0</v>
      </c>
      <c r="BC195" s="185">
        <f t="shared" si="209"/>
        <v>0</v>
      </c>
      <c r="BD195" s="185">
        <f t="shared" si="209"/>
        <v>0</v>
      </c>
      <c r="BE195" s="185">
        <f t="shared" si="209"/>
        <v>0</v>
      </c>
      <c r="BF195" s="185">
        <f t="shared" si="209"/>
        <v>0</v>
      </c>
      <c r="BG195" s="185">
        <f t="shared" si="209"/>
        <v>0</v>
      </c>
      <c r="BH195" s="185">
        <f t="shared" si="209"/>
        <v>0</v>
      </c>
      <c r="BI195" s="185">
        <f t="shared" si="209"/>
        <v>0</v>
      </c>
      <c r="BJ195" s="185">
        <f t="shared" si="209"/>
        <v>0</v>
      </c>
      <c r="BK195" s="185">
        <f t="shared" si="209"/>
        <v>0</v>
      </c>
      <c r="BL195" s="185">
        <f t="shared" si="209"/>
        <v>0</v>
      </c>
      <c r="BM195" s="185">
        <f t="shared" si="209"/>
        <v>0</v>
      </c>
      <c r="BN195" s="185">
        <f t="shared" si="209"/>
        <v>0</v>
      </c>
      <c r="BO195" s="185">
        <f t="shared" si="209"/>
        <v>0</v>
      </c>
      <c r="BP195" s="185">
        <f t="shared" ref="BP195:BV195" si="210">BP$249*BP73</f>
        <v>0</v>
      </c>
      <c r="BQ195" s="185">
        <f t="shared" si="210"/>
        <v>0</v>
      </c>
      <c r="BR195" s="185">
        <f t="shared" si="210"/>
        <v>0</v>
      </c>
      <c r="BS195" s="185">
        <f t="shared" si="210"/>
        <v>0</v>
      </c>
      <c r="BT195" s="185">
        <f t="shared" si="210"/>
        <v>0</v>
      </c>
      <c r="BU195" s="185">
        <f t="shared" si="210"/>
        <v>0</v>
      </c>
      <c r="BV195" s="185">
        <f t="shared" si="210"/>
        <v>0</v>
      </c>
      <c r="BW195" s="185">
        <f t="shared" si="203"/>
        <v>0</v>
      </c>
      <c r="BX195" s="185">
        <f t="shared" si="204"/>
        <v>0</v>
      </c>
      <c r="BY195" s="185">
        <f t="shared" si="205"/>
        <v>0</v>
      </c>
      <c r="BZ195" s="185">
        <f t="shared" si="206"/>
        <v>0</v>
      </c>
      <c r="CA195" s="185">
        <f t="shared" si="207"/>
        <v>0</v>
      </c>
    </row>
    <row r="196" spans="2:79" x14ac:dyDescent="0.15">
      <c r="B196" s="52" t="s">
        <v>203</v>
      </c>
      <c r="C196" s="53" t="s">
        <v>272</v>
      </c>
      <c r="D196" s="185">
        <f t="shared" ref="D196:AI196" si="211">D$249*D74</f>
        <v>0</v>
      </c>
      <c r="E196" s="185">
        <f t="shared" si="211"/>
        <v>0</v>
      </c>
      <c r="F196" s="185">
        <f t="shared" si="211"/>
        <v>0</v>
      </c>
      <c r="G196" s="185">
        <f t="shared" si="211"/>
        <v>0</v>
      </c>
      <c r="H196" s="185">
        <f t="shared" si="211"/>
        <v>0</v>
      </c>
      <c r="I196" s="185">
        <f t="shared" si="211"/>
        <v>0</v>
      </c>
      <c r="J196" s="185">
        <f t="shared" si="211"/>
        <v>0</v>
      </c>
      <c r="K196" s="185">
        <f t="shared" si="211"/>
        <v>0</v>
      </c>
      <c r="L196" s="185">
        <f t="shared" si="211"/>
        <v>0</v>
      </c>
      <c r="M196" s="185">
        <f t="shared" si="211"/>
        <v>0</v>
      </c>
      <c r="N196" s="185">
        <f t="shared" si="211"/>
        <v>0</v>
      </c>
      <c r="O196" s="185">
        <f t="shared" si="211"/>
        <v>0</v>
      </c>
      <c r="P196" s="185">
        <f t="shared" si="211"/>
        <v>0</v>
      </c>
      <c r="Q196" s="185">
        <f t="shared" si="211"/>
        <v>0</v>
      </c>
      <c r="R196" s="185">
        <f t="shared" si="211"/>
        <v>0</v>
      </c>
      <c r="S196" s="185">
        <f t="shared" si="211"/>
        <v>0</v>
      </c>
      <c r="T196" s="185">
        <f t="shared" si="211"/>
        <v>0</v>
      </c>
      <c r="U196" s="185">
        <f t="shared" si="211"/>
        <v>0</v>
      </c>
      <c r="V196" s="185">
        <f t="shared" si="211"/>
        <v>0</v>
      </c>
      <c r="W196" s="185">
        <f t="shared" si="211"/>
        <v>0</v>
      </c>
      <c r="X196" s="185">
        <f t="shared" si="211"/>
        <v>0</v>
      </c>
      <c r="Y196" s="185">
        <f t="shared" si="211"/>
        <v>0</v>
      </c>
      <c r="Z196" s="185">
        <f t="shared" si="211"/>
        <v>0</v>
      </c>
      <c r="AA196" s="185">
        <f t="shared" si="211"/>
        <v>0</v>
      </c>
      <c r="AB196" s="185">
        <f t="shared" si="211"/>
        <v>0</v>
      </c>
      <c r="AC196" s="185">
        <f t="shared" si="211"/>
        <v>0</v>
      </c>
      <c r="AD196" s="185">
        <f t="shared" si="211"/>
        <v>0</v>
      </c>
      <c r="AE196" s="185">
        <f t="shared" si="211"/>
        <v>0</v>
      </c>
      <c r="AF196" s="185">
        <f t="shared" si="211"/>
        <v>0</v>
      </c>
      <c r="AG196" s="185">
        <f t="shared" si="211"/>
        <v>0</v>
      </c>
      <c r="AH196" s="185">
        <f t="shared" si="211"/>
        <v>0</v>
      </c>
      <c r="AI196" s="185">
        <f t="shared" si="211"/>
        <v>0</v>
      </c>
      <c r="AJ196" s="185">
        <f t="shared" ref="AJ196:BO196" si="212">AJ$249*AJ74</f>
        <v>0</v>
      </c>
      <c r="AK196" s="185">
        <f t="shared" si="212"/>
        <v>0</v>
      </c>
      <c r="AL196" s="185">
        <f t="shared" si="212"/>
        <v>0</v>
      </c>
      <c r="AM196" s="185">
        <f t="shared" si="212"/>
        <v>0</v>
      </c>
      <c r="AN196" s="185">
        <f t="shared" si="212"/>
        <v>0</v>
      </c>
      <c r="AO196" s="185">
        <f t="shared" si="212"/>
        <v>0</v>
      </c>
      <c r="AP196" s="185">
        <f t="shared" si="212"/>
        <v>0</v>
      </c>
      <c r="AQ196" s="185">
        <f t="shared" si="212"/>
        <v>0</v>
      </c>
      <c r="AR196" s="185">
        <f t="shared" si="212"/>
        <v>0</v>
      </c>
      <c r="AS196" s="185">
        <f t="shared" si="212"/>
        <v>0</v>
      </c>
      <c r="AT196" s="185">
        <f t="shared" si="212"/>
        <v>0</v>
      </c>
      <c r="AU196" s="185">
        <f t="shared" si="212"/>
        <v>0</v>
      </c>
      <c r="AV196" s="185">
        <f t="shared" si="212"/>
        <v>0</v>
      </c>
      <c r="AW196" s="185">
        <f t="shared" si="212"/>
        <v>0</v>
      </c>
      <c r="AX196" s="185">
        <f t="shared" si="212"/>
        <v>0</v>
      </c>
      <c r="AY196" s="185">
        <f t="shared" si="212"/>
        <v>0</v>
      </c>
      <c r="AZ196" s="185">
        <f t="shared" si="212"/>
        <v>0</v>
      </c>
      <c r="BA196" s="185">
        <f t="shared" si="212"/>
        <v>0</v>
      </c>
      <c r="BB196" s="185">
        <f t="shared" si="212"/>
        <v>0</v>
      </c>
      <c r="BC196" s="185">
        <f t="shared" si="212"/>
        <v>0</v>
      </c>
      <c r="BD196" s="185">
        <f t="shared" si="212"/>
        <v>0</v>
      </c>
      <c r="BE196" s="185">
        <f t="shared" si="212"/>
        <v>0</v>
      </c>
      <c r="BF196" s="185">
        <f t="shared" si="212"/>
        <v>0</v>
      </c>
      <c r="BG196" s="185">
        <f t="shared" si="212"/>
        <v>0</v>
      </c>
      <c r="BH196" s="185">
        <f t="shared" si="212"/>
        <v>0</v>
      </c>
      <c r="BI196" s="185">
        <f t="shared" si="212"/>
        <v>0</v>
      </c>
      <c r="BJ196" s="185">
        <f t="shared" si="212"/>
        <v>0</v>
      </c>
      <c r="BK196" s="185">
        <f t="shared" si="212"/>
        <v>0</v>
      </c>
      <c r="BL196" s="185">
        <f t="shared" si="212"/>
        <v>0</v>
      </c>
      <c r="BM196" s="185">
        <f t="shared" si="212"/>
        <v>0</v>
      </c>
      <c r="BN196" s="185">
        <f t="shared" si="212"/>
        <v>0</v>
      </c>
      <c r="BO196" s="185">
        <f t="shared" si="212"/>
        <v>0</v>
      </c>
      <c r="BP196" s="185">
        <f t="shared" ref="BP196:BV196" si="213">BP$249*BP74</f>
        <v>0</v>
      </c>
      <c r="BQ196" s="185">
        <f t="shared" si="213"/>
        <v>0</v>
      </c>
      <c r="BR196" s="185">
        <f t="shared" si="213"/>
        <v>0</v>
      </c>
      <c r="BS196" s="185">
        <f t="shared" si="213"/>
        <v>0</v>
      </c>
      <c r="BT196" s="185">
        <f t="shared" si="213"/>
        <v>0</v>
      </c>
      <c r="BU196" s="185">
        <f t="shared" si="213"/>
        <v>0</v>
      </c>
      <c r="BV196" s="185">
        <f t="shared" si="213"/>
        <v>0</v>
      </c>
      <c r="BW196" s="185">
        <f t="shared" si="203"/>
        <v>0</v>
      </c>
      <c r="BX196" s="185">
        <f t="shared" si="204"/>
        <v>0</v>
      </c>
      <c r="BY196" s="185">
        <f t="shared" si="205"/>
        <v>0</v>
      </c>
      <c r="BZ196" s="185">
        <f t="shared" si="206"/>
        <v>0</v>
      </c>
      <c r="CA196" s="185">
        <f t="shared" si="207"/>
        <v>0</v>
      </c>
    </row>
    <row r="197" spans="2:79" x14ac:dyDescent="0.15">
      <c r="B197" s="52" t="s">
        <v>204</v>
      </c>
      <c r="C197" s="53" t="s">
        <v>273</v>
      </c>
      <c r="D197" s="185">
        <f t="shared" ref="D197:AI197" si="214">D$249*D75</f>
        <v>0</v>
      </c>
      <c r="E197" s="185">
        <f t="shared" si="214"/>
        <v>0</v>
      </c>
      <c r="F197" s="185">
        <f t="shared" si="214"/>
        <v>0</v>
      </c>
      <c r="G197" s="185">
        <f t="shared" si="214"/>
        <v>0</v>
      </c>
      <c r="H197" s="185">
        <f t="shared" si="214"/>
        <v>0</v>
      </c>
      <c r="I197" s="185">
        <f t="shared" si="214"/>
        <v>0</v>
      </c>
      <c r="J197" s="185">
        <f t="shared" si="214"/>
        <v>0</v>
      </c>
      <c r="K197" s="185">
        <f t="shared" si="214"/>
        <v>0</v>
      </c>
      <c r="L197" s="185">
        <f t="shared" si="214"/>
        <v>0</v>
      </c>
      <c r="M197" s="185">
        <f t="shared" si="214"/>
        <v>0</v>
      </c>
      <c r="N197" s="185">
        <f t="shared" si="214"/>
        <v>0</v>
      </c>
      <c r="O197" s="185">
        <f t="shared" si="214"/>
        <v>0</v>
      </c>
      <c r="P197" s="185">
        <f t="shared" si="214"/>
        <v>0</v>
      </c>
      <c r="Q197" s="185">
        <f t="shared" si="214"/>
        <v>0</v>
      </c>
      <c r="R197" s="185">
        <f t="shared" si="214"/>
        <v>0</v>
      </c>
      <c r="S197" s="185">
        <f t="shared" si="214"/>
        <v>0</v>
      </c>
      <c r="T197" s="185">
        <f t="shared" si="214"/>
        <v>0</v>
      </c>
      <c r="U197" s="185">
        <f t="shared" si="214"/>
        <v>0</v>
      </c>
      <c r="V197" s="185">
        <f t="shared" si="214"/>
        <v>0</v>
      </c>
      <c r="W197" s="185">
        <f t="shared" si="214"/>
        <v>0</v>
      </c>
      <c r="X197" s="185">
        <f t="shared" si="214"/>
        <v>0</v>
      </c>
      <c r="Y197" s="185">
        <f t="shared" si="214"/>
        <v>0</v>
      </c>
      <c r="Z197" s="185">
        <f t="shared" si="214"/>
        <v>0</v>
      </c>
      <c r="AA197" s="185">
        <f t="shared" si="214"/>
        <v>0</v>
      </c>
      <c r="AB197" s="185">
        <f t="shared" si="214"/>
        <v>0</v>
      </c>
      <c r="AC197" s="185">
        <f t="shared" si="214"/>
        <v>0</v>
      </c>
      <c r="AD197" s="185">
        <f t="shared" si="214"/>
        <v>0</v>
      </c>
      <c r="AE197" s="185">
        <f t="shared" si="214"/>
        <v>0</v>
      </c>
      <c r="AF197" s="185">
        <f t="shared" si="214"/>
        <v>0</v>
      </c>
      <c r="AG197" s="185">
        <f t="shared" si="214"/>
        <v>0</v>
      </c>
      <c r="AH197" s="185">
        <f t="shared" si="214"/>
        <v>0</v>
      </c>
      <c r="AI197" s="185">
        <f t="shared" si="214"/>
        <v>0</v>
      </c>
      <c r="AJ197" s="185">
        <f t="shared" ref="AJ197:BO197" si="215">AJ$249*AJ75</f>
        <v>0</v>
      </c>
      <c r="AK197" s="185">
        <f t="shared" si="215"/>
        <v>0</v>
      </c>
      <c r="AL197" s="185">
        <f t="shared" si="215"/>
        <v>0</v>
      </c>
      <c r="AM197" s="185">
        <f t="shared" si="215"/>
        <v>0</v>
      </c>
      <c r="AN197" s="185">
        <f t="shared" si="215"/>
        <v>0</v>
      </c>
      <c r="AO197" s="185">
        <f t="shared" si="215"/>
        <v>0</v>
      </c>
      <c r="AP197" s="185">
        <f t="shared" si="215"/>
        <v>0</v>
      </c>
      <c r="AQ197" s="185">
        <f t="shared" si="215"/>
        <v>0</v>
      </c>
      <c r="AR197" s="185">
        <f t="shared" si="215"/>
        <v>0</v>
      </c>
      <c r="AS197" s="185">
        <f t="shared" si="215"/>
        <v>0</v>
      </c>
      <c r="AT197" s="185">
        <f t="shared" si="215"/>
        <v>0</v>
      </c>
      <c r="AU197" s="185">
        <f t="shared" si="215"/>
        <v>0</v>
      </c>
      <c r="AV197" s="185">
        <f t="shared" si="215"/>
        <v>0</v>
      </c>
      <c r="AW197" s="185">
        <f t="shared" si="215"/>
        <v>0</v>
      </c>
      <c r="AX197" s="185">
        <f t="shared" si="215"/>
        <v>0</v>
      </c>
      <c r="AY197" s="185">
        <f t="shared" si="215"/>
        <v>0</v>
      </c>
      <c r="AZ197" s="185">
        <f t="shared" si="215"/>
        <v>0</v>
      </c>
      <c r="BA197" s="185">
        <f t="shared" si="215"/>
        <v>0</v>
      </c>
      <c r="BB197" s="185">
        <f t="shared" si="215"/>
        <v>0</v>
      </c>
      <c r="BC197" s="185">
        <f t="shared" si="215"/>
        <v>0</v>
      </c>
      <c r="BD197" s="185">
        <f t="shared" si="215"/>
        <v>0</v>
      </c>
      <c r="BE197" s="185">
        <f t="shared" si="215"/>
        <v>0</v>
      </c>
      <c r="BF197" s="185">
        <f t="shared" si="215"/>
        <v>0</v>
      </c>
      <c r="BG197" s="185">
        <f t="shared" si="215"/>
        <v>0</v>
      </c>
      <c r="BH197" s="185">
        <f t="shared" si="215"/>
        <v>0</v>
      </c>
      <c r="BI197" s="185">
        <f t="shared" si="215"/>
        <v>0</v>
      </c>
      <c r="BJ197" s="185">
        <f t="shared" si="215"/>
        <v>0</v>
      </c>
      <c r="BK197" s="185">
        <f t="shared" si="215"/>
        <v>0</v>
      </c>
      <c r="BL197" s="185">
        <f t="shared" si="215"/>
        <v>0</v>
      </c>
      <c r="BM197" s="185">
        <f t="shared" si="215"/>
        <v>0</v>
      </c>
      <c r="BN197" s="185">
        <f t="shared" si="215"/>
        <v>0</v>
      </c>
      <c r="BO197" s="185">
        <f t="shared" si="215"/>
        <v>0</v>
      </c>
      <c r="BP197" s="185">
        <f t="shared" ref="BP197:BV197" si="216">BP$249*BP75</f>
        <v>0</v>
      </c>
      <c r="BQ197" s="185">
        <f t="shared" si="216"/>
        <v>0</v>
      </c>
      <c r="BR197" s="185">
        <f t="shared" si="216"/>
        <v>0</v>
      </c>
      <c r="BS197" s="185">
        <f t="shared" si="216"/>
        <v>0</v>
      </c>
      <c r="BT197" s="185">
        <f t="shared" si="216"/>
        <v>0</v>
      </c>
      <c r="BU197" s="185">
        <f t="shared" si="216"/>
        <v>0</v>
      </c>
      <c r="BV197" s="185">
        <f t="shared" si="216"/>
        <v>0</v>
      </c>
      <c r="BW197" s="185">
        <f t="shared" si="203"/>
        <v>0</v>
      </c>
      <c r="BX197" s="185">
        <f t="shared" si="204"/>
        <v>0</v>
      </c>
      <c r="BY197" s="185">
        <f t="shared" si="205"/>
        <v>0</v>
      </c>
      <c r="BZ197" s="185">
        <f t="shared" si="206"/>
        <v>0</v>
      </c>
      <c r="CA197" s="185">
        <f t="shared" si="207"/>
        <v>0</v>
      </c>
    </row>
    <row r="198" spans="2:79" x14ac:dyDescent="0.15">
      <c r="B198" s="64" t="s">
        <v>205</v>
      </c>
      <c r="C198" s="65" t="s">
        <v>274</v>
      </c>
      <c r="D198" s="186">
        <f t="shared" ref="D198:AI198" si="217">D$249*D76</f>
        <v>0</v>
      </c>
      <c r="E198" s="186">
        <f t="shared" si="217"/>
        <v>0</v>
      </c>
      <c r="F198" s="186">
        <f t="shared" si="217"/>
        <v>0</v>
      </c>
      <c r="G198" s="186">
        <f t="shared" si="217"/>
        <v>0</v>
      </c>
      <c r="H198" s="186">
        <f t="shared" si="217"/>
        <v>0</v>
      </c>
      <c r="I198" s="186">
        <f t="shared" si="217"/>
        <v>0</v>
      </c>
      <c r="J198" s="186">
        <f t="shared" si="217"/>
        <v>0</v>
      </c>
      <c r="K198" s="186">
        <f t="shared" si="217"/>
        <v>0</v>
      </c>
      <c r="L198" s="186">
        <f t="shared" si="217"/>
        <v>0</v>
      </c>
      <c r="M198" s="186">
        <f t="shared" si="217"/>
        <v>0</v>
      </c>
      <c r="N198" s="186">
        <f t="shared" si="217"/>
        <v>0</v>
      </c>
      <c r="O198" s="186">
        <f t="shared" si="217"/>
        <v>0</v>
      </c>
      <c r="P198" s="186">
        <f t="shared" si="217"/>
        <v>0</v>
      </c>
      <c r="Q198" s="186">
        <f t="shared" si="217"/>
        <v>0</v>
      </c>
      <c r="R198" s="186">
        <f t="shared" si="217"/>
        <v>0</v>
      </c>
      <c r="S198" s="186">
        <f t="shared" si="217"/>
        <v>0</v>
      </c>
      <c r="T198" s="186">
        <f t="shared" si="217"/>
        <v>0</v>
      </c>
      <c r="U198" s="186">
        <f t="shared" si="217"/>
        <v>0</v>
      </c>
      <c r="V198" s="186">
        <f t="shared" si="217"/>
        <v>0</v>
      </c>
      <c r="W198" s="186">
        <f t="shared" si="217"/>
        <v>0</v>
      </c>
      <c r="X198" s="186">
        <f t="shared" si="217"/>
        <v>0</v>
      </c>
      <c r="Y198" s="186">
        <f t="shared" si="217"/>
        <v>0</v>
      </c>
      <c r="Z198" s="186">
        <f t="shared" si="217"/>
        <v>0</v>
      </c>
      <c r="AA198" s="186">
        <f t="shared" si="217"/>
        <v>0</v>
      </c>
      <c r="AB198" s="186">
        <f t="shared" si="217"/>
        <v>0</v>
      </c>
      <c r="AC198" s="186">
        <f t="shared" si="217"/>
        <v>0</v>
      </c>
      <c r="AD198" s="186">
        <f t="shared" si="217"/>
        <v>0</v>
      </c>
      <c r="AE198" s="186">
        <f t="shared" si="217"/>
        <v>0</v>
      </c>
      <c r="AF198" s="186">
        <f t="shared" si="217"/>
        <v>0</v>
      </c>
      <c r="AG198" s="186">
        <f t="shared" si="217"/>
        <v>0</v>
      </c>
      <c r="AH198" s="186">
        <f t="shared" si="217"/>
        <v>0</v>
      </c>
      <c r="AI198" s="186">
        <f t="shared" si="217"/>
        <v>0</v>
      </c>
      <c r="AJ198" s="186">
        <f t="shared" ref="AJ198:BO198" si="218">AJ$249*AJ76</f>
        <v>0</v>
      </c>
      <c r="AK198" s="186">
        <f t="shared" si="218"/>
        <v>0</v>
      </c>
      <c r="AL198" s="186">
        <f t="shared" si="218"/>
        <v>0</v>
      </c>
      <c r="AM198" s="186">
        <f t="shared" si="218"/>
        <v>0</v>
      </c>
      <c r="AN198" s="186">
        <f t="shared" si="218"/>
        <v>0</v>
      </c>
      <c r="AO198" s="186">
        <f t="shared" si="218"/>
        <v>0</v>
      </c>
      <c r="AP198" s="186">
        <f t="shared" si="218"/>
        <v>0</v>
      </c>
      <c r="AQ198" s="186">
        <f t="shared" si="218"/>
        <v>0</v>
      </c>
      <c r="AR198" s="186">
        <f t="shared" si="218"/>
        <v>0</v>
      </c>
      <c r="AS198" s="186">
        <f t="shared" si="218"/>
        <v>0</v>
      </c>
      <c r="AT198" s="186">
        <f t="shared" si="218"/>
        <v>0</v>
      </c>
      <c r="AU198" s="186">
        <f t="shared" si="218"/>
        <v>0</v>
      </c>
      <c r="AV198" s="186">
        <f t="shared" si="218"/>
        <v>0</v>
      </c>
      <c r="AW198" s="186">
        <f t="shared" si="218"/>
        <v>0</v>
      </c>
      <c r="AX198" s="186">
        <f t="shared" si="218"/>
        <v>0</v>
      </c>
      <c r="AY198" s="186">
        <f t="shared" si="218"/>
        <v>0</v>
      </c>
      <c r="AZ198" s="186">
        <f t="shared" si="218"/>
        <v>0</v>
      </c>
      <c r="BA198" s="186">
        <f t="shared" si="218"/>
        <v>0</v>
      </c>
      <c r="BB198" s="186">
        <f t="shared" si="218"/>
        <v>0</v>
      </c>
      <c r="BC198" s="186">
        <f t="shared" si="218"/>
        <v>0</v>
      </c>
      <c r="BD198" s="186">
        <f t="shared" si="218"/>
        <v>0</v>
      </c>
      <c r="BE198" s="186">
        <f t="shared" si="218"/>
        <v>0</v>
      </c>
      <c r="BF198" s="186">
        <f t="shared" si="218"/>
        <v>0</v>
      </c>
      <c r="BG198" s="186">
        <f t="shared" si="218"/>
        <v>0</v>
      </c>
      <c r="BH198" s="186">
        <f t="shared" si="218"/>
        <v>0</v>
      </c>
      <c r="BI198" s="186">
        <f t="shared" si="218"/>
        <v>0</v>
      </c>
      <c r="BJ198" s="186">
        <f t="shared" si="218"/>
        <v>0</v>
      </c>
      <c r="BK198" s="186">
        <f t="shared" si="218"/>
        <v>0</v>
      </c>
      <c r="BL198" s="186">
        <f t="shared" si="218"/>
        <v>0</v>
      </c>
      <c r="BM198" s="186">
        <f t="shared" si="218"/>
        <v>0</v>
      </c>
      <c r="BN198" s="186">
        <f t="shared" si="218"/>
        <v>0</v>
      </c>
      <c r="BO198" s="186">
        <f t="shared" si="218"/>
        <v>0</v>
      </c>
      <c r="BP198" s="186">
        <f t="shared" ref="BP198:BV198" si="219">BP$249*BP76</f>
        <v>0</v>
      </c>
      <c r="BQ198" s="186">
        <f t="shared" si="219"/>
        <v>0</v>
      </c>
      <c r="BR198" s="186">
        <f t="shared" si="219"/>
        <v>0</v>
      </c>
      <c r="BS198" s="186">
        <f t="shared" si="219"/>
        <v>0</v>
      </c>
      <c r="BT198" s="186">
        <f t="shared" si="219"/>
        <v>0</v>
      </c>
      <c r="BU198" s="186">
        <f t="shared" si="219"/>
        <v>0</v>
      </c>
      <c r="BV198" s="186">
        <f t="shared" si="219"/>
        <v>0</v>
      </c>
      <c r="BW198" s="186">
        <f t="shared" si="203"/>
        <v>0</v>
      </c>
      <c r="BX198" s="186">
        <f t="shared" si="204"/>
        <v>0</v>
      </c>
      <c r="BY198" s="186">
        <f t="shared" si="205"/>
        <v>0</v>
      </c>
      <c r="BZ198" s="186">
        <f t="shared" si="206"/>
        <v>0</v>
      </c>
      <c r="CA198" s="186">
        <f t="shared" si="207"/>
        <v>0</v>
      </c>
    </row>
    <row r="199" spans="2:79" x14ac:dyDescent="0.15">
      <c r="B199" s="52" t="s">
        <v>206</v>
      </c>
      <c r="C199" s="53" t="s">
        <v>275</v>
      </c>
      <c r="D199" s="185">
        <f t="shared" ref="D199:AI199" si="220">D$249*D77</f>
        <v>0</v>
      </c>
      <c r="E199" s="185">
        <f t="shared" si="220"/>
        <v>0</v>
      </c>
      <c r="F199" s="185">
        <f t="shared" si="220"/>
        <v>0</v>
      </c>
      <c r="G199" s="185">
        <f t="shared" si="220"/>
        <v>0</v>
      </c>
      <c r="H199" s="185">
        <f t="shared" si="220"/>
        <v>0</v>
      </c>
      <c r="I199" s="185">
        <f t="shared" si="220"/>
        <v>0</v>
      </c>
      <c r="J199" s="185">
        <f t="shared" si="220"/>
        <v>0</v>
      </c>
      <c r="K199" s="185">
        <f t="shared" si="220"/>
        <v>0</v>
      </c>
      <c r="L199" s="185">
        <f t="shared" si="220"/>
        <v>0</v>
      </c>
      <c r="M199" s="185">
        <f t="shared" si="220"/>
        <v>0</v>
      </c>
      <c r="N199" s="185">
        <f t="shared" si="220"/>
        <v>0</v>
      </c>
      <c r="O199" s="185">
        <f t="shared" si="220"/>
        <v>0</v>
      </c>
      <c r="P199" s="185">
        <f t="shared" si="220"/>
        <v>0</v>
      </c>
      <c r="Q199" s="185">
        <f t="shared" si="220"/>
        <v>0</v>
      </c>
      <c r="R199" s="185">
        <f t="shared" si="220"/>
        <v>0</v>
      </c>
      <c r="S199" s="185">
        <f t="shared" si="220"/>
        <v>0</v>
      </c>
      <c r="T199" s="185">
        <f t="shared" si="220"/>
        <v>0</v>
      </c>
      <c r="U199" s="185">
        <f t="shared" si="220"/>
        <v>0</v>
      </c>
      <c r="V199" s="185">
        <f t="shared" si="220"/>
        <v>0</v>
      </c>
      <c r="W199" s="185">
        <f t="shared" si="220"/>
        <v>0</v>
      </c>
      <c r="X199" s="185">
        <f t="shared" si="220"/>
        <v>0</v>
      </c>
      <c r="Y199" s="185">
        <f t="shared" si="220"/>
        <v>0</v>
      </c>
      <c r="Z199" s="185">
        <f t="shared" si="220"/>
        <v>0</v>
      </c>
      <c r="AA199" s="185">
        <f t="shared" si="220"/>
        <v>0</v>
      </c>
      <c r="AB199" s="185">
        <f t="shared" si="220"/>
        <v>0</v>
      </c>
      <c r="AC199" s="185">
        <f t="shared" si="220"/>
        <v>0</v>
      </c>
      <c r="AD199" s="185">
        <f t="shared" si="220"/>
        <v>0</v>
      </c>
      <c r="AE199" s="185">
        <f t="shared" si="220"/>
        <v>0</v>
      </c>
      <c r="AF199" s="185">
        <f t="shared" si="220"/>
        <v>0</v>
      </c>
      <c r="AG199" s="185">
        <f t="shared" si="220"/>
        <v>0</v>
      </c>
      <c r="AH199" s="185">
        <f t="shared" si="220"/>
        <v>0</v>
      </c>
      <c r="AI199" s="185">
        <f t="shared" si="220"/>
        <v>0</v>
      </c>
      <c r="AJ199" s="185">
        <f t="shared" ref="AJ199:BO199" si="221">AJ$249*AJ77</f>
        <v>0</v>
      </c>
      <c r="AK199" s="185">
        <f t="shared" si="221"/>
        <v>0</v>
      </c>
      <c r="AL199" s="185">
        <f t="shared" si="221"/>
        <v>0</v>
      </c>
      <c r="AM199" s="185">
        <f t="shared" si="221"/>
        <v>0</v>
      </c>
      <c r="AN199" s="185">
        <f t="shared" si="221"/>
        <v>0</v>
      </c>
      <c r="AO199" s="185">
        <f t="shared" si="221"/>
        <v>0</v>
      </c>
      <c r="AP199" s="185">
        <f t="shared" si="221"/>
        <v>0</v>
      </c>
      <c r="AQ199" s="185">
        <f t="shared" si="221"/>
        <v>0</v>
      </c>
      <c r="AR199" s="185">
        <f t="shared" si="221"/>
        <v>0</v>
      </c>
      <c r="AS199" s="185">
        <f t="shared" si="221"/>
        <v>0</v>
      </c>
      <c r="AT199" s="185">
        <f t="shared" si="221"/>
        <v>0</v>
      </c>
      <c r="AU199" s="185">
        <f t="shared" si="221"/>
        <v>0</v>
      </c>
      <c r="AV199" s="185">
        <f t="shared" si="221"/>
        <v>0</v>
      </c>
      <c r="AW199" s="185">
        <f t="shared" si="221"/>
        <v>0</v>
      </c>
      <c r="AX199" s="185">
        <f t="shared" si="221"/>
        <v>0</v>
      </c>
      <c r="AY199" s="185">
        <f t="shared" si="221"/>
        <v>0</v>
      </c>
      <c r="AZ199" s="185">
        <f t="shared" si="221"/>
        <v>0</v>
      </c>
      <c r="BA199" s="185">
        <f t="shared" si="221"/>
        <v>0</v>
      </c>
      <c r="BB199" s="185">
        <f t="shared" si="221"/>
        <v>0</v>
      </c>
      <c r="BC199" s="185">
        <f t="shared" si="221"/>
        <v>0</v>
      </c>
      <c r="BD199" s="185">
        <f t="shared" si="221"/>
        <v>0</v>
      </c>
      <c r="BE199" s="185">
        <f t="shared" si="221"/>
        <v>0</v>
      </c>
      <c r="BF199" s="185">
        <f t="shared" si="221"/>
        <v>0</v>
      </c>
      <c r="BG199" s="185">
        <f t="shared" si="221"/>
        <v>0</v>
      </c>
      <c r="BH199" s="185">
        <f t="shared" si="221"/>
        <v>0</v>
      </c>
      <c r="BI199" s="185">
        <f t="shared" si="221"/>
        <v>0</v>
      </c>
      <c r="BJ199" s="185">
        <f t="shared" si="221"/>
        <v>0</v>
      </c>
      <c r="BK199" s="185">
        <f t="shared" si="221"/>
        <v>0</v>
      </c>
      <c r="BL199" s="185">
        <f t="shared" si="221"/>
        <v>0</v>
      </c>
      <c r="BM199" s="185">
        <f t="shared" si="221"/>
        <v>0</v>
      </c>
      <c r="BN199" s="185">
        <f t="shared" si="221"/>
        <v>0</v>
      </c>
      <c r="BO199" s="185">
        <f t="shared" si="221"/>
        <v>0</v>
      </c>
      <c r="BP199" s="185">
        <f t="shared" ref="BP199:BV199" si="222">BP$249*BP77</f>
        <v>0</v>
      </c>
      <c r="BQ199" s="185">
        <f t="shared" si="222"/>
        <v>0</v>
      </c>
      <c r="BR199" s="185">
        <f t="shared" si="222"/>
        <v>0</v>
      </c>
      <c r="BS199" s="185">
        <f t="shared" si="222"/>
        <v>0</v>
      </c>
      <c r="BT199" s="185">
        <f t="shared" si="222"/>
        <v>0</v>
      </c>
      <c r="BU199" s="185">
        <f t="shared" si="222"/>
        <v>0</v>
      </c>
      <c r="BV199" s="185">
        <f t="shared" si="222"/>
        <v>0</v>
      </c>
      <c r="BW199" s="185">
        <f t="shared" si="203"/>
        <v>0</v>
      </c>
      <c r="BX199" s="185">
        <f t="shared" si="204"/>
        <v>0</v>
      </c>
      <c r="BY199" s="185">
        <f t="shared" si="205"/>
        <v>0</v>
      </c>
      <c r="BZ199" s="185">
        <f t="shared" si="206"/>
        <v>0</v>
      </c>
      <c r="CA199" s="185">
        <f t="shared" si="207"/>
        <v>0</v>
      </c>
    </row>
    <row r="200" spans="2:79" x14ac:dyDescent="0.15">
      <c r="B200" s="52" t="s">
        <v>207</v>
      </c>
      <c r="C200" s="53" t="s">
        <v>276</v>
      </c>
      <c r="D200" s="185">
        <f t="shared" ref="D200:AI200" si="223">D$249*D78</f>
        <v>0</v>
      </c>
      <c r="E200" s="185">
        <f t="shared" si="223"/>
        <v>0</v>
      </c>
      <c r="F200" s="185">
        <f t="shared" si="223"/>
        <v>0</v>
      </c>
      <c r="G200" s="185">
        <f t="shared" si="223"/>
        <v>0</v>
      </c>
      <c r="H200" s="185">
        <f t="shared" si="223"/>
        <v>0</v>
      </c>
      <c r="I200" s="185">
        <f t="shared" si="223"/>
        <v>0</v>
      </c>
      <c r="J200" s="185">
        <f t="shared" si="223"/>
        <v>0</v>
      </c>
      <c r="K200" s="185">
        <f t="shared" si="223"/>
        <v>0</v>
      </c>
      <c r="L200" s="185">
        <f t="shared" si="223"/>
        <v>0</v>
      </c>
      <c r="M200" s="185">
        <f t="shared" si="223"/>
        <v>0</v>
      </c>
      <c r="N200" s="185">
        <f t="shared" si="223"/>
        <v>0</v>
      </c>
      <c r="O200" s="185">
        <f t="shared" si="223"/>
        <v>0</v>
      </c>
      <c r="P200" s="185">
        <f t="shared" si="223"/>
        <v>0</v>
      </c>
      <c r="Q200" s="185">
        <f t="shared" si="223"/>
        <v>0</v>
      </c>
      <c r="R200" s="185">
        <f t="shared" si="223"/>
        <v>0</v>
      </c>
      <c r="S200" s="185">
        <f t="shared" si="223"/>
        <v>0</v>
      </c>
      <c r="T200" s="185">
        <f t="shared" si="223"/>
        <v>0</v>
      </c>
      <c r="U200" s="185">
        <f t="shared" si="223"/>
        <v>0</v>
      </c>
      <c r="V200" s="185">
        <f t="shared" si="223"/>
        <v>0</v>
      </c>
      <c r="W200" s="185">
        <f t="shared" si="223"/>
        <v>0</v>
      </c>
      <c r="X200" s="185">
        <f t="shared" si="223"/>
        <v>0</v>
      </c>
      <c r="Y200" s="185">
        <f t="shared" si="223"/>
        <v>0</v>
      </c>
      <c r="Z200" s="185">
        <f t="shared" si="223"/>
        <v>0</v>
      </c>
      <c r="AA200" s="185">
        <f t="shared" si="223"/>
        <v>0</v>
      </c>
      <c r="AB200" s="185">
        <f t="shared" si="223"/>
        <v>0</v>
      </c>
      <c r="AC200" s="185">
        <f t="shared" si="223"/>
        <v>0</v>
      </c>
      <c r="AD200" s="185">
        <f t="shared" si="223"/>
        <v>0</v>
      </c>
      <c r="AE200" s="185">
        <f t="shared" si="223"/>
        <v>0</v>
      </c>
      <c r="AF200" s="185">
        <f t="shared" si="223"/>
        <v>0</v>
      </c>
      <c r="AG200" s="185">
        <f t="shared" si="223"/>
        <v>0</v>
      </c>
      <c r="AH200" s="185">
        <f t="shared" si="223"/>
        <v>0</v>
      </c>
      <c r="AI200" s="185">
        <f t="shared" si="223"/>
        <v>0</v>
      </c>
      <c r="AJ200" s="185">
        <f t="shared" ref="AJ200:BO200" si="224">AJ$249*AJ78</f>
        <v>0</v>
      </c>
      <c r="AK200" s="185">
        <f t="shared" si="224"/>
        <v>0</v>
      </c>
      <c r="AL200" s="185">
        <f t="shared" si="224"/>
        <v>0</v>
      </c>
      <c r="AM200" s="185">
        <f t="shared" si="224"/>
        <v>0</v>
      </c>
      <c r="AN200" s="185">
        <f t="shared" si="224"/>
        <v>0</v>
      </c>
      <c r="AO200" s="185">
        <f t="shared" si="224"/>
        <v>0</v>
      </c>
      <c r="AP200" s="185">
        <f t="shared" si="224"/>
        <v>0</v>
      </c>
      <c r="AQ200" s="185">
        <f t="shared" si="224"/>
        <v>0</v>
      </c>
      <c r="AR200" s="185">
        <f t="shared" si="224"/>
        <v>0</v>
      </c>
      <c r="AS200" s="185">
        <f t="shared" si="224"/>
        <v>0</v>
      </c>
      <c r="AT200" s="185">
        <f t="shared" si="224"/>
        <v>0</v>
      </c>
      <c r="AU200" s="185">
        <f t="shared" si="224"/>
        <v>0</v>
      </c>
      <c r="AV200" s="185">
        <f t="shared" si="224"/>
        <v>0</v>
      </c>
      <c r="AW200" s="185">
        <f t="shared" si="224"/>
        <v>0</v>
      </c>
      <c r="AX200" s="185">
        <f t="shared" si="224"/>
        <v>0</v>
      </c>
      <c r="AY200" s="185">
        <f t="shared" si="224"/>
        <v>0</v>
      </c>
      <c r="AZ200" s="185">
        <f t="shared" si="224"/>
        <v>0</v>
      </c>
      <c r="BA200" s="185">
        <f t="shared" si="224"/>
        <v>0</v>
      </c>
      <c r="BB200" s="185">
        <f t="shared" si="224"/>
        <v>0</v>
      </c>
      <c r="BC200" s="185">
        <f t="shared" si="224"/>
        <v>0</v>
      </c>
      <c r="BD200" s="185">
        <f t="shared" si="224"/>
        <v>0</v>
      </c>
      <c r="BE200" s="185">
        <f t="shared" si="224"/>
        <v>0</v>
      </c>
      <c r="BF200" s="185">
        <f t="shared" si="224"/>
        <v>0</v>
      </c>
      <c r="BG200" s="185">
        <f t="shared" si="224"/>
        <v>0</v>
      </c>
      <c r="BH200" s="185">
        <f t="shared" si="224"/>
        <v>0</v>
      </c>
      <c r="BI200" s="185">
        <f t="shared" si="224"/>
        <v>0</v>
      </c>
      <c r="BJ200" s="185">
        <f t="shared" si="224"/>
        <v>0</v>
      </c>
      <c r="BK200" s="185">
        <f t="shared" si="224"/>
        <v>0</v>
      </c>
      <c r="BL200" s="185">
        <f t="shared" si="224"/>
        <v>0</v>
      </c>
      <c r="BM200" s="185">
        <f t="shared" si="224"/>
        <v>0</v>
      </c>
      <c r="BN200" s="185">
        <f t="shared" si="224"/>
        <v>0</v>
      </c>
      <c r="BO200" s="185">
        <f t="shared" si="224"/>
        <v>0</v>
      </c>
      <c r="BP200" s="185">
        <f t="shared" ref="BP200:BV200" si="225">BP$249*BP78</f>
        <v>0</v>
      </c>
      <c r="BQ200" s="185">
        <f t="shared" si="225"/>
        <v>0</v>
      </c>
      <c r="BR200" s="185">
        <f t="shared" si="225"/>
        <v>0</v>
      </c>
      <c r="BS200" s="185">
        <f t="shared" si="225"/>
        <v>0</v>
      </c>
      <c r="BT200" s="185">
        <f t="shared" si="225"/>
        <v>0</v>
      </c>
      <c r="BU200" s="185">
        <f t="shared" si="225"/>
        <v>0</v>
      </c>
      <c r="BV200" s="185">
        <f t="shared" si="225"/>
        <v>0</v>
      </c>
      <c r="BW200" s="185">
        <f t="shared" si="203"/>
        <v>0</v>
      </c>
      <c r="BX200" s="185">
        <f t="shared" si="204"/>
        <v>0</v>
      </c>
      <c r="BY200" s="185">
        <f t="shared" si="205"/>
        <v>0</v>
      </c>
      <c r="BZ200" s="185">
        <f t="shared" si="206"/>
        <v>0</v>
      </c>
      <c r="CA200" s="185">
        <f t="shared" si="207"/>
        <v>0</v>
      </c>
    </row>
    <row r="201" spans="2:79" x14ac:dyDescent="0.15">
      <c r="B201" s="52" t="s">
        <v>208</v>
      </c>
      <c r="C201" s="53" t="s">
        <v>293</v>
      </c>
      <c r="D201" s="185">
        <f t="shared" ref="D201:AI201" si="226">D$249*D79</f>
        <v>0</v>
      </c>
      <c r="E201" s="185">
        <f t="shared" si="226"/>
        <v>0</v>
      </c>
      <c r="F201" s="185">
        <f t="shared" si="226"/>
        <v>0</v>
      </c>
      <c r="G201" s="185">
        <f t="shared" si="226"/>
        <v>0</v>
      </c>
      <c r="H201" s="185">
        <f t="shared" si="226"/>
        <v>0</v>
      </c>
      <c r="I201" s="185">
        <f t="shared" si="226"/>
        <v>0</v>
      </c>
      <c r="J201" s="185">
        <f t="shared" si="226"/>
        <v>0</v>
      </c>
      <c r="K201" s="185">
        <f t="shared" si="226"/>
        <v>0</v>
      </c>
      <c r="L201" s="185">
        <f t="shared" si="226"/>
        <v>0</v>
      </c>
      <c r="M201" s="185">
        <f t="shared" si="226"/>
        <v>0</v>
      </c>
      <c r="N201" s="185">
        <f t="shared" si="226"/>
        <v>0</v>
      </c>
      <c r="O201" s="185">
        <f t="shared" si="226"/>
        <v>0</v>
      </c>
      <c r="P201" s="185">
        <f t="shared" si="226"/>
        <v>0</v>
      </c>
      <c r="Q201" s="185">
        <f t="shared" si="226"/>
        <v>0</v>
      </c>
      <c r="R201" s="185">
        <f t="shared" si="226"/>
        <v>0</v>
      </c>
      <c r="S201" s="185">
        <f t="shared" si="226"/>
        <v>0</v>
      </c>
      <c r="T201" s="185">
        <f t="shared" si="226"/>
        <v>0</v>
      </c>
      <c r="U201" s="185">
        <f t="shared" si="226"/>
        <v>0</v>
      </c>
      <c r="V201" s="185">
        <f t="shared" si="226"/>
        <v>0</v>
      </c>
      <c r="W201" s="185">
        <f t="shared" si="226"/>
        <v>0</v>
      </c>
      <c r="X201" s="185">
        <f t="shared" si="226"/>
        <v>0</v>
      </c>
      <c r="Y201" s="185">
        <f t="shared" si="226"/>
        <v>0</v>
      </c>
      <c r="Z201" s="185">
        <f t="shared" si="226"/>
        <v>0</v>
      </c>
      <c r="AA201" s="185">
        <f t="shared" si="226"/>
        <v>0</v>
      </c>
      <c r="AB201" s="185">
        <f t="shared" si="226"/>
        <v>0</v>
      </c>
      <c r="AC201" s="185">
        <f t="shared" si="226"/>
        <v>0</v>
      </c>
      <c r="AD201" s="185">
        <f t="shared" si="226"/>
        <v>0</v>
      </c>
      <c r="AE201" s="185">
        <f t="shared" si="226"/>
        <v>0</v>
      </c>
      <c r="AF201" s="185">
        <f t="shared" si="226"/>
        <v>0</v>
      </c>
      <c r="AG201" s="185">
        <f t="shared" si="226"/>
        <v>0</v>
      </c>
      <c r="AH201" s="185">
        <f t="shared" si="226"/>
        <v>0</v>
      </c>
      <c r="AI201" s="185">
        <f t="shared" si="226"/>
        <v>0</v>
      </c>
      <c r="AJ201" s="185">
        <f t="shared" ref="AJ201:BO201" si="227">AJ$249*AJ79</f>
        <v>0</v>
      </c>
      <c r="AK201" s="185">
        <f t="shared" si="227"/>
        <v>0</v>
      </c>
      <c r="AL201" s="185">
        <f t="shared" si="227"/>
        <v>0</v>
      </c>
      <c r="AM201" s="185">
        <f t="shared" si="227"/>
        <v>0</v>
      </c>
      <c r="AN201" s="185">
        <f t="shared" si="227"/>
        <v>0</v>
      </c>
      <c r="AO201" s="185">
        <f t="shared" si="227"/>
        <v>0</v>
      </c>
      <c r="AP201" s="185">
        <f t="shared" si="227"/>
        <v>0</v>
      </c>
      <c r="AQ201" s="185">
        <f t="shared" si="227"/>
        <v>0</v>
      </c>
      <c r="AR201" s="185">
        <f t="shared" si="227"/>
        <v>0</v>
      </c>
      <c r="AS201" s="185">
        <f t="shared" si="227"/>
        <v>0</v>
      </c>
      <c r="AT201" s="185">
        <f t="shared" si="227"/>
        <v>0</v>
      </c>
      <c r="AU201" s="185">
        <f t="shared" si="227"/>
        <v>0</v>
      </c>
      <c r="AV201" s="185">
        <f t="shared" si="227"/>
        <v>0</v>
      </c>
      <c r="AW201" s="185">
        <f t="shared" si="227"/>
        <v>0</v>
      </c>
      <c r="AX201" s="185">
        <f t="shared" si="227"/>
        <v>0</v>
      </c>
      <c r="AY201" s="185">
        <f t="shared" si="227"/>
        <v>0</v>
      </c>
      <c r="AZ201" s="185">
        <f t="shared" si="227"/>
        <v>0</v>
      </c>
      <c r="BA201" s="185">
        <f t="shared" si="227"/>
        <v>0</v>
      </c>
      <c r="BB201" s="185">
        <f t="shared" si="227"/>
        <v>0</v>
      </c>
      <c r="BC201" s="185">
        <f t="shared" si="227"/>
        <v>0</v>
      </c>
      <c r="BD201" s="185">
        <f t="shared" si="227"/>
        <v>0</v>
      </c>
      <c r="BE201" s="185">
        <f t="shared" si="227"/>
        <v>0</v>
      </c>
      <c r="BF201" s="185">
        <f t="shared" si="227"/>
        <v>0</v>
      </c>
      <c r="BG201" s="185">
        <f t="shared" si="227"/>
        <v>0</v>
      </c>
      <c r="BH201" s="185">
        <f t="shared" si="227"/>
        <v>0</v>
      </c>
      <c r="BI201" s="185">
        <f t="shared" si="227"/>
        <v>0</v>
      </c>
      <c r="BJ201" s="185">
        <f t="shared" si="227"/>
        <v>0</v>
      </c>
      <c r="BK201" s="185">
        <f t="shared" si="227"/>
        <v>0</v>
      </c>
      <c r="BL201" s="185">
        <f t="shared" si="227"/>
        <v>0</v>
      </c>
      <c r="BM201" s="185">
        <f t="shared" si="227"/>
        <v>0</v>
      </c>
      <c r="BN201" s="185">
        <f t="shared" si="227"/>
        <v>0</v>
      </c>
      <c r="BO201" s="185">
        <f t="shared" si="227"/>
        <v>0</v>
      </c>
      <c r="BP201" s="185">
        <f t="shared" ref="BP201:BV201" si="228">BP$249*BP79</f>
        <v>0</v>
      </c>
      <c r="BQ201" s="185">
        <f t="shared" si="228"/>
        <v>0</v>
      </c>
      <c r="BR201" s="185">
        <f t="shared" si="228"/>
        <v>0</v>
      </c>
      <c r="BS201" s="185">
        <f t="shared" si="228"/>
        <v>0</v>
      </c>
      <c r="BT201" s="185">
        <f t="shared" si="228"/>
        <v>0</v>
      </c>
      <c r="BU201" s="185">
        <f t="shared" si="228"/>
        <v>0</v>
      </c>
      <c r="BV201" s="185">
        <f t="shared" si="228"/>
        <v>0</v>
      </c>
      <c r="BW201" s="185">
        <f t="shared" si="203"/>
        <v>0</v>
      </c>
      <c r="BX201" s="185">
        <f t="shared" si="204"/>
        <v>0</v>
      </c>
      <c r="BY201" s="185">
        <f t="shared" si="205"/>
        <v>0</v>
      </c>
      <c r="BZ201" s="185">
        <f t="shared" si="206"/>
        <v>0</v>
      </c>
      <c r="CA201" s="185">
        <f t="shared" si="207"/>
        <v>0</v>
      </c>
    </row>
    <row r="202" spans="2:79" x14ac:dyDescent="0.15">
      <c r="B202" s="52" t="s">
        <v>209</v>
      </c>
      <c r="C202" s="53" t="s">
        <v>645</v>
      </c>
      <c r="D202" s="185">
        <f t="shared" ref="D202:AI202" si="229">D$249*D80</f>
        <v>0</v>
      </c>
      <c r="E202" s="185">
        <f t="shared" si="229"/>
        <v>0</v>
      </c>
      <c r="F202" s="185">
        <f t="shared" si="229"/>
        <v>0</v>
      </c>
      <c r="G202" s="185">
        <f t="shared" si="229"/>
        <v>0</v>
      </c>
      <c r="H202" s="185">
        <f t="shared" si="229"/>
        <v>0</v>
      </c>
      <c r="I202" s="185">
        <f t="shared" si="229"/>
        <v>0</v>
      </c>
      <c r="J202" s="185">
        <f t="shared" si="229"/>
        <v>0</v>
      </c>
      <c r="K202" s="185">
        <f t="shared" si="229"/>
        <v>0</v>
      </c>
      <c r="L202" s="185">
        <f t="shared" si="229"/>
        <v>0</v>
      </c>
      <c r="M202" s="185">
        <f t="shared" si="229"/>
        <v>0</v>
      </c>
      <c r="N202" s="185">
        <f t="shared" si="229"/>
        <v>0</v>
      </c>
      <c r="O202" s="185">
        <f t="shared" si="229"/>
        <v>0</v>
      </c>
      <c r="P202" s="185">
        <f t="shared" si="229"/>
        <v>0</v>
      </c>
      <c r="Q202" s="185">
        <f t="shared" si="229"/>
        <v>0</v>
      </c>
      <c r="R202" s="185">
        <f t="shared" si="229"/>
        <v>0</v>
      </c>
      <c r="S202" s="185">
        <f t="shared" si="229"/>
        <v>0</v>
      </c>
      <c r="T202" s="185">
        <f t="shared" si="229"/>
        <v>0</v>
      </c>
      <c r="U202" s="185">
        <f t="shared" si="229"/>
        <v>0</v>
      </c>
      <c r="V202" s="185">
        <f t="shared" si="229"/>
        <v>0</v>
      </c>
      <c r="W202" s="185">
        <f t="shared" si="229"/>
        <v>0</v>
      </c>
      <c r="X202" s="185">
        <f t="shared" si="229"/>
        <v>0</v>
      </c>
      <c r="Y202" s="185">
        <f t="shared" si="229"/>
        <v>0</v>
      </c>
      <c r="Z202" s="185">
        <f t="shared" si="229"/>
        <v>0</v>
      </c>
      <c r="AA202" s="185">
        <f t="shared" si="229"/>
        <v>0</v>
      </c>
      <c r="AB202" s="185">
        <f t="shared" si="229"/>
        <v>0</v>
      </c>
      <c r="AC202" s="185">
        <f t="shared" si="229"/>
        <v>0</v>
      </c>
      <c r="AD202" s="185">
        <f t="shared" si="229"/>
        <v>0</v>
      </c>
      <c r="AE202" s="185">
        <f t="shared" si="229"/>
        <v>0</v>
      </c>
      <c r="AF202" s="185">
        <f t="shared" si="229"/>
        <v>0</v>
      </c>
      <c r="AG202" s="185">
        <f t="shared" si="229"/>
        <v>0</v>
      </c>
      <c r="AH202" s="185">
        <f t="shared" si="229"/>
        <v>0</v>
      </c>
      <c r="AI202" s="185">
        <f t="shared" si="229"/>
        <v>0</v>
      </c>
      <c r="AJ202" s="185">
        <f t="shared" ref="AJ202:BO202" si="230">AJ$249*AJ80</f>
        <v>0</v>
      </c>
      <c r="AK202" s="185">
        <f t="shared" si="230"/>
        <v>0</v>
      </c>
      <c r="AL202" s="185">
        <f t="shared" si="230"/>
        <v>0</v>
      </c>
      <c r="AM202" s="185">
        <f t="shared" si="230"/>
        <v>0</v>
      </c>
      <c r="AN202" s="185">
        <f t="shared" si="230"/>
        <v>0</v>
      </c>
      <c r="AO202" s="185">
        <f t="shared" si="230"/>
        <v>0</v>
      </c>
      <c r="AP202" s="185">
        <f t="shared" si="230"/>
        <v>0</v>
      </c>
      <c r="AQ202" s="185">
        <f t="shared" si="230"/>
        <v>0</v>
      </c>
      <c r="AR202" s="185">
        <f t="shared" si="230"/>
        <v>0</v>
      </c>
      <c r="AS202" s="185">
        <f t="shared" si="230"/>
        <v>0</v>
      </c>
      <c r="AT202" s="185">
        <f t="shared" si="230"/>
        <v>0</v>
      </c>
      <c r="AU202" s="185">
        <f t="shared" si="230"/>
        <v>0</v>
      </c>
      <c r="AV202" s="185">
        <f t="shared" si="230"/>
        <v>0</v>
      </c>
      <c r="AW202" s="185">
        <f t="shared" si="230"/>
        <v>0</v>
      </c>
      <c r="AX202" s="185">
        <f t="shared" si="230"/>
        <v>0</v>
      </c>
      <c r="AY202" s="185">
        <f t="shared" si="230"/>
        <v>0</v>
      </c>
      <c r="AZ202" s="185">
        <f t="shared" si="230"/>
        <v>0</v>
      </c>
      <c r="BA202" s="185">
        <f t="shared" si="230"/>
        <v>0</v>
      </c>
      <c r="BB202" s="185">
        <f t="shared" si="230"/>
        <v>0</v>
      </c>
      <c r="BC202" s="185">
        <f t="shared" si="230"/>
        <v>0</v>
      </c>
      <c r="BD202" s="185">
        <f t="shared" si="230"/>
        <v>0</v>
      </c>
      <c r="BE202" s="185">
        <f t="shared" si="230"/>
        <v>0</v>
      </c>
      <c r="BF202" s="185">
        <f t="shared" si="230"/>
        <v>0</v>
      </c>
      <c r="BG202" s="185">
        <f t="shared" si="230"/>
        <v>0</v>
      </c>
      <c r="BH202" s="185">
        <f t="shared" si="230"/>
        <v>0</v>
      </c>
      <c r="BI202" s="185">
        <f t="shared" si="230"/>
        <v>0</v>
      </c>
      <c r="BJ202" s="185">
        <f t="shared" si="230"/>
        <v>0</v>
      </c>
      <c r="BK202" s="185">
        <f t="shared" si="230"/>
        <v>0</v>
      </c>
      <c r="BL202" s="185">
        <f t="shared" si="230"/>
        <v>0</v>
      </c>
      <c r="BM202" s="185">
        <f t="shared" si="230"/>
        <v>0</v>
      </c>
      <c r="BN202" s="185">
        <f t="shared" si="230"/>
        <v>0</v>
      </c>
      <c r="BO202" s="185">
        <f t="shared" si="230"/>
        <v>0</v>
      </c>
      <c r="BP202" s="185">
        <f t="shared" ref="BP202:BV202" si="231">BP$249*BP80</f>
        <v>0</v>
      </c>
      <c r="BQ202" s="185">
        <f t="shared" si="231"/>
        <v>0</v>
      </c>
      <c r="BR202" s="185">
        <f t="shared" si="231"/>
        <v>0</v>
      </c>
      <c r="BS202" s="185">
        <f t="shared" si="231"/>
        <v>0</v>
      </c>
      <c r="BT202" s="185">
        <f t="shared" si="231"/>
        <v>0</v>
      </c>
      <c r="BU202" s="185">
        <f t="shared" si="231"/>
        <v>0</v>
      </c>
      <c r="BV202" s="185">
        <f t="shared" si="231"/>
        <v>0</v>
      </c>
      <c r="BW202" s="185">
        <f t="shared" si="203"/>
        <v>0</v>
      </c>
      <c r="BX202" s="185">
        <f t="shared" si="204"/>
        <v>0</v>
      </c>
      <c r="BY202" s="185">
        <f t="shared" si="205"/>
        <v>0</v>
      </c>
      <c r="BZ202" s="185">
        <f t="shared" si="206"/>
        <v>0</v>
      </c>
      <c r="CA202" s="185">
        <f t="shared" si="207"/>
        <v>0</v>
      </c>
    </row>
    <row r="203" spans="2:79" x14ac:dyDescent="0.15">
      <c r="B203" s="52" t="s">
        <v>210</v>
      </c>
      <c r="C203" s="53" t="s">
        <v>277</v>
      </c>
      <c r="D203" s="186">
        <f t="shared" ref="D203:AI203" si="232">D$249*D81</f>
        <v>0</v>
      </c>
      <c r="E203" s="186">
        <f t="shared" si="232"/>
        <v>0</v>
      </c>
      <c r="F203" s="186">
        <f t="shared" si="232"/>
        <v>0</v>
      </c>
      <c r="G203" s="186">
        <f t="shared" si="232"/>
        <v>0</v>
      </c>
      <c r="H203" s="186">
        <f t="shared" si="232"/>
        <v>0</v>
      </c>
      <c r="I203" s="186">
        <f t="shared" si="232"/>
        <v>0</v>
      </c>
      <c r="J203" s="186">
        <f t="shared" si="232"/>
        <v>0</v>
      </c>
      <c r="K203" s="186">
        <f t="shared" si="232"/>
        <v>0</v>
      </c>
      <c r="L203" s="186">
        <f t="shared" si="232"/>
        <v>0</v>
      </c>
      <c r="M203" s="186">
        <f t="shared" si="232"/>
        <v>0</v>
      </c>
      <c r="N203" s="186">
        <f t="shared" si="232"/>
        <v>0</v>
      </c>
      <c r="O203" s="186">
        <f t="shared" si="232"/>
        <v>0</v>
      </c>
      <c r="P203" s="186">
        <f t="shared" si="232"/>
        <v>0</v>
      </c>
      <c r="Q203" s="186">
        <f t="shared" si="232"/>
        <v>0</v>
      </c>
      <c r="R203" s="186">
        <f t="shared" si="232"/>
        <v>0</v>
      </c>
      <c r="S203" s="186">
        <f t="shared" si="232"/>
        <v>0</v>
      </c>
      <c r="T203" s="186">
        <f t="shared" si="232"/>
        <v>0</v>
      </c>
      <c r="U203" s="186">
        <f t="shared" si="232"/>
        <v>0</v>
      </c>
      <c r="V203" s="186">
        <f t="shared" si="232"/>
        <v>0</v>
      </c>
      <c r="W203" s="186">
        <f t="shared" si="232"/>
        <v>0</v>
      </c>
      <c r="X203" s="186">
        <f t="shared" si="232"/>
        <v>0</v>
      </c>
      <c r="Y203" s="186">
        <f t="shared" si="232"/>
        <v>0</v>
      </c>
      <c r="Z203" s="186">
        <f t="shared" si="232"/>
        <v>0</v>
      </c>
      <c r="AA203" s="186">
        <f t="shared" si="232"/>
        <v>0</v>
      </c>
      <c r="AB203" s="186">
        <f t="shared" si="232"/>
        <v>0</v>
      </c>
      <c r="AC203" s="186">
        <f t="shared" si="232"/>
        <v>0</v>
      </c>
      <c r="AD203" s="186">
        <f t="shared" si="232"/>
        <v>0</v>
      </c>
      <c r="AE203" s="186">
        <f t="shared" si="232"/>
        <v>0</v>
      </c>
      <c r="AF203" s="186">
        <f t="shared" si="232"/>
        <v>0</v>
      </c>
      <c r="AG203" s="186">
        <f t="shared" si="232"/>
        <v>0</v>
      </c>
      <c r="AH203" s="186">
        <f t="shared" si="232"/>
        <v>0</v>
      </c>
      <c r="AI203" s="186">
        <f t="shared" si="232"/>
        <v>0</v>
      </c>
      <c r="AJ203" s="186">
        <f t="shared" ref="AJ203:BO203" si="233">AJ$249*AJ81</f>
        <v>0</v>
      </c>
      <c r="AK203" s="186">
        <f t="shared" si="233"/>
        <v>0</v>
      </c>
      <c r="AL203" s="186">
        <f t="shared" si="233"/>
        <v>0</v>
      </c>
      <c r="AM203" s="186">
        <f t="shared" si="233"/>
        <v>0</v>
      </c>
      <c r="AN203" s="186">
        <f t="shared" si="233"/>
        <v>0</v>
      </c>
      <c r="AO203" s="186">
        <f t="shared" si="233"/>
        <v>0</v>
      </c>
      <c r="AP203" s="186">
        <f t="shared" si="233"/>
        <v>0</v>
      </c>
      <c r="AQ203" s="186">
        <f t="shared" si="233"/>
        <v>0</v>
      </c>
      <c r="AR203" s="186">
        <f t="shared" si="233"/>
        <v>0</v>
      </c>
      <c r="AS203" s="186">
        <f t="shared" si="233"/>
        <v>0</v>
      </c>
      <c r="AT203" s="186">
        <f t="shared" si="233"/>
        <v>0</v>
      </c>
      <c r="AU203" s="186">
        <f t="shared" si="233"/>
        <v>0</v>
      </c>
      <c r="AV203" s="186">
        <f t="shared" si="233"/>
        <v>0</v>
      </c>
      <c r="AW203" s="186">
        <f t="shared" si="233"/>
        <v>0</v>
      </c>
      <c r="AX203" s="186">
        <f t="shared" si="233"/>
        <v>0</v>
      </c>
      <c r="AY203" s="186">
        <f t="shared" si="233"/>
        <v>0</v>
      </c>
      <c r="AZ203" s="186">
        <f t="shared" si="233"/>
        <v>0</v>
      </c>
      <c r="BA203" s="186">
        <f t="shared" si="233"/>
        <v>0</v>
      </c>
      <c r="BB203" s="186">
        <f t="shared" si="233"/>
        <v>0</v>
      </c>
      <c r="BC203" s="186">
        <f t="shared" si="233"/>
        <v>0</v>
      </c>
      <c r="BD203" s="186">
        <f t="shared" si="233"/>
        <v>0</v>
      </c>
      <c r="BE203" s="186">
        <f t="shared" si="233"/>
        <v>0</v>
      </c>
      <c r="BF203" s="186">
        <f t="shared" si="233"/>
        <v>0</v>
      </c>
      <c r="BG203" s="186">
        <f t="shared" si="233"/>
        <v>0</v>
      </c>
      <c r="BH203" s="186">
        <f t="shared" si="233"/>
        <v>0</v>
      </c>
      <c r="BI203" s="186">
        <f t="shared" si="233"/>
        <v>0</v>
      </c>
      <c r="BJ203" s="186">
        <f t="shared" si="233"/>
        <v>0</v>
      </c>
      <c r="BK203" s="186">
        <f t="shared" si="233"/>
        <v>0</v>
      </c>
      <c r="BL203" s="186">
        <f t="shared" si="233"/>
        <v>0</v>
      </c>
      <c r="BM203" s="186">
        <f t="shared" si="233"/>
        <v>0</v>
      </c>
      <c r="BN203" s="186">
        <f t="shared" si="233"/>
        <v>0</v>
      </c>
      <c r="BO203" s="186">
        <f t="shared" si="233"/>
        <v>0</v>
      </c>
      <c r="BP203" s="186">
        <f t="shared" ref="BP203:BV203" si="234">BP$249*BP81</f>
        <v>0</v>
      </c>
      <c r="BQ203" s="186">
        <f t="shared" si="234"/>
        <v>0</v>
      </c>
      <c r="BR203" s="186">
        <f t="shared" si="234"/>
        <v>0</v>
      </c>
      <c r="BS203" s="186">
        <f t="shared" si="234"/>
        <v>0</v>
      </c>
      <c r="BT203" s="186">
        <f t="shared" si="234"/>
        <v>0</v>
      </c>
      <c r="BU203" s="186">
        <f t="shared" si="234"/>
        <v>0</v>
      </c>
      <c r="BV203" s="186">
        <f t="shared" si="234"/>
        <v>0</v>
      </c>
      <c r="BW203" s="186">
        <f t="shared" si="203"/>
        <v>0</v>
      </c>
      <c r="BX203" s="186">
        <f t="shared" si="204"/>
        <v>0</v>
      </c>
      <c r="BY203" s="186">
        <f t="shared" si="205"/>
        <v>0</v>
      </c>
      <c r="BZ203" s="186">
        <f t="shared" si="206"/>
        <v>0</v>
      </c>
      <c r="CA203" s="186">
        <f t="shared" si="207"/>
        <v>0</v>
      </c>
    </row>
    <row r="204" spans="2:79" x14ac:dyDescent="0.15">
      <c r="B204" s="60" t="s">
        <v>211</v>
      </c>
      <c r="C204" s="61" t="s">
        <v>646</v>
      </c>
      <c r="D204" s="185">
        <f t="shared" ref="D204:AI204" si="235">D$249*D82</f>
        <v>0</v>
      </c>
      <c r="E204" s="185">
        <f t="shared" si="235"/>
        <v>0</v>
      </c>
      <c r="F204" s="185">
        <f t="shared" si="235"/>
        <v>0</v>
      </c>
      <c r="G204" s="185">
        <f t="shared" si="235"/>
        <v>0</v>
      </c>
      <c r="H204" s="185">
        <f t="shared" si="235"/>
        <v>0</v>
      </c>
      <c r="I204" s="185">
        <f t="shared" si="235"/>
        <v>0</v>
      </c>
      <c r="J204" s="185">
        <f t="shared" si="235"/>
        <v>0</v>
      </c>
      <c r="K204" s="185">
        <f t="shared" si="235"/>
        <v>0</v>
      </c>
      <c r="L204" s="185">
        <f t="shared" si="235"/>
        <v>0</v>
      </c>
      <c r="M204" s="185">
        <f t="shared" si="235"/>
        <v>0</v>
      </c>
      <c r="N204" s="185">
        <f t="shared" si="235"/>
        <v>0</v>
      </c>
      <c r="O204" s="185">
        <f t="shared" si="235"/>
        <v>0</v>
      </c>
      <c r="P204" s="185">
        <f t="shared" si="235"/>
        <v>0</v>
      </c>
      <c r="Q204" s="185">
        <f t="shared" si="235"/>
        <v>0</v>
      </c>
      <c r="R204" s="185">
        <f t="shared" si="235"/>
        <v>0</v>
      </c>
      <c r="S204" s="185">
        <f t="shared" si="235"/>
        <v>0</v>
      </c>
      <c r="T204" s="185">
        <f t="shared" si="235"/>
        <v>0</v>
      </c>
      <c r="U204" s="185">
        <f t="shared" si="235"/>
        <v>0</v>
      </c>
      <c r="V204" s="185">
        <f t="shared" si="235"/>
        <v>0</v>
      </c>
      <c r="W204" s="185">
        <f t="shared" si="235"/>
        <v>0</v>
      </c>
      <c r="X204" s="185">
        <f t="shared" si="235"/>
        <v>0</v>
      </c>
      <c r="Y204" s="185">
        <f t="shared" si="235"/>
        <v>0</v>
      </c>
      <c r="Z204" s="185">
        <f t="shared" si="235"/>
        <v>0</v>
      </c>
      <c r="AA204" s="185">
        <f t="shared" si="235"/>
        <v>0</v>
      </c>
      <c r="AB204" s="185">
        <f t="shared" si="235"/>
        <v>0</v>
      </c>
      <c r="AC204" s="185">
        <f t="shared" si="235"/>
        <v>0</v>
      </c>
      <c r="AD204" s="185">
        <f t="shared" si="235"/>
        <v>0</v>
      </c>
      <c r="AE204" s="185">
        <f t="shared" si="235"/>
        <v>0</v>
      </c>
      <c r="AF204" s="185">
        <f t="shared" si="235"/>
        <v>0</v>
      </c>
      <c r="AG204" s="185">
        <f t="shared" si="235"/>
        <v>0</v>
      </c>
      <c r="AH204" s="185">
        <f t="shared" si="235"/>
        <v>0</v>
      </c>
      <c r="AI204" s="185">
        <f t="shared" si="235"/>
        <v>0</v>
      </c>
      <c r="AJ204" s="185">
        <f t="shared" ref="AJ204:BO204" si="236">AJ$249*AJ82</f>
        <v>0</v>
      </c>
      <c r="AK204" s="185">
        <f t="shared" si="236"/>
        <v>0</v>
      </c>
      <c r="AL204" s="185">
        <f t="shared" si="236"/>
        <v>0</v>
      </c>
      <c r="AM204" s="185">
        <f t="shared" si="236"/>
        <v>0</v>
      </c>
      <c r="AN204" s="185">
        <f t="shared" si="236"/>
        <v>0</v>
      </c>
      <c r="AO204" s="185">
        <f t="shared" si="236"/>
        <v>0</v>
      </c>
      <c r="AP204" s="185">
        <f t="shared" si="236"/>
        <v>0</v>
      </c>
      <c r="AQ204" s="185">
        <f t="shared" si="236"/>
        <v>0</v>
      </c>
      <c r="AR204" s="185">
        <f t="shared" si="236"/>
        <v>0</v>
      </c>
      <c r="AS204" s="185">
        <f t="shared" si="236"/>
        <v>0</v>
      </c>
      <c r="AT204" s="185">
        <f t="shared" si="236"/>
        <v>0</v>
      </c>
      <c r="AU204" s="185">
        <f t="shared" si="236"/>
        <v>0</v>
      </c>
      <c r="AV204" s="185">
        <f t="shared" si="236"/>
        <v>0</v>
      </c>
      <c r="AW204" s="185">
        <f t="shared" si="236"/>
        <v>0</v>
      </c>
      <c r="AX204" s="185">
        <f t="shared" si="236"/>
        <v>0</v>
      </c>
      <c r="AY204" s="185">
        <f t="shared" si="236"/>
        <v>0</v>
      </c>
      <c r="AZ204" s="185">
        <f t="shared" si="236"/>
        <v>0</v>
      </c>
      <c r="BA204" s="185">
        <f t="shared" si="236"/>
        <v>0</v>
      </c>
      <c r="BB204" s="185">
        <f t="shared" si="236"/>
        <v>0</v>
      </c>
      <c r="BC204" s="185">
        <f t="shared" si="236"/>
        <v>0</v>
      </c>
      <c r="BD204" s="185">
        <f t="shared" si="236"/>
        <v>0</v>
      </c>
      <c r="BE204" s="185">
        <f t="shared" si="236"/>
        <v>0</v>
      </c>
      <c r="BF204" s="185">
        <f t="shared" si="236"/>
        <v>0</v>
      </c>
      <c r="BG204" s="185">
        <f t="shared" si="236"/>
        <v>0</v>
      </c>
      <c r="BH204" s="185">
        <f t="shared" si="236"/>
        <v>0</v>
      </c>
      <c r="BI204" s="185">
        <f t="shared" si="236"/>
        <v>0</v>
      </c>
      <c r="BJ204" s="185">
        <f t="shared" si="236"/>
        <v>0</v>
      </c>
      <c r="BK204" s="185">
        <f t="shared" si="236"/>
        <v>0</v>
      </c>
      <c r="BL204" s="185">
        <f t="shared" si="236"/>
        <v>0</v>
      </c>
      <c r="BM204" s="185">
        <f t="shared" si="236"/>
        <v>0</v>
      </c>
      <c r="BN204" s="185">
        <f t="shared" si="236"/>
        <v>0</v>
      </c>
      <c r="BO204" s="185">
        <f t="shared" si="236"/>
        <v>0</v>
      </c>
      <c r="BP204" s="185">
        <f t="shared" ref="BP204:BV204" si="237">BP$249*BP82</f>
        <v>0</v>
      </c>
      <c r="BQ204" s="185">
        <f t="shared" si="237"/>
        <v>0</v>
      </c>
      <c r="BR204" s="185">
        <f t="shared" si="237"/>
        <v>0</v>
      </c>
      <c r="BS204" s="185">
        <f t="shared" si="237"/>
        <v>0</v>
      </c>
      <c r="BT204" s="185">
        <f t="shared" si="237"/>
        <v>0</v>
      </c>
      <c r="BU204" s="185">
        <f t="shared" si="237"/>
        <v>0</v>
      </c>
      <c r="BV204" s="185">
        <f t="shared" si="237"/>
        <v>0</v>
      </c>
      <c r="BW204" s="185">
        <f t="shared" si="203"/>
        <v>0</v>
      </c>
      <c r="BX204" s="185">
        <f t="shared" si="204"/>
        <v>0</v>
      </c>
      <c r="BY204" s="185">
        <f t="shared" si="205"/>
        <v>0</v>
      </c>
      <c r="BZ204" s="185">
        <f t="shared" si="206"/>
        <v>0</v>
      </c>
      <c r="CA204" s="185">
        <f t="shared" si="207"/>
        <v>0</v>
      </c>
    </row>
    <row r="205" spans="2:79" x14ac:dyDescent="0.15">
      <c r="B205" s="52" t="s">
        <v>212</v>
      </c>
      <c r="C205" s="53" t="s">
        <v>294</v>
      </c>
      <c r="D205" s="185">
        <f t="shared" ref="D205:AI205" si="238">D$249*D83</f>
        <v>0</v>
      </c>
      <c r="E205" s="185">
        <f t="shared" si="238"/>
        <v>0</v>
      </c>
      <c r="F205" s="185">
        <f t="shared" si="238"/>
        <v>0</v>
      </c>
      <c r="G205" s="185">
        <f t="shared" si="238"/>
        <v>0</v>
      </c>
      <c r="H205" s="185">
        <f t="shared" si="238"/>
        <v>0</v>
      </c>
      <c r="I205" s="185">
        <f t="shared" si="238"/>
        <v>0</v>
      </c>
      <c r="J205" s="185">
        <f t="shared" si="238"/>
        <v>0</v>
      </c>
      <c r="K205" s="185">
        <f t="shared" si="238"/>
        <v>0</v>
      </c>
      <c r="L205" s="185">
        <f t="shared" si="238"/>
        <v>0</v>
      </c>
      <c r="M205" s="185">
        <f t="shared" si="238"/>
        <v>0</v>
      </c>
      <c r="N205" s="185">
        <f t="shared" si="238"/>
        <v>0</v>
      </c>
      <c r="O205" s="185">
        <f t="shared" si="238"/>
        <v>0</v>
      </c>
      <c r="P205" s="185">
        <f t="shared" si="238"/>
        <v>0</v>
      </c>
      <c r="Q205" s="185">
        <f t="shared" si="238"/>
        <v>0</v>
      </c>
      <c r="R205" s="185">
        <f t="shared" si="238"/>
        <v>0</v>
      </c>
      <c r="S205" s="185">
        <f t="shared" si="238"/>
        <v>0</v>
      </c>
      <c r="T205" s="185">
        <f t="shared" si="238"/>
        <v>0</v>
      </c>
      <c r="U205" s="185">
        <f t="shared" si="238"/>
        <v>0</v>
      </c>
      <c r="V205" s="185">
        <f t="shared" si="238"/>
        <v>0</v>
      </c>
      <c r="W205" s="185">
        <f t="shared" si="238"/>
        <v>0</v>
      </c>
      <c r="X205" s="185">
        <f t="shared" si="238"/>
        <v>0</v>
      </c>
      <c r="Y205" s="185">
        <f t="shared" si="238"/>
        <v>0</v>
      </c>
      <c r="Z205" s="185">
        <f t="shared" si="238"/>
        <v>0</v>
      </c>
      <c r="AA205" s="185">
        <f t="shared" si="238"/>
        <v>0</v>
      </c>
      <c r="AB205" s="185">
        <f t="shared" si="238"/>
        <v>0</v>
      </c>
      <c r="AC205" s="185">
        <f t="shared" si="238"/>
        <v>0</v>
      </c>
      <c r="AD205" s="185">
        <f t="shared" si="238"/>
        <v>0</v>
      </c>
      <c r="AE205" s="185">
        <f t="shared" si="238"/>
        <v>0</v>
      </c>
      <c r="AF205" s="185">
        <f t="shared" si="238"/>
        <v>0</v>
      </c>
      <c r="AG205" s="185">
        <f t="shared" si="238"/>
        <v>0</v>
      </c>
      <c r="AH205" s="185">
        <f t="shared" si="238"/>
        <v>0</v>
      </c>
      <c r="AI205" s="185">
        <f t="shared" si="238"/>
        <v>0</v>
      </c>
      <c r="AJ205" s="185">
        <f t="shared" ref="AJ205:BO205" si="239">AJ$249*AJ83</f>
        <v>0</v>
      </c>
      <c r="AK205" s="185">
        <f t="shared" si="239"/>
        <v>0</v>
      </c>
      <c r="AL205" s="185">
        <f t="shared" si="239"/>
        <v>0</v>
      </c>
      <c r="AM205" s="185">
        <f t="shared" si="239"/>
        <v>0</v>
      </c>
      <c r="AN205" s="185">
        <f t="shared" si="239"/>
        <v>0</v>
      </c>
      <c r="AO205" s="185">
        <f t="shared" si="239"/>
        <v>0</v>
      </c>
      <c r="AP205" s="185">
        <f t="shared" si="239"/>
        <v>0</v>
      </c>
      <c r="AQ205" s="185">
        <f t="shared" si="239"/>
        <v>0</v>
      </c>
      <c r="AR205" s="185">
        <f t="shared" si="239"/>
        <v>0</v>
      </c>
      <c r="AS205" s="185">
        <f t="shared" si="239"/>
        <v>0</v>
      </c>
      <c r="AT205" s="185">
        <f t="shared" si="239"/>
        <v>0</v>
      </c>
      <c r="AU205" s="185">
        <f t="shared" si="239"/>
        <v>0</v>
      </c>
      <c r="AV205" s="185">
        <f t="shared" si="239"/>
        <v>0</v>
      </c>
      <c r="AW205" s="185">
        <f t="shared" si="239"/>
        <v>0</v>
      </c>
      <c r="AX205" s="185">
        <f t="shared" si="239"/>
        <v>0</v>
      </c>
      <c r="AY205" s="185">
        <f t="shared" si="239"/>
        <v>0</v>
      </c>
      <c r="AZ205" s="185">
        <f t="shared" si="239"/>
        <v>0</v>
      </c>
      <c r="BA205" s="185">
        <f t="shared" si="239"/>
        <v>0</v>
      </c>
      <c r="BB205" s="185">
        <f t="shared" si="239"/>
        <v>0</v>
      </c>
      <c r="BC205" s="185">
        <f t="shared" si="239"/>
        <v>0</v>
      </c>
      <c r="BD205" s="185">
        <f t="shared" si="239"/>
        <v>0</v>
      </c>
      <c r="BE205" s="185">
        <f t="shared" si="239"/>
        <v>0</v>
      </c>
      <c r="BF205" s="185">
        <f t="shared" si="239"/>
        <v>0</v>
      </c>
      <c r="BG205" s="185">
        <f t="shared" si="239"/>
        <v>0</v>
      </c>
      <c r="BH205" s="185">
        <f t="shared" si="239"/>
        <v>0</v>
      </c>
      <c r="BI205" s="185">
        <f t="shared" si="239"/>
        <v>0</v>
      </c>
      <c r="BJ205" s="185">
        <f t="shared" si="239"/>
        <v>0</v>
      </c>
      <c r="BK205" s="185">
        <f t="shared" si="239"/>
        <v>0</v>
      </c>
      <c r="BL205" s="185">
        <f t="shared" si="239"/>
        <v>0</v>
      </c>
      <c r="BM205" s="185">
        <f t="shared" si="239"/>
        <v>0</v>
      </c>
      <c r="BN205" s="185">
        <f t="shared" si="239"/>
        <v>0</v>
      </c>
      <c r="BO205" s="185">
        <f t="shared" si="239"/>
        <v>0</v>
      </c>
      <c r="BP205" s="185">
        <f t="shared" ref="BP205:BV205" si="240">BP$249*BP83</f>
        <v>0</v>
      </c>
      <c r="BQ205" s="185">
        <f t="shared" si="240"/>
        <v>0</v>
      </c>
      <c r="BR205" s="185">
        <f t="shared" si="240"/>
        <v>0</v>
      </c>
      <c r="BS205" s="185">
        <f t="shared" si="240"/>
        <v>0</v>
      </c>
      <c r="BT205" s="185">
        <f t="shared" si="240"/>
        <v>0</v>
      </c>
      <c r="BU205" s="185">
        <f t="shared" si="240"/>
        <v>0</v>
      </c>
      <c r="BV205" s="185">
        <f t="shared" si="240"/>
        <v>0</v>
      </c>
      <c r="BW205" s="185">
        <f t="shared" si="203"/>
        <v>0</v>
      </c>
      <c r="BX205" s="185">
        <f t="shared" si="204"/>
        <v>0</v>
      </c>
      <c r="BY205" s="185">
        <f t="shared" si="205"/>
        <v>0</v>
      </c>
      <c r="BZ205" s="185">
        <f t="shared" si="206"/>
        <v>0</v>
      </c>
      <c r="CA205" s="185">
        <f t="shared" si="207"/>
        <v>0</v>
      </c>
    </row>
    <row r="206" spans="2:79" x14ac:dyDescent="0.15">
      <c r="B206" s="52" t="s">
        <v>213</v>
      </c>
      <c r="C206" s="53" t="s">
        <v>278</v>
      </c>
      <c r="D206" s="185">
        <f t="shared" ref="D206:AI206" si="241">D$249*D84</f>
        <v>0</v>
      </c>
      <c r="E206" s="185">
        <f t="shared" si="241"/>
        <v>0</v>
      </c>
      <c r="F206" s="185">
        <f t="shared" si="241"/>
        <v>0</v>
      </c>
      <c r="G206" s="185">
        <f t="shared" si="241"/>
        <v>0</v>
      </c>
      <c r="H206" s="185">
        <f t="shared" si="241"/>
        <v>0</v>
      </c>
      <c r="I206" s="185">
        <f t="shared" si="241"/>
        <v>0</v>
      </c>
      <c r="J206" s="185">
        <f t="shared" si="241"/>
        <v>0</v>
      </c>
      <c r="K206" s="185">
        <f t="shared" si="241"/>
        <v>0</v>
      </c>
      <c r="L206" s="185">
        <f t="shared" si="241"/>
        <v>0</v>
      </c>
      <c r="M206" s="185">
        <f t="shared" si="241"/>
        <v>0</v>
      </c>
      <c r="N206" s="185">
        <f t="shared" si="241"/>
        <v>0</v>
      </c>
      <c r="O206" s="185">
        <f t="shared" si="241"/>
        <v>0</v>
      </c>
      <c r="P206" s="185">
        <f t="shared" si="241"/>
        <v>0</v>
      </c>
      <c r="Q206" s="185">
        <f t="shared" si="241"/>
        <v>0</v>
      </c>
      <c r="R206" s="185">
        <f t="shared" si="241"/>
        <v>0</v>
      </c>
      <c r="S206" s="185">
        <f t="shared" si="241"/>
        <v>0</v>
      </c>
      <c r="T206" s="185">
        <f t="shared" si="241"/>
        <v>0</v>
      </c>
      <c r="U206" s="185">
        <f t="shared" si="241"/>
        <v>0</v>
      </c>
      <c r="V206" s="185">
        <f t="shared" si="241"/>
        <v>0</v>
      </c>
      <c r="W206" s="185">
        <f t="shared" si="241"/>
        <v>0</v>
      </c>
      <c r="X206" s="185">
        <f t="shared" si="241"/>
        <v>0</v>
      </c>
      <c r="Y206" s="185">
        <f t="shared" si="241"/>
        <v>0</v>
      </c>
      <c r="Z206" s="185">
        <f t="shared" si="241"/>
        <v>0</v>
      </c>
      <c r="AA206" s="185">
        <f t="shared" si="241"/>
        <v>0</v>
      </c>
      <c r="AB206" s="185">
        <f t="shared" si="241"/>
        <v>0</v>
      </c>
      <c r="AC206" s="185">
        <f t="shared" si="241"/>
        <v>0</v>
      </c>
      <c r="AD206" s="185">
        <f t="shared" si="241"/>
        <v>0</v>
      </c>
      <c r="AE206" s="185">
        <f t="shared" si="241"/>
        <v>0</v>
      </c>
      <c r="AF206" s="185">
        <f t="shared" si="241"/>
        <v>0</v>
      </c>
      <c r="AG206" s="185">
        <f t="shared" si="241"/>
        <v>0</v>
      </c>
      <c r="AH206" s="185">
        <f t="shared" si="241"/>
        <v>0</v>
      </c>
      <c r="AI206" s="185">
        <f t="shared" si="241"/>
        <v>0</v>
      </c>
      <c r="AJ206" s="185">
        <f t="shared" ref="AJ206:BO206" si="242">AJ$249*AJ84</f>
        <v>0</v>
      </c>
      <c r="AK206" s="185">
        <f t="shared" si="242"/>
        <v>0</v>
      </c>
      <c r="AL206" s="185">
        <f t="shared" si="242"/>
        <v>0</v>
      </c>
      <c r="AM206" s="185">
        <f t="shared" si="242"/>
        <v>0</v>
      </c>
      <c r="AN206" s="185">
        <f t="shared" si="242"/>
        <v>0</v>
      </c>
      <c r="AO206" s="185">
        <f t="shared" si="242"/>
        <v>0</v>
      </c>
      <c r="AP206" s="185">
        <f t="shared" si="242"/>
        <v>0</v>
      </c>
      <c r="AQ206" s="185">
        <f t="shared" si="242"/>
        <v>0</v>
      </c>
      <c r="AR206" s="185">
        <f t="shared" si="242"/>
        <v>0</v>
      </c>
      <c r="AS206" s="185">
        <f t="shared" si="242"/>
        <v>0</v>
      </c>
      <c r="AT206" s="185">
        <f t="shared" si="242"/>
        <v>0</v>
      </c>
      <c r="AU206" s="185">
        <f t="shared" si="242"/>
        <v>0</v>
      </c>
      <c r="AV206" s="185">
        <f t="shared" si="242"/>
        <v>0</v>
      </c>
      <c r="AW206" s="185">
        <f t="shared" si="242"/>
        <v>0</v>
      </c>
      <c r="AX206" s="185">
        <f t="shared" si="242"/>
        <v>0</v>
      </c>
      <c r="AY206" s="185">
        <f t="shared" si="242"/>
        <v>0</v>
      </c>
      <c r="AZ206" s="185">
        <f t="shared" si="242"/>
        <v>0</v>
      </c>
      <c r="BA206" s="185">
        <f t="shared" si="242"/>
        <v>0</v>
      </c>
      <c r="BB206" s="185">
        <f t="shared" si="242"/>
        <v>0</v>
      </c>
      <c r="BC206" s="185">
        <f t="shared" si="242"/>
        <v>0</v>
      </c>
      <c r="BD206" s="185">
        <f t="shared" si="242"/>
        <v>0</v>
      </c>
      <c r="BE206" s="185">
        <f t="shared" si="242"/>
        <v>0</v>
      </c>
      <c r="BF206" s="185">
        <f t="shared" si="242"/>
        <v>0</v>
      </c>
      <c r="BG206" s="185">
        <f t="shared" si="242"/>
        <v>0</v>
      </c>
      <c r="BH206" s="185">
        <f t="shared" si="242"/>
        <v>0</v>
      </c>
      <c r="BI206" s="185">
        <f t="shared" si="242"/>
        <v>0</v>
      </c>
      <c r="BJ206" s="185">
        <f t="shared" si="242"/>
        <v>0</v>
      </c>
      <c r="BK206" s="185">
        <f t="shared" si="242"/>
        <v>0</v>
      </c>
      <c r="BL206" s="185">
        <f t="shared" si="242"/>
        <v>0</v>
      </c>
      <c r="BM206" s="185">
        <f t="shared" si="242"/>
        <v>0</v>
      </c>
      <c r="BN206" s="185">
        <f t="shared" si="242"/>
        <v>0</v>
      </c>
      <c r="BO206" s="185">
        <f t="shared" si="242"/>
        <v>0</v>
      </c>
      <c r="BP206" s="185">
        <f t="shared" ref="BP206:BV206" si="243">BP$249*BP84</f>
        <v>0</v>
      </c>
      <c r="BQ206" s="185">
        <f t="shared" si="243"/>
        <v>0</v>
      </c>
      <c r="BR206" s="185">
        <f t="shared" si="243"/>
        <v>0</v>
      </c>
      <c r="BS206" s="185">
        <f t="shared" si="243"/>
        <v>0</v>
      </c>
      <c r="BT206" s="185">
        <f t="shared" si="243"/>
        <v>0</v>
      </c>
      <c r="BU206" s="185">
        <f t="shared" si="243"/>
        <v>0</v>
      </c>
      <c r="BV206" s="185">
        <f t="shared" si="243"/>
        <v>0</v>
      </c>
      <c r="BW206" s="185">
        <f t="shared" si="203"/>
        <v>0</v>
      </c>
      <c r="BX206" s="185">
        <f t="shared" si="204"/>
        <v>0</v>
      </c>
      <c r="BY206" s="185">
        <f t="shared" si="205"/>
        <v>0</v>
      </c>
      <c r="BZ206" s="185">
        <f t="shared" si="206"/>
        <v>0</v>
      </c>
      <c r="CA206" s="185">
        <f t="shared" si="207"/>
        <v>0</v>
      </c>
    </row>
    <row r="207" spans="2:79" x14ac:dyDescent="0.15">
      <c r="B207" s="52" t="s">
        <v>214</v>
      </c>
      <c r="C207" s="53" t="s">
        <v>279</v>
      </c>
      <c r="D207" s="185">
        <f t="shared" ref="D207:AI207" si="244">D$249*D85</f>
        <v>0</v>
      </c>
      <c r="E207" s="185">
        <f t="shared" si="244"/>
        <v>0</v>
      </c>
      <c r="F207" s="185">
        <f t="shared" si="244"/>
        <v>0</v>
      </c>
      <c r="G207" s="185">
        <f t="shared" si="244"/>
        <v>0</v>
      </c>
      <c r="H207" s="185">
        <f t="shared" si="244"/>
        <v>0</v>
      </c>
      <c r="I207" s="185">
        <f t="shared" si="244"/>
        <v>0</v>
      </c>
      <c r="J207" s="185">
        <f t="shared" si="244"/>
        <v>0</v>
      </c>
      <c r="K207" s="185">
        <f t="shared" si="244"/>
        <v>0</v>
      </c>
      <c r="L207" s="185">
        <f t="shared" si="244"/>
        <v>0</v>
      </c>
      <c r="M207" s="185">
        <f t="shared" si="244"/>
        <v>0</v>
      </c>
      <c r="N207" s="185">
        <f t="shared" si="244"/>
        <v>0</v>
      </c>
      <c r="O207" s="185">
        <f t="shared" si="244"/>
        <v>0</v>
      </c>
      <c r="P207" s="185">
        <f t="shared" si="244"/>
        <v>0</v>
      </c>
      <c r="Q207" s="185">
        <f t="shared" si="244"/>
        <v>0</v>
      </c>
      <c r="R207" s="185">
        <f t="shared" si="244"/>
        <v>0</v>
      </c>
      <c r="S207" s="185">
        <f t="shared" si="244"/>
        <v>0</v>
      </c>
      <c r="T207" s="185">
        <f t="shared" si="244"/>
        <v>0</v>
      </c>
      <c r="U207" s="185">
        <f t="shared" si="244"/>
        <v>0</v>
      </c>
      <c r="V207" s="185">
        <f t="shared" si="244"/>
        <v>0</v>
      </c>
      <c r="W207" s="185">
        <f t="shared" si="244"/>
        <v>0</v>
      </c>
      <c r="X207" s="185">
        <f t="shared" si="244"/>
        <v>0</v>
      </c>
      <c r="Y207" s="185">
        <f t="shared" si="244"/>
        <v>0</v>
      </c>
      <c r="Z207" s="185">
        <f t="shared" si="244"/>
        <v>0</v>
      </c>
      <c r="AA207" s="185">
        <f t="shared" si="244"/>
        <v>0</v>
      </c>
      <c r="AB207" s="185">
        <f t="shared" si="244"/>
        <v>0</v>
      </c>
      <c r="AC207" s="185">
        <f t="shared" si="244"/>
        <v>0</v>
      </c>
      <c r="AD207" s="185">
        <f t="shared" si="244"/>
        <v>0</v>
      </c>
      <c r="AE207" s="185">
        <f t="shared" si="244"/>
        <v>0</v>
      </c>
      <c r="AF207" s="185">
        <f t="shared" si="244"/>
        <v>0</v>
      </c>
      <c r="AG207" s="185">
        <f t="shared" si="244"/>
        <v>0</v>
      </c>
      <c r="AH207" s="185">
        <f t="shared" si="244"/>
        <v>0</v>
      </c>
      <c r="AI207" s="185">
        <f t="shared" si="244"/>
        <v>0</v>
      </c>
      <c r="AJ207" s="185">
        <f t="shared" ref="AJ207:BO207" si="245">AJ$249*AJ85</f>
        <v>0</v>
      </c>
      <c r="AK207" s="185">
        <f t="shared" si="245"/>
        <v>0</v>
      </c>
      <c r="AL207" s="185">
        <f t="shared" si="245"/>
        <v>0</v>
      </c>
      <c r="AM207" s="185">
        <f t="shared" si="245"/>
        <v>0</v>
      </c>
      <c r="AN207" s="185">
        <f t="shared" si="245"/>
        <v>0</v>
      </c>
      <c r="AO207" s="185">
        <f t="shared" si="245"/>
        <v>0</v>
      </c>
      <c r="AP207" s="185">
        <f t="shared" si="245"/>
        <v>0</v>
      </c>
      <c r="AQ207" s="185">
        <f t="shared" si="245"/>
        <v>0</v>
      </c>
      <c r="AR207" s="185">
        <f t="shared" si="245"/>
        <v>0</v>
      </c>
      <c r="AS207" s="185">
        <f t="shared" si="245"/>
        <v>0</v>
      </c>
      <c r="AT207" s="185">
        <f t="shared" si="245"/>
        <v>0</v>
      </c>
      <c r="AU207" s="185">
        <f t="shared" si="245"/>
        <v>0</v>
      </c>
      <c r="AV207" s="185">
        <f t="shared" si="245"/>
        <v>0</v>
      </c>
      <c r="AW207" s="185">
        <f t="shared" si="245"/>
        <v>0</v>
      </c>
      <c r="AX207" s="185">
        <f t="shared" si="245"/>
        <v>0</v>
      </c>
      <c r="AY207" s="185">
        <f t="shared" si="245"/>
        <v>0</v>
      </c>
      <c r="AZ207" s="185">
        <f t="shared" si="245"/>
        <v>0</v>
      </c>
      <c r="BA207" s="185">
        <f t="shared" si="245"/>
        <v>0</v>
      </c>
      <c r="BB207" s="185">
        <f t="shared" si="245"/>
        <v>0</v>
      </c>
      <c r="BC207" s="185">
        <f t="shared" si="245"/>
        <v>0</v>
      </c>
      <c r="BD207" s="185">
        <f t="shared" si="245"/>
        <v>0</v>
      </c>
      <c r="BE207" s="185">
        <f t="shared" si="245"/>
        <v>0</v>
      </c>
      <c r="BF207" s="185">
        <f t="shared" si="245"/>
        <v>0</v>
      </c>
      <c r="BG207" s="185">
        <f t="shared" si="245"/>
        <v>0</v>
      </c>
      <c r="BH207" s="185">
        <f t="shared" si="245"/>
        <v>0</v>
      </c>
      <c r="BI207" s="185">
        <f t="shared" si="245"/>
        <v>0</v>
      </c>
      <c r="BJ207" s="185">
        <f t="shared" si="245"/>
        <v>0</v>
      </c>
      <c r="BK207" s="185">
        <f t="shared" si="245"/>
        <v>0</v>
      </c>
      <c r="BL207" s="185">
        <f t="shared" si="245"/>
        <v>0</v>
      </c>
      <c r="BM207" s="185">
        <f t="shared" si="245"/>
        <v>0</v>
      </c>
      <c r="BN207" s="185">
        <f t="shared" si="245"/>
        <v>0</v>
      </c>
      <c r="BO207" s="185">
        <f t="shared" si="245"/>
        <v>0</v>
      </c>
      <c r="BP207" s="185">
        <f t="shared" ref="BP207:BV207" si="246">BP$249*BP85</f>
        <v>0</v>
      </c>
      <c r="BQ207" s="185">
        <f t="shared" si="246"/>
        <v>0</v>
      </c>
      <c r="BR207" s="185">
        <f t="shared" si="246"/>
        <v>0</v>
      </c>
      <c r="BS207" s="185">
        <f t="shared" si="246"/>
        <v>0</v>
      </c>
      <c r="BT207" s="185">
        <f t="shared" si="246"/>
        <v>0</v>
      </c>
      <c r="BU207" s="185">
        <f t="shared" si="246"/>
        <v>0</v>
      </c>
      <c r="BV207" s="185">
        <f t="shared" si="246"/>
        <v>0</v>
      </c>
      <c r="BW207" s="185">
        <f t="shared" si="203"/>
        <v>0</v>
      </c>
      <c r="BX207" s="185">
        <f t="shared" si="204"/>
        <v>0</v>
      </c>
      <c r="BY207" s="185">
        <f t="shared" si="205"/>
        <v>0</v>
      </c>
      <c r="BZ207" s="185">
        <f t="shared" si="206"/>
        <v>0</v>
      </c>
      <c r="CA207" s="185">
        <f t="shared" si="207"/>
        <v>0</v>
      </c>
    </row>
    <row r="208" spans="2:79" x14ac:dyDescent="0.15">
      <c r="B208" s="64" t="s">
        <v>215</v>
      </c>
      <c r="C208" s="65" t="s">
        <v>647</v>
      </c>
      <c r="D208" s="186">
        <f t="shared" ref="D208:AI208" si="247">D$249*D86</f>
        <v>0</v>
      </c>
      <c r="E208" s="186">
        <f t="shared" si="247"/>
        <v>0</v>
      </c>
      <c r="F208" s="186">
        <f t="shared" si="247"/>
        <v>0</v>
      </c>
      <c r="G208" s="186">
        <f t="shared" si="247"/>
        <v>0</v>
      </c>
      <c r="H208" s="186">
        <f t="shared" si="247"/>
        <v>0</v>
      </c>
      <c r="I208" s="186">
        <f t="shared" si="247"/>
        <v>0</v>
      </c>
      <c r="J208" s="186">
        <f t="shared" si="247"/>
        <v>0</v>
      </c>
      <c r="K208" s="186">
        <f t="shared" si="247"/>
        <v>0</v>
      </c>
      <c r="L208" s="186">
        <f t="shared" si="247"/>
        <v>0</v>
      </c>
      <c r="M208" s="186">
        <f t="shared" si="247"/>
        <v>0</v>
      </c>
      <c r="N208" s="186">
        <f t="shared" si="247"/>
        <v>0</v>
      </c>
      <c r="O208" s="186">
        <f t="shared" si="247"/>
        <v>0</v>
      </c>
      <c r="P208" s="186">
        <f t="shared" si="247"/>
        <v>0</v>
      </c>
      <c r="Q208" s="186">
        <f t="shared" si="247"/>
        <v>0</v>
      </c>
      <c r="R208" s="186">
        <f t="shared" si="247"/>
        <v>0</v>
      </c>
      <c r="S208" s="186">
        <f t="shared" si="247"/>
        <v>0</v>
      </c>
      <c r="T208" s="186">
        <f t="shared" si="247"/>
        <v>0</v>
      </c>
      <c r="U208" s="186">
        <f t="shared" si="247"/>
        <v>0</v>
      </c>
      <c r="V208" s="186">
        <f t="shared" si="247"/>
        <v>0</v>
      </c>
      <c r="W208" s="186">
        <f t="shared" si="247"/>
        <v>0</v>
      </c>
      <c r="X208" s="186">
        <f t="shared" si="247"/>
        <v>0</v>
      </c>
      <c r="Y208" s="186">
        <f t="shared" si="247"/>
        <v>0</v>
      </c>
      <c r="Z208" s="186">
        <f t="shared" si="247"/>
        <v>0</v>
      </c>
      <c r="AA208" s="186">
        <f t="shared" si="247"/>
        <v>0</v>
      </c>
      <c r="AB208" s="186">
        <f t="shared" si="247"/>
        <v>0</v>
      </c>
      <c r="AC208" s="186">
        <f t="shared" si="247"/>
        <v>0</v>
      </c>
      <c r="AD208" s="186">
        <f t="shared" si="247"/>
        <v>0</v>
      </c>
      <c r="AE208" s="186">
        <f t="shared" si="247"/>
        <v>0</v>
      </c>
      <c r="AF208" s="186">
        <f t="shared" si="247"/>
        <v>0</v>
      </c>
      <c r="AG208" s="186">
        <f t="shared" si="247"/>
        <v>0</v>
      </c>
      <c r="AH208" s="186">
        <f t="shared" si="247"/>
        <v>0</v>
      </c>
      <c r="AI208" s="186">
        <f t="shared" si="247"/>
        <v>0</v>
      </c>
      <c r="AJ208" s="186">
        <f t="shared" ref="AJ208:BO208" si="248">AJ$249*AJ86</f>
        <v>0</v>
      </c>
      <c r="AK208" s="186">
        <f t="shared" si="248"/>
        <v>0</v>
      </c>
      <c r="AL208" s="186">
        <f t="shared" si="248"/>
        <v>0</v>
      </c>
      <c r="AM208" s="186">
        <f t="shared" si="248"/>
        <v>0</v>
      </c>
      <c r="AN208" s="186">
        <f t="shared" si="248"/>
        <v>0</v>
      </c>
      <c r="AO208" s="186">
        <f t="shared" si="248"/>
        <v>0</v>
      </c>
      <c r="AP208" s="186">
        <f t="shared" si="248"/>
        <v>0</v>
      </c>
      <c r="AQ208" s="186">
        <f t="shared" si="248"/>
        <v>0</v>
      </c>
      <c r="AR208" s="186">
        <f t="shared" si="248"/>
        <v>0</v>
      </c>
      <c r="AS208" s="186">
        <f t="shared" si="248"/>
        <v>0</v>
      </c>
      <c r="AT208" s="186">
        <f t="shared" si="248"/>
        <v>0</v>
      </c>
      <c r="AU208" s="186">
        <f t="shared" si="248"/>
        <v>0</v>
      </c>
      <c r="AV208" s="186">
        <f t="shared" si="248"/>
        <v>0</v>
      </c>
      <c r="AW208" s="186">
        <f t="shared" si="248"/>
        <v>0</v>
      </c>
      <c r="AX208" s="186">
        <f t="shared" si="248"/>
        <v>0</v>
      </c>
      <c r="AY208" s="186">
        <f t="shared" si="248"/>
        <v>0</v>
      </c>
      <c r="AZ208" s="186">
        <f t="shared" si="248"/>
        <v>0</v>
      </c>
      <c r="BA208" s="186">
        <f t="shared" si="248"/>
        <v>0</v>
      </c>
      <c r="BB208" s="186">
        <f t="shared" si="248"/>
        <v>0</v>
      </c>
      <c r="BC208" s="186">
        <f t="shared" si="248"/>
        <v>0</v>
      </c>
      <c r="BD208" s="186">
        <f t="shared" si="248"/>
        <v>0</v>
      </c>
      <c r="BE208" s="186">
        <f t="shared" si="248"/>
        <v>0</v>
      </c>
      <c r="BF208" s="186">
        <f t="shared" si="248"/>
        <v>0</v>
      </c>
      <c r="BG208" s="186">
        <f t="shared" si="248"/>
        <v>0</v>
      </c>
      <c r="BH208" s="186">
        <f t="shared" si="248"/>
        <v>0</v>
      </c>
      <c r="BI208" s="186">
        <f t="shared" si="248"/>
        <v>0</v>
      </c>
      <c r="BJ208" s="186">
        <f t="shared" si="248"/>
        <v>0</v>
      </c>
      <c r="BK208" s="186">
        <f t="shared" si="248"/>
        <v>0</v>
      </c>
      <c r="BL208" s="186">
        <f t="shared" si="248"/>
        <v>0</v>
      </c>
      <c r="BM208" s="186">
        <f t="shared" si="248"/>
        <v>0</v>
      </c>
      <c r="BN208" s="186">
        <f t="shared" si="248"/>
        <v>0</v>
      </c>
      <c r="BO208" s="186">
        <f t="shared" si="248"/>
        <v>0</v>
      </c>
      <c r="BP208" s="186">
        <f t="shared" ref="BP208:BV208" si="249">BP$249*BP86</f>
        <v>0</v>
      </c>
      <c r="BQ208" s="186">
        <f t="shared" si="249"/>
        <v>0</v>
      </c>
      <c r="BR208" s="186">
        <f t="shared" si="249"/>
        <v>0</v>
      </c>
      <c r="BS208" s="186">
        <f t="shared" si="249"/>
        <v>0</v>
      </c>
      <c r="BT208" s="186">
        <f t="shared" si="249"/>
        <v>0</v>
      </c>
      <c r="BU208" s="186">
        <f t="shared" si="249"/>
        <v>0</v>
      </c>
      <c r="BV208" s="186">
        <f t="shared" si="249"/>
        <v>0</v>
      </c>
      <c r="BW208" s="186">
        <f t="shared" si="203"/>
        <v>0</v>
      </c>
      <c r="BX208" s="186">
        <f t="shared" si="204"/>
        <v>0</v>
      </c>
      <c r="BY208" s="186">
        <f t="shared" si="205"/>
        <v>0</v>
      </c>
      <c r="BZ208" s="186">
        <f t="shared" si="206"/>
        <v>0</v>
      </c>
      <c r="CA208" s="186">
        <f t="shared" si="207"/>
        <v>0</v>
      </c>
    </row>
    <row r="209" spans="2:79" x14ac:dyDescent="0.15">
      <c r="B209" s="52" t="s">
        <v>216</v>
      </c>
      <c r="C209" s="53" t="s">
        <v>280</v>
      </c>
      <c r="D209" s="185">
        <f t="shared" ref="D209:AI209" si="250">D$249*D87</f>
        <v>0</v>
      </c>
      <c r="E209" s="185">
        <f t="shared" si="250"/>
        <v>0</v>
      </c>
      <c r="F209" s="185">
        <f t="shared" si="250"/>
        <v>0</v>
      </c>
      <c r="G209" s="185">
        <f t="shared" si="250"/>
        <v>0</v>
      </c>
      <c r="H209" s="185">
        <f t="shared" si="250"/>
        <v>0</v>
      </c>
      <c r="I209" s="185">
        <f t="shared" si="250"/>
        <v>0</v>
      </c>
      <c r="J209" s="185">
        <f t="shared" si="250"/>
        <v>0</v>
      </c>
      <c r="K209" s="185">
        <f t="shared" si="250"/>
        <v>0</v>
      </c>
      <c r="L209" s="185">
        <f t="shared" si="250"/>
        <v>0</v>
      </c>
      <c r="M209" s="185">
        <f t="shared" si="250"/>
        <v>0</v>
      </c>
      <c r="N209" s="185">
        <f t="shared" si="250"/>
        <v>0</v>
      </c>
      <c r="O209" s="185">
        <f t="shared" si="250"/>
        <v>0</v>
      </c>
      <c r="P209" s="185">
        <f t="shared" si="250"/>
        <v>0</v>
      </c>
      <c r="Q209" s="185">
        <f t="shared" si="250"/>
        <v>0</v>
      </c>
      <c r="R209" s="185">
        <f t="shared" si="250"/>
        <v>0</v>
      </c>
      <c r="S209" s="185">
        <f t="shared" si="250"/>
        <v>0</v>
      </c>
      <c r="T209" s="185">
        <f t="shared" si="250"/>
        <v>0</v>
      </c>
      <c r="U209" s="185">
        <f t="shared" si="250"/>
        <v>0</v>
      </c>
      <c r="V209" s="185">
        <f t="shared" si="250"/>
        <v>0</v>
      </c>
      <c r="W209" s="185">
        <f t="shared" si="250"/>
        <v>0</v>
      </c>
      <c r="X209" s="185">
        <f t="shared" si="250"/>
        <v>0</v>
      </c>
      <c r="Y209" s="185">
        <f t="shared" si="250"/>
        <v>0</v>
      </c>
      <c r="Z209" s="185">
        <f t="shared" si="250"/>
        <v>0</v>
      </c>
      <c r="AA209" s="185">
        <f t="shared" si="250"/>
        <v>0</v>
      </c>
      <c r="AB209" s="185">
        <f t="shared" si="250"/>
        <v>0</v>
      </c>
      <c r="AC209" s="185">
        <f t="shared" si="250"/>
        <v>0</v>
      </c>
      <c r="AD209" s="185">
        <f t="shared" si="250"/>
        <v>0</v>
      </c>
      <c r="AE209" s="185">
        <f t="shared" si="250"/>
        <v>0</v>
      </c>
      <c r="AF209" s="185">
        <f t="shared" si="250"/>
        <v>0</v>
      </c>
      <c r="AG209" s="185">
        <f t="shared" si="250"/>
        <v>0</v>
      </c>
      <c r="AH209" s="185">
        <f t="shared" si="250"/>
        <v>0</v>
      </c>
      <c r="AI209" s="185">
        <f t="shared" si="250"/>
        <v>0</v>
      </c>
      <c r="AJ209" s="185">
        <f t="shared" ref="AJ209:BO209" si="251">AJ$249*AJ87</f>
        <v>0</v>
      </c>
      <c r="AK209" s="185">
        <f t="shared" si="251"/>
        <v>0</v>
      </c>
      <c r="AL209" s="185">
        <f t="shared" si="251"/>
        <v>0</v>
      </c>
      <c r="AM209" s="185">
        <f t="shared" si="251"/>
        <v>0</v>
      </c>
      <c r="AN209" s="185">
        <f t="shared" si="251"/>
        <v>0</v>
      </c>
      <c r="AO209" s="185">
        <f t="shared" si="251"/>
        <v>0</v>
      </c>
      <c r="AP209" s="185">
        <f t="shared" si="251"/>
        <v>0</v>
      </c>
      <c r="AQ209" s="185">
        <f t="shared" si="251"/>
        <v>0</v>
      </c>
      <c r="AR209" s="185">
        <f t="shared" si="251"/>
        <v>0</v>
      </c>
      <c r="AS209" s="185">
        <f t="shared" si="251"/>
        <v>0</v>
      </c>
      <c r="AT209" s="185">
        <f t="shared" si="251"/>
        <v>0</v>
      </c>
      <c r="AU209" s="185">
        <f t="shared" si="251"/>
        <v>0</v>
      </c>
      <c r="AV209" s="185">
        <f t="shared" si="251"/>
        <v>0</v>
      </c>
      <c r="AW209" s="185">
        <f t="shared" si="251"/>
        <v>0</v>
      </c>
      <c r="AX209" s="185">
        <f t="shared" si="251"/>
        <v>0</v>
      </c>
      <c r="AY209" s="185">
        <f t="shared" si="251"/>
        <v>0</v>
      </c>
      <c r="AZ209" s="185">
        <f t="shared" si="251"/>
        <v>0</v>
      </c>
      <c r="BA209" s="185">
        <f t="shared" si="251"/>
        <v>0</v>
      </c>
      <c r="BB209" s="185">
        <f t="shared" si="251"/>
        <v>0</v>
      </c>
      <c r="BC209" s="185">
        <f t="shared" si="251"/>
        <v>0</v>
      </c>
      <c r="BD209" s="185">
        <f t="shared" si="251"/>
        <v>0</v>
      </c>
      <c r="BE209" s="185">
        <f t="shared" si="251"/>
        <v>0</v>
      </c>
      <c r="BF209" s="185">
        <f t="shared" si="251"/>
        <v>0</v>
      </c>
      <c r="BG209" s="185">
        <f t="shared" si="251"/>
        <v>0</v>
      </c>
      <c r="BH209" s="185">
        <f t="shared" si="251"/>
        <v>0</v>
      </c>
      <c r="BI209" s="185">
        <f t="shared" si="251"/>
        <v>0</v>
      </c>
      <c r="BJ209" s="185">
        <f t="shared" si="251"/>
        <v>0</v>
      </c>
      <c r="BK209" s="185">
        <f t="shared" si="251"/>
        <v>0</v>
      </c>
      <c r="BL209" s="185">
        <f t="shared" si="251"/>
        <v>0</v>
      </c>
      <c r="BM209" s="185">
        <f t="shared" si="251"/>
        <v>0</v>
      </c>
      <c r="BN209" s="185">
        <f t="shared" si="251"/>
        <v>0</v>
      </c>
      <c r="BO209" s="185">
        <f t="shared" si="251"/>
        <v>0</v>
      </c>
      <c r="BP209" s="185">
        <f t="shared" ref="BP209:BV209" si="252">BP$249*BP87</f>
        <v>0</v>
      </c>
      <c r="BQ209" s="185">
        <f t="shared" si="252"/>
        <v>0</v>
      </c>
      <c r="BR209" s="185">
        <f t="shared" si="252"/>
        <v>0</v>
      </c>
      <c r="BS209" s="185">
        <f t="shared" si="252"/>
        <v>0</v>
      </c>
      <c r="BT209" s="185">
        <f t="shared" si="252"/>
        <v>0</v>
      </c>
      <c r="BU209" s="185">
        <f t="shared" si="252"/>
        <v>0</v>
      </c>
      <c r="BV209" s="185">
        <f t="shared" si="252"/>
        <v>0</v>
      </c>
      <c r="BW209" s="185">
        <f t="shared" si="203"/>
        <v>0</v>
      </c>
      <c r="BX209" s="185">
        <f t="shared" si="204"/>
        <v>0</v>
      </c>
      <c r="BY209" s="185">
        <f t="shared" si="205"/>
        <v>0</v>
      </c>
      <c r="BZ209" s="185">
        <f t="shared" si="206"/>
        <v>0</v>
      </c>
      <c r="CA209" s="185">
        <f t="shared" si="207"/>
        <v>0</v>
      </c>
    </row>
    <row r="210" spans="2:79" x14ac:dyDescent="0.15">
      <c r="B210" s="52" t="s">
        <v>217</v>
      </c>
      <c r="C210" s="53" t="s">
        <v>648</v>
      </c>
      <c r="D210" s="185">
        <f t="shared" ref="D210:AI210" si="253">D$249*D88</f>
        <v>0</v>
      </c>
      <c r="E210" s="185">
        <f t="shared" si="253"/>
        <v>0</v>
      </c>
      <c r="F210" s="185">
        <f t="shared" si="253"/>
        <v>0</v>
      </c>
      <c r="G210" s="185">
        <f t="shared" si="253"/>
        <v>0</v>
      </c>
      <c r="H210" s="185">
        <f t="shared" si="253"/>
        <v>0</v>
      </c>
      <c r="I210" s="185">
        <f t="shared" si="253"/>
        <v>0</v>
      </c>
      <c r="J210" s="185">
        <f t="shared" si="253"/>
        <v>0</v>
      </c>
      <c r="K210" s="185">
        <f t="shared" si="253"/>
        <v>0</v>
      </c>
      <c r="L210" s="185">
        <f t="shared" si="253"/>
        <v>0</v>
      </c>
      <c r="M210" s="185">
        <f t="shared" si="253"/>
        <v>0</v>
      </c>
      <c r="N210" s="185">
        <f t="shared" si="253"/>
        <v>0</v>
      </c>
      <c r="O210" s="185">
        <f t="shared" si="253"/>
        <v>0</v>
      </c>
      <c r="P210" s="185">
        <f t="shared" si="253"/>
        <v>0</v>
      </c>
      <c r="Q210" s="185">
        <f t="shared" si="253"/>
        <v>0</v>
      </c>
      <c r="R210" s="185">
        <f t="shared" si="253"/>
        <v>0</v>
      </c>
      <c r="S210" s="185">
        <f t="shared" si="253"/>
        <v>0</v>
      </c>
      <c r="T210" s="185">
        <f t="shared" si="253"/>
        <v>0</v>
      </c>
      <c r="U210" s="185">
        <f t="shared" si="253"/>
        <v>0</v>
      </c>
      <c r="V210" s="185">
        <f t="shared" si="253"/>
        <v>0</v>
      </c>
      <c r="W210" s="185">
        <f t="shared" si="253"/>
        <v>0</v>
      </c>
      <c r="X210" s="185">
        <f t="shared" si="253"/>
        <v>0</v>
      </c>
      <c r="Y210" s="185">
        <f t="shared" si="253"/>
        <v>0</v>
      </c>
      <c r="Z210" s="185">
        <f t="shared" si="253"/>
        <v>0</v>
      </c>
      <c r="AA210" s="185">
        <f t="shared" si="253"/>
        <v>0</v>
      </c>
      <c r="AB210" s="185">
        <f t="shared" si="253"/>
        <v>0</v>
      </c>
      <c r="AC210" s="185">
        <f t="shared" si="253"/>
        <v>0</v>
      </c>
      <c r="AD210" s="185">
        <f t="shared" si="253"/>
        <v>0</v>
      </c>
      <c r="AE210" s="185">
        <f t="shared" si="253"/>
        <v>0</v>
      </c>
      <c r="AF210" s="185">
        <f t="shared" si="253"/>
        <v>0</v>
      </c>
      <c r="AG210" s="185">
        <f t="shared" si="253"/>
        <v>0</v>
      </c>
      <c r="AH210" s="185">
        <f t="shared" si="253"/>
        <v>0</v>
      </c>
      <c r="AI210" s="185">
        <f t="shared" si="253"/>
        <v>0</v>
      </c>
      <c r="AJ210" s="185">
        <f t="shared" ref="AJ210:BO210" si="254">AJ$249*AJ88</f>
        <v>0</v>
      </c>
      <c r="AK210" s="185">
        <f t="shared" si="254"/>
        <v>0</v>
      </c>
      <c r="AL210" s="185">
        <f t="shared" si="254"/>
        <v>0</v>
      </c>
      <c r="AM210" s="185">
        <f t="shared" si="254"/>
        <v>0</v>
      </c>
      <c r="AN210" s="185">
        <f t="shared" si="254"/>
        <v>0</v>
      </c>
      <c r="AO210" s="185">
        <f t="shared" si="254"/>
        <v>0</v>
      </c>
      <c r="AP210" s="185">
        <f t="shared" si="254"/>
        <v>0</v>
      </c>
      <c r="AQ210" s="185">
        <f t="shared" si="254"/>
        <v>0</v>
      </c>
      <c r="AR210" s="185">
        <f t="shared" si="254"/>
        <v>0</v>
      </c>
      <c r="AS210" s="185">
        <f t="shared" si="254"/>
        <v>0</v>
      </c>
      <c r="AT210" s="185">
        <f t="shared" si="254"/>
        <v>0</v>
      </c>
      <c r="AU210" s="185">
        <f t="shared" si="254"/>
        <v>0</v>
      </c>
      <c r="AV210" s="185">
        <f t="shared" si="254"/>
        <v>0</v>
      </c>
      <c r="AW210" s="185">
        <f t="shared" si="254"/>
        <v>0</v>
      </c>
      <c r="AX210" s="185">
        <f t="shared" si="254"/>
        <v>0</v>
      </c>
      <c r="AY210" s="185">
        <f t="shared" si="254"/>
        <v>0</v>
      </c>
      <c r="AZ210" s="185">
        <f t="shared" si="254"/>
        <v>0</v>
      </c>
      <c r="BA210" s="185">
        <f t="shared" si="254"/>
        <v>0</v>
      </c>
      <c r="BB210" s="185">
        <f t="shared" si="254"/>
        <v>0</v>
      </c>
      <c r="BC210" s="185">
        <f t="shared" si="254"/>
        <v>0</v>
      </c>
      <c r="BD210" s="185">
        <f t="shared" si="254"/>
        <v>0</v>
      </c>
      <c r="BE210" s="185">
        <f t="shared" si="254"/>
        <v>0</v>
      </c>
      <c r="BF210" s="185">
        <f t="shared" si="254"/>
        <v>0</v>
      </c>
      <c r="BG210" s="185">
        <f t="shared" si="254"/>
        <v>0</v>
      </c>
      <c r="BH210" s="185">
        <f t="shared" si="254"/>
        <v>0</v>
      </c>
      <c r="BI210" s="185">
        <f t="shared" si="254"/>
        <v>0</v>
      </c>
      <c r="BJ210" s="185">
        <f t="shared" si="254"/>
        <v>0</v>
      </c>
      <c r="BK210" s="185">
        <f t="shared" si="254"/>
        <v>0</v>
      </c>
      <c r="BL210" s="185">
        <f t="shared" si="254"/>
        <v>0</v>
      </c>
      <c r="BM210" s="185">
        <f t="shared" si="254"/>
        <v>0</v>
      </c>
      <c r="BN210" s="185">
        <f t="shared" si="254"/>
        <v>0</v>
      </c>
      <c r="BO210" s="185">
        <f t="shared" si="254"/>
        <v>0</v>
      </c>
      <c r="BP210" s="185">
        <f t="shared" ref="BP210:BV210" si="255">BP$249*BP88</f>
        <v>0</v>
      </c>
      <c r="BQ210" s="185">
        <f t="shared" si="255"/>
        <v>0</v>
      </c>
      <c r="BR210" s="185">
        <f t="shared" si="255"/>
        <v>0</v>
      </c>
      <c r="BS210" s="185">
        <f t="shared" si="255"/>
        <v>0</v>
      </c>
      <c r="BT210" s="185">
        <f t="shared" si="255"/>
        <v>0</v>
      </c>
      <c r="BU210" s="185">
        <f t="shared" si="255"/>
        <v>0</v>
      </c>
      <c r="BV210" s="185">
        <f t="shared" si="255"/>
        <v>0</v>
      </c>
      <c r="BW210" s="185">
        <f t="shared" si="203"/>
        <v>0</v>
      </c>
      <c r="BX210" s="185">
        <f t="shared" si="204"/>
        <v>0</v>
      </c>
      <c r="BY210" s="185">
        <f t="shared" si="205"/>
        <v>0</v>
      </c>
      <c r="BZ210" s="185">
        <f t="shared" si="206"/>
        <v>0</v>
      </c>
      <c r="CA210" s="185">
        <f t="shared" si="207"/>
        <v>0</v>
      </c>
    </row>
    <row r="211" spans="2:79" x14ac:dyDescent="0.15">
      <c r="B211" s="52" t="s">
        <v>218</v>
      </c>
      <c r="C211" s="53" t="s">
        <v>649</v>
      </c>
      <c r="D211" s="185">
        <f t="shared" ref="D211:AI211" si="256">D$249*D89</f>
        <v>0</v>
      </c>
      <c r="E211" s="185">
        <f t="shared" si="256"/>
        <v>0</v>
      </c>
      <c r="F211" s="185">
        <f t="shared" si="256"/>
        <v>0</v>
      </c>
      <c r="G211" s="185">
        <f t="shared" si="256"/>
        <v>0</v>
      </c>
      <c r="H211" s="185">
        <f t="shared" si="256"/>
        <v>0</v>
      </c>
      <c r="I211" s="185">
        <f t="shared" si="256"/>
        <v>0</v>
      </c>
      <c r="J211" s="185">
        <f t="shared" si="256"/>
        <v>0</v>
      </c>
      <c r="K211" s="185">
        <f t="shared" si="256"/>
        <v>0</v>
      </c>
      <c r="L211" s="185">
        <f t="shared" si="256"/>
        <v>0</v>
      </c>
      <c r="M211" s="185">
        <f t="shared" si="256"/>
        <v>0</v>
      </c>
      <c r="N211" s="185">
        <f t="shared" si="256"/>
        <v>0</v>
      </c>
      <c r="O211" s="185">
        <f t="shared" si="256"/>
        <v>0</v>
      </c>
      <c r="P211" s="185">
        <f t="shared" si="256"/>
        <v>0</v>
      </c>
      <c r="Q211" s="185">
        <f t="shared" si="256"/>
        <v>0</v>
      </c>
      <c r="R211" s="185">
        <f t="shared" si="256"/>
        <v>0</v>
      </c>
      <c r="S211" s="185">
        <f t="shared" si="256"/>
        <v>0</v>
      </c>
      <c r="T211" s="185">
        <f t="shared" si="256"/>
        <v>0</v>
      </c>
      <c r="U211" s="185">
        <f t="shared" si="256"/>
        <v>0</v>
      </c>
      <c r="V211" s="185">
        <f t="shared" si="256"/>
        <v>0</v>
      </c>
      <c r="W211" s="185">
        <f t="shared" si="256"/>
        <v>0</v>
      </c>
      <c r="X211" s="185">
        <f t="shared" si="256"/>
        <v>0</v>
      </c>
      <c r="Y211" s="185">
        <f t="shared" si="256"/>
        <v>0</v>
      </c>
      <c r="Z211" s="185">
        <f t="shared" si="256"/>
        <v>0</v>
      </c>
      <c r="AA211" s="185">
        <f t="shared" si="256"/>
        <v>0</v>
      </c>
      <c r="AB211" s="185">
        <f t="shared" si="256"/>
        <v>0</v>
      </c>
      <c r="AC211" s="185">
        <f t="shared" si="256"/>
        <v>0</v>
      </c>
      <c r="AD211" s="185">
        <f t="shared" si="256"/>
        <v>0</v>
      </c>
      <c r="AE211" s="185">
        <f t="shared" si="256"/>
        <v>0</v>
      </c>
      <c r="AF211" s="185">
        <f t="shared" si="256"/>
        <v>0</v>
      </c>
      <c r="AG211" s="185">
        <f t="shared" si="256"/>
        <v>0</v>
      </c>
      <c r="AH211" s="185">
        <f t="shared" si="256"/>
        <v>0</v>
      </c>
      <c r="AI211" s="185">
        <f t="shared" si="256"/>
        <v>0</v>
      </c>
      <c r="AJ211" s="185">
        <f t="shared" ref="AJ211:BO211" si="257">AJ$249*AJ89</f>
        <v>0</v>
      </c>
      <c r="AK211" s="185">
        <f t="shared" si="257"/>
        <v>0</v>
      </c>
      <c r="AL211" s="185">
        <f t="shared" si="257"/>
        <v>0</v>
      </c>
      <c r="AM211" s="185">
        <f t="shared" si="257"/>
        <v>0</v>
      </c>
      <c r="AN211" s="185">
        <f t="shared" si="257"/>
        <v>0</v>
      </c>
      <c r="AO211" s="185">
        <f t="shared" si="257"/>
        <v>0</v>
      </c>
      <c r="AP211" s="185">
        <f t="shared" si="257"/>
        <v>0</v>
      </c>
      <c r="AQ211" s="185">
        <f t="shared" si="257"/>
        <v>0</v>
      </c>
      <c r="AR211" s="185">
        <f t="shared" si="257"/>
        <v>0</v>
      </c>
      <c r="AS211" s="185">
        <f t="shared" si="257"/>
        <v>0</v>
      </c>
      <c r="AT211" s="185">
        <f t="shared" si="257"/>
        <v>0</v>
      </c>
      <c r="AU211" s="185">
        <f t="shared" si="257"/>
        <v>0</v>
      </c>
      <c r="AV211" s="185">
        <f t="shared" si="257"/>
        <v>0</v>
      </c>
      <c r="AW211" s="185">
        <f t="shared" si="257"/>
        <v>0</v>
      </c>
      <c r="AX211" s="185">
        <f t="shared" si="257"/>
        <v>0</v>
      </c>
      <c r="AY211" s="185">
        <f t="shared" si="257"/>
        <v>0</v>
      </c>
      <c r="AZ211" s="185">
        <f t="shared" si="257"/>
        <v>0</v>
      </c>
      <c r="BA211" s="185">
        <f t="shared" si="257"/>
        <v>0</v>
      </c>
      <c r="BB211" s="185">
        <f t="shared" si="257"/>
        <v>0</v>
      </c>
      <c r="BC211" s="185">
        <f t="shared" si="257"/>
        <v>0</v>
      </c>
      <c r="BD211" s="185">
        <f t="shared" si="257"/>
        <v>0</v>
      </c>
      <c r="BE211" s="185">
        <f t="shared" si="257"/>
        <v>0</v>
      </c>
      <c r="BF211" s="185">
        <f t="shared" si="257"/>
        <v>0</v>
      </c>
      <c r="BG211" s="185">
        <f t="shared" si="257"/>
        <v>0</v>
      </c>
      <c r="BH211" s="185">
        <f t="shared" si="257"/>
        <v>0</v>
      </c>
      <c r="BI211" s="185">
        <f t="shared" si="257"/>
        <v>0</v>
      </c>
      <c r="BJ211" s="185">
        <f t="shared" si="257"/>
        <v>0</v>
      </c>
      <c r="BK211" s="185">
        <f t="shared" si="257"/>
        <v>0</v>
      </c>
      <c r="BL211" s="185">
        <f t="shared" si="257"/>
        <v>0</v>
      </c>
      <c r="BM211" s="185">
        <f t="shared" si="257"/>
        <v>0</v>
      </c>
      <c r="BN211" s="185">
        <f t="shared" si="257"/>
        <v>0</v>
      </c>
      <c r="BO211" s="185">
        <f t="shared" si="257"/>
        <v>0</v>
      </c>
      <c r="BP211" s="185">
        <f t="shared" ref="BP211:BV211" si="258">BP$249*BP89</f>
        <v>0</v>
      </c>
      <c r="BQ211" s="185">
        <f t="shared" si="258"/>
        <v>0</v>
      </c>
      <c r="BR211" s="185">
        <f t="shared" si="258"/>
        <v>0</v>
      </c>
      <c r="BS211" s="185">
        <f t="shared" si="258"/>
        <v>0</v>
      </c>
      <c r="BT211" s="185">
        <f t="shared" si="258"/>
        <v>0</v>
      </c>
      <c r="BU211" s="185">
        <f t="shared" si="258"/>
        <v>0</v>
      </c>
      <c r="BV211" s="185">
        <f t="shared" si="258"/>
        <v>0</v>
      </c>
      <c r="BW211" s="185">
        <f t="shared" si="203"/>
        <v>0</v>
      </c>
      <c r="BX211" s="185">
        <f t="shared" si="204"/>
        <v>0</v>
      </c>
      <c r="BY211" s="185">
        <f t="shared" si="205"/>
        <v>0</v>
      </c>
      <c r="BZ211" s="185">
        <f t="shared" si="206"/>
        <v>0</v>
      </c>
      <c r="CA211" s="185">
        <f t="shared" si="207"/>
        <v>0</v>
      </c>
    </row>
    <row r="212" spans="2:79" x14ac:dyDescent="0.15">
      <c r="B212" s="52" t="s">
        <v>219</v>
      </c>
      <c r="C212" s="53" t="s">
        <v>650</v>
      </c>
      <c r="D212" s="185">
        <f t="shared" ref="D212:AI212" si="259">D$249*D90</f>
        <v>0</v>
      </c>
      <c r="E212" s="185">
        <f t="shared" si="259"/>
        <v>0</v>
      </c>
      <c r="F212" s="185">
        <f t="shared" si="259"/>
        <v>0</v>
      </c>
      <c r="G212" s="185">
        <f t="shared" si="259"/>
        <v>0</v>
      </c>
      <c r="H212" s="185">
        <f t="shared" si="259"/>
        <v>0</v>
      </c>
      <c r="I212" s="185">
        <f t="shared" si="259"/>
        <v>0</v>
      </c>
      <c r="J212" s="185">
        <f t="shared" si="259"/>
        <v>0</v>
      </c>
      <c r="K212" s="185">
        <f t="shared" si="259"/>
        <v>0</v>
      </c>
      <c r="L212" s="185">
        <f t="shared" si="259"/>
        <v>0</v>
      </c>
      <c r="M212" s="185">
        <f t="shared" si="259"/>
        <v>0</v>
      </c>
      <c r="N212" s="185">
        <f t="shared" si="259"/>
        <v>0</v>
      </c>
      <c r="O212" s="185">
        <f t="shared" si="259"/>
        <v>0</v>
      </c>
      <c r="P212" s="185">
        <f t="shared" si="259"/>
        <v>0</v>
      </c>
      <c r="Q212" s="185">
        <f t="shared" si="259"/>
        <v>0</v>
      </c>
      <c r="R212" s="185">
        <f t="shared" si="259"/>
        <v>0</v>
      </c>
      <c r="S212" s="185">
        <f t="shared" si="259"/>
        <v>0</v>
      </c>
      <c r="T212" s="185">
        <f t="shared" si="259"/>
        <v>0</v>
      </c>
      <c r="U212" s="185">
        <f t="shared" si="259"/>
        <v>0</v>
      </c>
      <c r="V212" s="185">
        <f t="shared" si="259"/>
        <v>0</v>
      </c>
      <c r="W212" s="185">
        <f t="shared" si="259"/>
        <v>0</v>
      </c>
      <c r="X212" s="185">
        <f t="shared" si="259"/>
        <v>0</v>
      </c>
      <c r="Y212" s="185">
        <f t="shared" si="259"/>
        <v>0</v>
      </c>
      <c r="Z212" s="185">
        <f t="shared" si="259"/>
        <v>0</v>
      </c>
      <c r="AA212" s="185">
        <f t="shared" si="259"/>
        <v>0</v>
      </c>
      <c r="AB212" s="185">
        <f t="shared" si="259"/>
        <v>0</v>
      </c>
      <c r="AC212" s="185">
        <f t="shared" si="259"/>
        <v>0</v>
      </c>
      <c r="AD212" s="185">
        <f t="shared" si="259"/>
        <v>0</v>
      </c>
      <c r="AE212" s="185">
        <f t="shared" si="259"/>
        <v>0</v>
      </c>
      <c r="AF212" s="185">
        <f t="shared" si="259"/>
        <v>0</v>
      </c>
      <c r="AG212" s="185">
        <f t="shared" si="259"/>
        <v>0</v>
      </c>
      <c r="AH212" s="185">
        <f t="shared" si="259"/>
        <v>0</v>
      </c>
      <c r="AI212" s="185">
        <f t="shared" si="259"/>
        <v>0</v>
      </c>
      <c r="AJ212" s="185">
        <f t="shared" ref="AJ212:BO212" si="260">AJ$249*AJ90</f>
        <v>0</v>
      </c>
      <c r="AK212" s="185">
        <f t="shared" si="260"/>
        <v>0</v>
      </c>
      <c r="AL212" s="185">
        <f t="shared" si="260"/>
        <v>0</v>
      </c>
      <c r="AM212" s="185">
        <f t="shared" si="260"/>
        <v>0</v>
      </c>
      <c r="AN212" s="185">
        <f t="shared" si="260"/>
        <v>0</v>
      </c>
      <c r="AO212" s="185">
        <f t="shared" si="260"/>
        <v>0</v>
      </c>
      <c r="AP212" s="185">
        <f t="shared" si="260"/>
        <v>0</v>
      </c>
      <c r="AQ212" s="185">
        <f t="shared" si="260"/>
        <v>0</v>
      </c>
      <c r="AR212" s="185">
        <f t="shared" si="260"/>
        <v>0</v>
      </c>
      <c r="AS212" s="185">
        <f t="shared" si="260"/>
        <v>0</v>
      </c>
      <c r="AT212" s="185">
        <f t="shared" si="260"/>
        <v>0</v>
      </c>
      <c r="AU212" s="185">
        <f t="shared" si="260"/>
        <v>0</v>
      </c>
      <c r="AV212" s="185">
        <f t="shared" si="260"/>
        <v>0</v>
      </c>
      <c r="AW212" s="185">
        <f t="shared" si="260"/>
        <v>0</v>
      </c>
      <c r="AX212" s="185">
        <f t="shared" si="260"/>
        <v>0</v>
      </c>
      <c r="AY212" s="185">
        <f t="shared" si="260"/>
        <v>0</v>
      </c>
      <c r="AZ212" s="185">
        <f t="shared" si="260"/>
        <v>0</v>
      </c>
      <c r="BA212" s="185">
        <f t="shared" si="260"/>
        <v>0</v>
      </c>
      <c r="BB212" s="185">
        <f t="shared" si="260"/>
        <v>0</v>
      </c>
      <c r="BC212" s="185">
        <f t="shared" si="260"/>
        <v>0</v>
      </c>
      <c r="BD212" s="185">
        <f t="shared" si="260"/>
        <v>0</v>
      </c>
      <c r="BE212" s="185">
        <f t="shared" si="260"/>
        <v>0</v>
      </c>
      <c r="BF212" s="185">
        <f t="shared" si="260"/>
        <v>0</v>
      </c>
      <c r="BG212" s="185">
        <f t="shared" si="260"/>
        <v>0</v>
      </c>
      <c r="BH212" s="185">
        <f t="shared" si="260"/>
        <v>0</v>
      </c>
      <c r="BI212" s="185">
        <f t="shared" si="260"/>
        <v>0</v>
      </c>
      <c r="BJ212" s="185">
        <f t="shared" si="260"/>
        <v>0</v>
      </c>
      <c r="BK212" s="185">
        <f t="shared" si="260"/>
        <v>0</v>
      </c>
      <c r="BL212" s="185">
        <f t="shared" si="260"/>
        <v>0</v>
      </c>
      <c r="BM212" s="185">
        <f t="shared" si="260"/>
        <v>0</v>
      </c>
      <c r="BN212" s="185">
        <f t="shared" si="260"/>
        <v>0</v>
      </c>
      <c r="BO212" s="185">
        <f t="shared" si="260"/>
        <v>0</v>
      </c>
      <c r="BP212" s="185">
        <f t="shared" ref="BP212:BV212" si="261">BP$249*BP90</f>
        <v>0</v>
      </c>
      <c r="BQ212" s="185">
        <f t="shared" si="261"/>
        <v>0</v>
      </c>
      <c r="BR212" s="185">
        <f t="shared" si="261"/>
        <v>0</v>
      </c>
      <c r="BS212" s="185">
        <f t="shared" si="261"/>
        <v>0</v>
      </c>
      <c r="BT212" s="185">
        <f t="shared" si="261"/>
        <v>0</v>
      </c>
      <c r="BU212" s="185">
        <f t="shared" si="261"/>
        <v>0</v>
      </c>
      <c r="BV212" s="185">
        <f t="shared" si="261"/>
        <v>0</v>
      </c>
      <c r="BW212" s="185">
        <f t="shared" si="203"/>
        <v>0</v>
      </c>
      <c r="BX212" s="185">
        <f t="shared" si="204"/>
        <v>0</v>
      </c>
      <c r="BY212" s="185">
        <f t="shared" si="205"/>
        <v>0</v>
      </c>
      <c r="BZ212" s="185">
        <f t="shared" si="206"/>
        <v>0</v>
      </c>
      <c r="CA212" s="185">
        <f t="shared" si="207"/>
        <v>0</v>
      </c>
    </row>
    <row r="213" spans="2:79" x14ac:dyDescent="0.15">
      <c r="B213" s="52" t="s">
        <v>220</v>
      </c>
      <c r="C213" s="53" t="s">
        <v>281</v>
      </c>
      <c r="D213" s="186">
        <f t="shared" ref="D213:AI213" si="262">D$249*D91</f>
        <v>0</v>
      </c>
      <c r="E213" s="186">
        <f t="shared" si="262"/>
        <v>0</v>
      </c>
      <c r="F213" s="186">
        <f t="shared" si="262"/>
        <v>0</v>
      </c>
      <c r="G213" s="186">
        <f t="shared" si="262"/>
        <v>0</v>
      </c>
      <c r="H213" s="186">
        <f t="shared" si="262"/>
        <v>0</v>
      </c>
      <c r="I213" s="186">
        <f t="shared" si="262"/>
        <v>0</v>
      </c>
      <c r="J213" s="186">
        <f t="shared" si="262"/>
        <v>0</v>
      </c>
      <c r="K213" s="186">
        <f t="shared" si="262"/>
        <v>0</v>
      </c>
      <c r="L213" s="186">
        <f t="shared" si="262"/>
        <v>0</v>
      </c>
      <c r="M213" s="186">
        <f t="shared" si="262"/>
        <v>0</v>
      </c>
      <c r="N213" s="186">
        <f t="shared" si="262"/>
        <v>0</v>
      </c>
      <c r="O213" s="186">
        <f t="shared" si="262"/>
        <v>0</v>
      </c>
      <c r="P213" s="186">
        <f t="shared" si="262"/>
        <v>0</v>
      </c>
      <c r="Q213" s="186">
        <f t="shared" si="262"/>
        <v>0</v>
      </c>
      <c r="R213" s="186">
        <f t="shared" si="262"/>
        <v>0</v>
      </c>
      <c r="S213" s="186">
        <f t="shared" si="262"/>
        <v>0</v>
      </c>
      <c r="T213" s="186">
        <f t="shared" si="262"/>
        <v>0</v>
      </c>
      <c r="U213" s="186">
        <f t="shared" si="262"/>
        <v>0</v>
      </c>
      <c r="V213" s="186">
        <f t="shared" si="262"/>
        <v>0</v>
      </c>
      <c r="W213" s="186">
        <f t="shared" si="262"/>
        <v>0</v>
      </c>
      <c r="X213" s="186">
        <f t="shared" si="262"/>
        <v>0</v>
      </c>
      <c r="Y213" s="186">
        <f t="shared" si="262"/>
        <v>0</v>
      </c>
      <c r="Z213" s="186">
        <f t="shared" si="262"/>
        <v>0</v>
      </c>
      <c r="AA213" s="186">
        <f t="shared" si="262"/>
        <v>0</v>
      </c>
      <c r="AB213" s="186">
        <f t="shared" si="262"/>
        <v>0</v>
      </c>
      <c r="AC213" s="186">
        <f t="shared" si="262"/>
        <v>0</v>
      </c>
      <c r="AD213" s="186">
        <f t="shared" si="262"/>
        <v>0</v>
      </c>
      <c r="AE213" s="186">
        <f t="shared" si="262"/>
        <v>0</v>
      </c>
      <c r="AF213" s="186">
        <f t="shared" si="262"/>
        <v>0</v>
      </c>
      <c r="AG213" s="186">
        <f t="shared" si="262"/>
        <v>0</v>
      </c>
      <c r="AH213" s="186">
        <f t="shared" si="262"/>
        <v>0</v>
      </c>
      <c r="AI213" s="186">
        <f t="shared" si="262"/>
        <v>0</v>
      </c>
      <c r="AJ213" s="186">
        <f t="shared" ref="AJ213:BO213" si="263">AJ$249*AJ91</f>
        <v>0</v>
      </c>
      <c r="AK213" s="186">
        <f t="shared" si="263"/>
        <v>0</v>
      </c>
      <c r="AL213" s="186">
        <f t="shared" si="263"/>
        <v>0</v>
      </c>
      <c r="AM213" s="186">
        <f t="shared" si="263"/>
        <v>0</v>
      </c>
      <c r="AN213" s="186">
        <f t="shared" si="263"/>
        <v>0</v>
      </c>
      <c r="AO213" s="186">
        <f t="shared" si="263"/>
        <v>0</v>
      </c>
      <c r="AP213" s="186">
        <f t="shared" si="263"/>
        <v>0</v>
      </c>
      <c r="AQ213" s="186">
        <f t="shared" si="263"/>
        <v>0</v>
      </c>
      <c r="AR213" s="186">
        <f t="shared" si="263"/>
        <v>0</v>
      </c>
      <c r="AS213" s="186">
        <f t="shared" si="263"/>
        <v>0</v>
      </c>
      <c r="AT213" s="186">
        <f t="shared" si="263"/>
        <v>0</v>
      </c>
      <c r="AU213" s="186">
        <f t="shared" si="263"/>
        <v>0</v>
      </c>
      <c r="AV213" s="186">
        <f t="shared" si="263"/>
        <v>0</v>
      </c>
      <c r="AW213" s="186">
        <f t="shared" si="263"/>
        <v>0</v>
      </c>
      <c r="AX213" s="186">
        <f t="shared" si="263"/>
        <v>0</v>
      </c>
      <c r="AY213" s="186">
        <f t="shared" si="263"/>
        <v>0</v>
      </c>
      <c r="AZ213" s="186">
        <f t="shared" si="263"/>
        <v>0</v>
      </c>
      <c r="BA213" s="186">
        <f t="shared" si="263"/>
        <v>0</v>
      </c>
      <c r="BB213" s="186">
        <f t="shared" si="263"/>
        <v>0</v>
      </c>
      <c r="BC213" s="186">
        <f t="shared" si="263"/>
        <v>0</v>
      </c>
      <c r="BD213" s="186">
        <f t="shared" si="263"/>
        <v>0</v>
      </c>
      <c r="BE213" s="186">
        <f t="shared" si="263"/>
        <v>0</v>
      </c>
      <c r="BF213" s="186">
        <f t="shared" si="263"/>
        <v>0</v>
      </c>
      <c r="BG213" s="186">
        <f t="shared" si="263"/>
        <v>0</v>
      </c>
      <c r="BH213" s="186">
        <f t="shared" si="263"/>
        <v>0</v>
      </c>
      <c r="BI213" s="186">
        <f t="shared" si="263"/>
        <v>0</v>
      </c>
      <c r="BJ213" s="186">
        <f t="shared" si="263"/>
        <v>0</v>
      </c>
      <c r="BK213" s="186">
        <f t="shared" si="263"/>
        <v>0</v>
      </c>
      <c r="BL213" s="186">
        <f t="shared" si="263"/>
        <v>0</v>
      </c>
      <c r="BM213" s="186">
        <f t="shared" si="263"/>
        <v>0</v>
      </c>
      <c r="BN213" s="186">
        <f t="shared" si="263"/>
        <v>0</v>
      </c>
      <c r="BO213" s="186">
        <f t="shared" si="263"/>
        <v>0</v>
      </c>
      <c r="BP213" s="186">
        <f t="shared" ref="BP213:BV213" si="264">BP$249*BP91</f>
        <v>0</v>
      </c>
      <c r="BQ213" s="186">
        <f t="shared" si="264"/>
        <v>0</v>
      </c>
      <c r="BR213" s="186">
        <f t="shared" si="264"/>
        <v>0</v>
      </c>
      <c r="BS213" s="186">
        <f t="shared" si="264"/>
        <v>0</v>
      </c>
      <c r="BT213" s="186">
        <f t="shared" si="264"/>
        <v>0</v>
      </c>
      <c r="BU213" s="186">
        <f t="shared" si="264"/>
        <v>0</v>
      </c>
      <c r="BV213" s="186">
        <f t="shared" si="264"/>
        <v>0</v>
      </c>
      <c r="BW213" s="186">
        <f t="shared" si="203"/>
        <v>0</v>
      </c>
      <c r="BX213" s="186">
        <f t="shared" si="204"/>
        <v>0</v>
      </c>
      <c r="BY213" s="186">
        <f t="shared" si="205"/>
        <v>0</v>
      </c>
      <c r="BZ213" s="186">
        <f t="shared" si="206"/>
        <v>0</v>
      </c>
      <c r="CA213" s="186">
        <f t="shared" si="207"/>
        <v>0</v>
      </c>
    </row>
    <row r="214" spans="2:79" x14ac:dyDescent="0.15">
      <c r="B214" s="60" t="s">
        <v>221</v>
      </c>
      <c r="C214" s="61" t="s">
        <v>651</v>
      </c>
      <c r="D214" s="185">
        <f t="shared" ref="D214:AI214" si="265">D$249*D92</f>
        <v>0</v>
      </c>
      <c r="E214" s="185">
        <f t="shared" si="265"/>
        <v>0</v>
      </c>
      <c r="F214" s="185">
        <f t="shared" si="265"/>
        <v>0</v>
      </c>
      <c r="G214" s="185">
        <f t="shared" si="265"/>
        <v>0</v>
      </c>
      <c r="H214" s="185">
        <f t="shared" si="265"/>
        <v>0</v>
      </c>
      <c r="I214" s="185">
        <f t="shared" si="265"/>
        <v>0</v>
      </c>
      <c r="J214" s="185">
        <f t="shared" si="265"/>
        <v>0</v>
      </c>
      <c r="K214" s="185">
        <f t="shared" si="265"/>
        <v>0</v>
      </c>
      <c r="L214" s="185">
        <f t="shared" si="265"/>
        <v>0</v>
      </c>
      <c r="M214" s="185">
        <f t="shared" si="265"/>
        <v>0</v>
      </c>
      <c r="N214" s="185">
        <f t="shared" si="265"/>
        <v>0</v>
      </c>
      <c r="O214" s="185">
        <f t="shared" si="265"/>
        <v>0</v>
      </c>
      <c r="P214" s="185">
        <f t="shared" si="265"/>
        <v>0</v>
      </c>
      <c r="Q214" s="185">
        <f t="shared" si="265"/>
        <v>0</v>
      </c>
      <c r="R214" s="185">
        <f t="shared" si="265"/>
        <v>0</v>
      </c>
      <c r="S214" s="185">
        <f t="shared" si="265"/>
        <v>0</v>
      </c>
      <c r="T214" s="185">
        <f t="shared" si="265"/>
        <v>0</v>
      </c>
      <c r="U214" s="185">
        <f t="shared" si="265"/>
        <v>0</v>
      </c>
      <c r="V214" s="185">
        <f t="shared" si="265"/>
        <v>0</v>
      </c>
      <c r="W214" s="185">
        <f t="shared" si="265"/>
        <v>0</v>
      </c>
      <c r="X214" s="185">
        <f t="shared" si="265"/>
        <v>0</v>
      </c>
      <c r="Y214" s="185">
        <f t="shared" si="265"/>
        <v>0</v>
      </c>
      <c r="Z214" s="185">
        <f t="shared" si="265"/>
        <v>0</v>
      </c>
      <c r="AA214" s="185">
        <f t="shared" si="265"/>
        <v>0</v>
      </c>
      <c r="AB214" s="185">
        <f t="shared" si="265"/>
        <v>0</v>
      </c>
      <c r="AC214" s="185">
        <f t="shared" si="265"/>
        <v>0</v>
      </c>
      <c r="AD214" s="185">
        <f t="shared" si="265"/>
        <v>0</v>
      </c>
      <c r="AE214" s="185">
        <f t="shared" si="265"/>
        <v>0</v>
      </c>
      <c r="AF214" s="185">
        <f t="shared" si="265"/>
        <v>0</v>
      </c>
      <c r="AG214" s="185">
        <f t="shared" si="265"/>
        <v>0</v>
      </c>
      <c r="AH214" s="185">
        <f t="shared" si="265"/>
        <v>0</v>
      </c>
      <c r="AI214" s="185">
        <f t="shared" si="265"/>
        <v>0</v>
      </c>
      <c r="AJ214" s="185">
        <f t="shared" ref="AJ214:BO214" si="266">AJ$249*AJ92</f>
        <v>0</v>
      </c>
      <c r="AK214" s="185">
        <f t="shared" si="266"/>
        <v>0</v>
      </c>
      <c r="AL214" s="185">
        <f t="shared" si="266"/>
        <v>0</v>
      </c>
      <c r="AM214" s="185">
        <f t="shared" si="266"/>
        <v>0</v>
      </c>
      <c r="AN214" s="185">
        <f t="shared" si="266"/>
        <v>0</v>
      </c>
      <c r="AO214" s="185">
        <f t="shared" si="266"/>
        <v>0</v>
      </c>
      <c r="AP214" s="185">
        <f t="shared" si="266"/>
        <v>0</v>
      </c>
      <c r="AQ214" s="185">
        <f t="shared" si="266"/>
        <v>0</v>
      </c>
      <c r="AR214" s="185">
        <f t="shared" si="266"/>
        <v>0</v>
      </c>
      <c r="AS214" s="185">
        <f t="shared" si="266"/>
        <v>0</v>
      </c>
      <c r="AT214" s="185">
        <f t="shared" si="266"/>
        <v>0</v>
      </c>
      <c r="AU214" s="185">
        <f t="shared" si="266"/>
        <v>0</v>
      </c>
      <c r="AV214" s="185">
        <f t="shared" si="266"/>
        <v>0</v>
      </c>
      <c r="AW214" s="185">
        <f t="shared" si="266"/>
        <v>0</v>
      </c>
      <c r="AX214" s="185">
        <f t="shared" si="266"/>
        <v>0</v>
      </c>
      <c r="AY214" s="185">
        <f t="shared" si="266"/>
        <v>0</v>
      </c>
      <c r="AZ214" s="185">
        <f t="shared" si="266"/>
        <v>0</v>
      </c>
      <c r="BA214" s="185">
        <f t="shared" si="266"/>
        <v>0</v>
      </c>
      <c r="BB214" s="185">
        <f t="shared" si="266"/>
        <v>0</v>
      </c>
      <c r="BC214" s="185">
        <f t="shared" si="266"/>
        <v>0</v>
      </c>
      <c r="BD214" s="185">
        <f t="shared" si="266"/>
        <v>0</v>
      </c>
      <c r="BE214" s="185">
        <f t="shared" si="266"/>
        <v>0</v>
      </c>
      <c r="BF214" s="185">
        <f t="shared" si="266"/>
        <v>0</v>
      </c>
      <c r="BG214" s="185">
        <f t="shared" si="266"/>
        <v>0</v>
      </c>
      <c r="BH214" s="185">
        <f t="shared" si="266"/>
        <v>0</v>
      </c>
      <c r="BI214" s="185">
        <f t="shared" si="266"/>
        <v>0</v>
      </c>
      <c r="BJ214" s="185">
        <f t="shared" si="266"/>
        <v>0</v>
      </c>
      <c r="BK214" s="185">
        <f t="shared" si="266"/>
        <v>0</v>
      </c>
      <c r="BL214" s="185">
        <f t="shared" si="266"/>
        <v>0</v>
      </c>
      <c r="BM214" s="185">
        <f t="shared" si="266"/>
        <v>0</v>
      </c>
      <c r="BN214" s="185">
        <f t="shared" si="266"/>
        <v>0</v>
      </c>
      <c r="BO214" s="185">
        <f t="shared" si="266"/>
        <v>0</v>
      </c>
      <c r="BP214" s="185">
        <f t="shared" ref="BP214:BV214" si="267">BP$249*BP92</f>
        <v>0</v>
      </c>
      <c r="BQ214" s="185">
        <f t="shared" si="267"/>
        <v>0</v>
      </c>
      <c r="BR214" s="185">
        <f t="shared" si="267"/>
        <v>0</v>
      </c>
      <c r="BS214" s="185">
        <f t="shared" si="267"/>
        <v>0</v>
      </c>
      <c r="BT214" s="185">
        <f t="shared" si="267"/>
        <v>0</v>
      </c>
      <c r="BU214" s="185">
        <f t="shared" si="267"/>
        <v>0</v>
      </c>
      <c r="BV214" s="185">
        <f t="shared" si="267"/>
        <v>0</v>
      </c>
      <c r="BW214" s="185">
        <f t="shared" si="203"/>
        <v>0</v>
      </c>
      <c r="BX214" s="185">
        <f t="shared" si="204"/>
        <v>0</v>
      </c>
      <c r="BY214" s="185">
        <f t="shared" si="205"/>
        <v>0</v>
      </c>
      <c r="BZ214" s="185">
        <f t="shared" si="206"/>
        <v>0</v>
      </c>
      <c r="CA214" s="185">
        <f t="shared" si="207"/>
        <v>0</v>
      </c>
    </row>
    <row r="215" spans="2:79" x14ac:dyDescent="0.15">
      <c r="B215" s="52" t="s">
        <v>222</v>
      </c>
      <c r="C215" s="53" t="s">
        <v>652</v>
      </c>
      <c r="D215" s="185">
        <f t="shared" ref="D215:AI215" si="268">D$249*D93</f>
        <v>0</v>
      </c>
      <c r="E215" s="185">
        <f t="shared" si="268"/>
        <v>0</v>
      </c>
      <c r="F215" s="185">
        <f t="shared" si="268"/>
        <v>0</v>
      </c>
      <c r="G215" s="185">
        <f t="shared" si="268"/>
        <v>0</v>
      </c>
      <c r="H215" s="185">
        <f t="shared" si="268"/>
        <v>0</v>
      </c>
      <c r="I215" s="185">
        <f t="shared" si="268"/>
        <v>0</v>
      </c>
      <c r="J215" s="185">
        <f t="shared" si="268"/>
        <v>0</v>
      </c>
      <c r="K215" s="185">
        <f t="shared" si="268"/>
        <v>0</v>
      </c>
      <c r="L215" s="185">
        <f t="shared" si="268"/>
        <v>0</v>
      </c>
      <c r="M215" s="185">
        <f t="shared" si="268"/>
        <v>0</v>
      </c>
      <c r="N215" s="185">
        <f t="shared" si="268"/>
        <v>0</v>
      </c>
      <c r="O215" s="185">
        <f t="shared" si="268"/>
        <v>0</v>
      </c>
      <c r="P215" s="185">
        <f t="shared" si="268"/>
        <v>0</v>
      </c>
      <c r="Q215" s="185">
        <f t="shared" si="268"/>
        <v>0</v>
      </c>
      <c r="R215" s="185">
        <f t="shared" si="268"/>
        <v>0</v>
      </c>
      <c r="S215" s="185">
        <f t="shared" si="268"/>
        <v>0</v>
      </c>
      <c r="T215" s="185">
        <f t="shared" si="268"/>
        <v>0</v>
      </c>
      <c r="U215" s="185">
        <f t="shared" si="268"/>
        <v>0</v>
      </c>
      <c r="V215" s="185">
        <f t="shared" si="268"/>
        <v>0</v>
      </c>
      <c r="W215" s="185">
        <f t="shared" si="268"/>
        <v>0</v>
      </c>
      <c r="X215" s="185">
        <f t="shared" si="268"/>
        <v>0</v>
      </c>
      <c r="Y215" s="185">
        <f t="shared" si="268"/>
        <v>0</v>
      </c>
      <c r="Z215" s="185">
        <f t="shared" si="268"/>
        <v>0</v>
      </c>
      <c r="AA215" s="185">
        <f t="shared" si="268"/>
        <v>0</v>
      </c>
      <c r="AB215" s="185">
        <f t="shared" si="268"/>
        <v>0</v>
      </c>
      <c r="AC215" s="185">
        <f t="shared" si="268"/>
        <v>0</v>
      </c>
      <c r="AD215" s="185">
        <f t="shared" si="268"/>
        <v>0</v>
      </c>
      <c r="AE215" s="185">
        <f t="shared" si="268"/>
        <v>0</v>
      </c>
      <c r="AF215" s="185">
        <f t="shared" si="268"/>
        <v>0</v>
      </c>
      <c r="AG215" s="185">
        <f t="shared" si="268"/>
        <v>0</v>
      </c>
      <c r="AH215" s="185">
        <f t="shared" si="268"/>
        <v>0</v>
      </c>
      <c r="AI215" s="185">
        <f t="shared" si="268"/>
        <v>0</v>
      </c>
      <c r="AJ215" s="185">
        <f t="shared" ref="AJ215:BO215" si="269">AJ$249*AJ93</f>
        <v>0</v>
      </c>
      <c r="AK215" s="185">
        <f t="shared" si="269"/>
        <v>0</v>
      </c>
      <c r="AL215" s="185">
        <f t="shared" si="269"/>
        <v>0</v>
      </c>
      <c r="AM215" s="185">
        <f t="shared" si="269"/>
        <v>0</v>
      </c>
      <c r="AN215" s="185">
        <f t="shared" si="269"/>
        <v>0</v>
      </c>
      <c r="AO215" s="185">
        <f t="shared" si="269"/>
        <v>0</v>
      </c>
      <c r="AP215" s="185">
        <f t="shared" si="269"/>
        <v>0</v>
      </c>
      <c r="AQ215" s="185">
        <f t="shared" si="269"/>
        <v>0</v>
      </c>
      <c r="AR215" s="185">
        <f t="shared" si="269"/>
        <v>0</v>
      </c>
      <c r="AS215" s="185">
        <f t="shared" si="269"/>
        <v>0</v>
      </c>
      <c r="AT215" s="185">
        <f t="shared" si="269"/>
        <v>0</v>
      </c>
      <c r="AU215" s="185">
        <f t="shared" si="269"/>
        <v>0</v>
      </c>
      <c r="AV215" s="185">
        <f t="shared" si="269"/>
        <v>0</v>
      </c>
      <c r="AW215" s="185">
        <f t="shared" si="269"/>
        <v>0</v>
      </c>
      <c r="AX215" s="185">
        <f t="shared" si="269"/>
        <v>0</v>
      </c>
      <c r="AY215" s="185">
        <f t="shared" si="269"/>
        <v>0</v>
      </c>
      <c r="AZ215" s="185">
        <f t="shared" si="269"/>
        <v>0</v>
      </c>
      <c r="BA215" s="185">
        <f t="shared" si="269"/>
        <v>0</v>
      </c>
      <c r="BB215" s="185">
        <f t="shared" si="269"/>
        <v>0</v>
      </c>
      <c r="BC215" s="185">
        <f t="shared" si="269"/>
        <v>0</v>
      </c>
      <c r="BD215" s="185">
        <f t="shared" si="269"/>
        <v>0</v>
      </c>
      <c r="BE215" s="185">
        <f t="shared" si="269"/>
        <v>0</v>
      </c>
      <c r="BF215" s="185">
        <f t="shared" si="269"/>
        <v>0</v>
      </c>
      <c r="BG215" s="185">
        <f t="shared" si="269"/>
        <v>0</v>
      </c>
      <c r="BH215" s="185">
        <f t="shared" si="269"/>
        <v>0</v>
      </c>
      <c r="BI215" s="185">
        <f t="shared" si="269"/>
        <v>0</v>
      </c>
      <c r="BJ215" s="185">
        <f t="shared" si="269"/>
        <v>0</v>
      </c>
      <c r="BK215" s="185">
        <f t="shared" si="269"/>
        <v>0</v>
      </c>
      <c r="BL215" s="185">
        <f t="shared" si="269"/>
        <v>0</v>
      </c>
      <c r="BM215" s="185">
        <f t="shared" si="269"/>
        <v>0</v>
      </c>
      <c r="BN215" s="185">
        <f t="shared" si="269"/>
        <v>0</v>
      </c>
      <c r="BO215" s="185">
        <f t="shared" si="269"/>
        <v>0</v>
      </c>
      <c r="BP215" s="185">
        <f t="shared" ref="BP215:BV215" si="270">BP$249*BP93</f>
        <v>0</v>
      </c>
      <c r="BQ215" s="185">
        <f t="shared" si="270"/>
        <v>0</v>
      </c>
      <c r="BR215" s="185">
        <f t="shared" si="270"/>
        <v>0</v>
      </c>
      <c r="BS215" s="185">
        <f t="shared" si="270"/>
        <v>0</v>
      </c>
      <c r="BT215" s="185">
        <f t="shared" si="270"/>
        <v>0</v>
      </c>
      <c r="BU215" s="185">
        <f t="shared" si="270"/>
        <v>0</v>
      </c>
      <c r="BV215" s="185">
        <f t="shared" si="270"/>
        <v>0</v>
      </c>
      <c r="BW215" s="185">
        <f t="shared" si="203"/>
        <v>0</v>
      </c>
      <c r="BX215" s="185">
        <f t="shared" si="204"/>
        <v>0</v>
      </c>
      <c r="BY215" s="185">
        <f t="shared" si="205"/>
        <v>0</v>
      </c>
      <c r="BZ215" s="185">
        <f t="shared" si="206"/>
        <v>0</v>
      </c>
      <c r="CA215" s="185">
        <f t="shared" si="207"/>
        <v>0</v>
      </c>
    </row>
    <row r="216" spans="2:79" x14ac:dyDescent="0.15">
      <c r="B216" s="52" t="s">
        <v>223</v>
      </c>
      <c r="C216" s="53" t="s">
        <v>653</v>
      </c>
      <c r="D216" s="185">
        <f t="shared" ref="D216:AI216" si="271">D$249*D94</f>
        <v>0</v>
      </c>
      <c r="E216" s="185">
        <f t="shared" si="271"/>
        <v>0</v>
      </c>
      <c r="F216" s="185">
        <f t="shared" si="271"/>
        <v>0</v>
      </c>
      <c r="G216" s="185">
        <f t="shared" si="271"/>
        <v>0</v>
      </c>
      <c r="H216" s="185">
        <f t="shared" si="271"/>
        <v>0</v>
      </c>
      <c r="I216" s="185">
        <f t="shared" si="271"/>
        <v>0</v>
      </c>
      <c r="J216" s="185">
        <f t="shared" si="271"/>
        <v>0</v>
      </c>
      <c r="K216" s="185">
        <f t="shared" si="271"/>
        <v>0</v>
      </c>
      <c r="L216" s="185">
        <f t="shared" si="271"/>
        <v>0</v>
      </c>
      <c r="M216" s="185">
        <f t="shared" si="271"/>
        <v>0</v>
      </c>
      <c r="N216" s="185">
        <f t="shared" si="271"/>
        <v>0</v>
      </c>
      <c r="O216" s="185">
        <f t="shared" si="271"/>
        <v>0</v>
      </c>
      <c r="P216" s="185">
        <f t="shared" si="271"/>
        <v>0</v>
      </c>
      <c r="Q216" s="185">
        <f t="shared" si="271"/>
        <v>0</v>
      </c>
      <c r="R216" s="185">
        <f t="shared" si="271"/>
        <v>0</v>
      </c>
      <c r="S216" s="185">
        <f t="shared" si="271"/>
        <v>0</v>
      </c>
      <c r="T216" s="185">
        <f t="shared" si="271"/>
        <v>0</v>
      </c>
      <c r="U216" s="185">
        <f t="shared" si="271"/>
        <v>0</v>
      </c>
      <c r="V216" s="185">
        <f t="shared" si="271"/>
        <v>0</v>
      </c>
      <c r="W216" s="185">
        <f t="shared" si="271"/>
        <v>0</v>
      </c>
      <c r="X216" s="185">
        <f t="shared" si="271"/>
        <v>0</v>
      </c>
      <c r="Y216" s="185">
        <f t="shared" si="271"/>
        <v>0</v>
      </c>
      <c r="Z216" s="185">
        <f t="shared" si="271"/>
        <v>0</v>
      </c>
      <c r="AA216" s="185">
        <f t="shared" si="271"/>
        <v>0</v>
      </c>
      <c r="AB216" s="185">
        <f t="shared" si="271"/>
        <v>0</v>
      </c>
      <c r="AC216" s="185">
        <f t="shared" si="271"/>
        <v>0</v>
      </c>
      <c r="AD216" s="185">
        <f t="shared" si="271"/>
        <v>0</v>
      </c>
      <c r="AE216" s="185">
        <f t="shared" si="271"/>
        <v>0</v>
      </c>
      <c r="AF216" s="185">
        <f t="shared" si="271"/>
        <v>0</v>
      </c>
      <c r="AG216" s="185">
        <f t="shared" si="271"/>
        <v>0</v>
      </c>
      <c r="AH216" s="185">
        <f t="shared" si="271"/>
        <v>0</v>
      </c>
      <c r="AI216" s="185">
        <f t="shared" si="271"/>
        <v>0</v>
      </c>
      <c r="AJ216" s="185">
        <f t="shared" ref="AJ216:BO216" si="272">AJ$249*AJ94</f>
        <v>0</v>
      </c>
      <c r="AK216" s="185">
        <f t="shared" si="272"/>
        <v>0</v>
      </c>
      <c r="AL216" s="185">
        <f t="shared" si="272"/>
        <v>0</v>
      </c>
      <c r="AM216" s="185">
        <f t="shared" si="272"/>
        <v>0</v>
      </c>
      <c r="AN216" s="185">
        <f t="shared" si="272"/>
        <v>0</v>
      </c>
      <c r="AO216" s="185">
        <f t="shared" si="272"/>
        <v>0</v>
      </c>
      <c r="AP216" s="185">
        <f t="shared" si="272"/>
        <v>0</v>
      </c>
      <c r="AQ216" s="185">
        <f t="shared" si="272"/>
        <v>0</v>
      </c>
      <c r="AR216" s="185">
        <f t="shared" si="272"/>
        <v>0</v>
      </c>
      <c r="AS216" s="185">
        <f t="shared" si="272"/>
        <v>0</v>
      </c>
      <c r="AT216" s="185">
        <f t="shared" si="272"/>
        <v>0</v>
      </c>
      <c r="AU216" s="185">
        <f t="shared" si="272"/>
        <v>0</v>
      </c>
      <c r="AV216" s="185">
        <f t="shared" si="272"/>
        <v>0</v>
      </c>
      <c r="AW216" s="185">
        <f t="shared" si="272"/>
        <v>0</v>
      </c>
      <c r="AX216" s="185">
        <f t="shared" si="272"/>
        <v>0</v>
      </c>
      <c r="AY216" s="185">
        <f t="shared" si="272"/>
        <v>0</v>
      </c>
      <c r="AZ216" s="185">
        <f t="shared" si="272"/>
        <v>0</v>
      </c>
      <c r="BA216" s="185">
        <f t="shared" si="272"/>
        <v>0</v>
      </c>
      <c r="BB216" s="185">
        <f t="shared" si="272"/>
        <v>0</v>
      </c>
      <c r="BC216" s="185">
        <f t="shared" si="272"/>
        <v>0</v>
      </c>
      <c r="BD216" s="185">
        <f t="shared" si="272"/>
        <v>0</v>
      </c>
      <c r="BE216" s="185">
        <f t="shared" si="272"/>
        <v>0</v>
      </c>
      <c r="BF216" s="185">
        <f t="shared" si="272"/>
        <v>0</v>
      </c>
      <c r="BG216" s="185">
        <f t="shared" si="272"/>
        <v>0</v>
      </c>
      <c r="BH216" s="185">
        <f t="shared" si="272"/>
        <v>0</v>
      </c>
      <c r="BI216" s="185">
        <f t="shared" si="272"/>
        <v>0</v>
      </c>
      <c r="BJ216" s="185">
        <f t="shared" si="272"/>
        <v>0</v>
      </c>
      <c r="BK216" s="185">
        <f t="shared" si="272"/>
        <v>0</v>
      </c>
      <c r="BL216" s="185">
        <f t="shared" si="272"/>
        <v>0</v>
      </c>
      <c r="BM216" s="185">
        <f t="shared" si="272"/>
        <v>0</v>
      </c>
      <c r="BN216" s="185">
        <f t="shared" si="272"/>
        <v>0</v>
      </c>
      <c r="BO216" s="185">
        <f t="shared" si="272"/>
        <v>0</v>
      </c>
      <c r="BP216" s="185">
        <f t="shared" ref="BP216:BV216" si="273">BP$249*BP94</f>
        <v>0</v>
      </c>
      <c r="BQ216" s="185">
        <f t="shared" si="273"/>
        <v>0</v>
      </c>
      <c r="BR216" s="185">
        <f t="shared" si="273"/>
        <v>0</v>
      </c>
      <c r="BS216" s="185">
        <f t="shared" si="273"/>
        <v>0</v>
      </c>
      <c r="BT216" s="185">
        <f t="shared" si="273"/>
        <v>0</v>
      </c>
      <c r="BU216" s="185">
        <f t="shared" si="273"/>
        <v>0</v>
      </c>
      <c r="BV216" s="185">
        <f t="shared" si="273"/>
        <v>0</v>
      </c>
      <c r="BW216" s="185">
        <f t="shared" si="203"/>
        <v>0</v>
      </c>
      <c r="BX216" s="185">
        <f t="shared" si="204"/>
        <v>0</v>
      </c>
      <c r="BY216" s="185">
        <f t="shared" si="205"/>
        <v>0</v>
      </c>
      <c r="BZ216" s="185">
        <f t="shared" si="206"/>
        <v>0</v>
      </c>
      <c r="CA216" s="185">
        <f t="shared" si="207"/>
        <v>0</v>
      </c>
    </row>
    <row r="217" spans="2:79" x14ac:dyDescent="0.15">
      <c r="B217" s="52" t="s">
        <v>224</v>
      </c>
      <c r="C217" s="53" t="s">
        <v>282</v>
      </c>
      <c r="D217" s="185">
        <f t="shared" ref="D217:AI217" si="274">D$249*D95</f>
        <v>0</v>
      </c>
      <c r="E217" s="185">
        <f t="shared" si="274"/>
        <v>0</v>
      </c>
      <c r="F217" s="185">
        <f t="shared" si="274"/>
        <v>0</v>
      </c>
      <c r="G217" s="185">
        <f t="shared" si="274"/>
        <v>0</v>
      </c>
      <c r="H217" s="185">
        <f t="shared" si="274"/>
        <v>0</v>
      </c>
      <c r="I217" s="185">
        <f t="shared" si="274"/>
        <v>0</v>
      </c>
      <c r="J217" s="185">
        <f t="shared" si="274"/>
        <v>0</v>
      </c>
      <c r="K217" s="185">
        <f t="shared" si="274"/>
        <v>0</v>
      </c>
      <c r="L217" s="185">
        <f t="shared" si="274"/>
        <v>0</v>
      </c>
      <c r="M217" s="185">
        <f t="shared" si="274"/>
        <v>0</v>
      </c>
      <c r="N217" s="185">
        <f t="shared" si="274"/>
        <v>0</v>
      </c>
      <c r="O217" s="185">
        <f t="shared" si="274"/>
        <v>0</v>
      </c>
      <c r="P217" s="185">
        <f t="shared" si="274"/>
        <v>0</v>
      </c>
      <c r="Q217" s="185">
        <f t="shared" si="274"/>
        <v>0</v>
      </c>
      <c r="R217" s="185">
        <f t="shared" si="274"/>
        <v>0</v>
      </c>
      <c r="S217" s="185">
        <f t="shared" si="274"/>
        <v>0</v>
      </c>
      <c r="T217" s="185">
        <f t="shared" si="274"/>
        <v>0</v>
      </c>
      <c r="U217" s="185">
        <f t="shared" si="274"/>
        <v>0</v>
      </c>
      <c r="V217" s="185">
        <f t="shared" si="274"/>
        <v>0</v>
      </c>
      <c r="W217" s="185">
        <f t="shared" si="274"/>
        <v>0</v>
      </c>
      <c r="X217" s="185">
        <f t="shared" si="274"/>
        <v>0</v>
      </c>
      <c r="Y217" s="185">
        <f t="shared" si="274"/>
        <v>0</v>
      </c>
      <c r="Z217" s="185">
        <f t="shared" si="274"/>
        <v>0</v>
      </c>
      <c r="AA217" s="185">
        <f t="shared" si="274"/>
        <v>0</v>
      </c>
      <c r="AB217" s="185">
        <f t="shared" si="274"/>
        <v>0</v>
      </c>
      <c r="AC217" s="185">
        <f t="shared" si="274"/>
        <v>0</v>
      </c>
      <c r="AD217" s="185">
        <f t="shared" si="274"/>
        <v>0</v>
      </c>
      <c r="AE217" s="185">
        <f t="shared" si="274"/>
        <v>0</v>
      </c>
      <c r="AF217" s="185">
        <f t="shared" si="274"/>
        <v>0</v>
      </c>
      <c r="AG217" s="185">
        <f t="shared" si="274"/>
        <v>0</v>
      </c>
      <c r="AH217" s="185">
        <f t="shared" si="274"/>
        <v>0</v>
      </c>
      <c r="AI217" s="185">
        <f t="shared" si="274"/>
        <v>0</v>
      </c>
      <c r="AJ217" s="185">
        <f t="shared" ref="AJ217:BO217" si="275">AJ$249*AJ95</f>
        <v>0</v>
      </c>
      <c r="AK217" s="185">
        <f t="shared" si="275"/>
        <v>0</v>
      </c>
      <c r="AL217" s="185">
        <f t="shared" si="275"/>
        <v>0</v>
      </c>
      <c r="AM217" s="185">
        <f t="shared" si="275"/>
        <v>0</v>
      </c>
      <c r="AN217" s="185">
        <f t="shared" si="275"/>
        <v>0</v>
      </c>
      <c r="AO217" s="185">
        <f t="shared" si="275"/>
        <v>0</v>
      </c>
      <c r="AP217" s="185">
        <f t="shared" si="275"/>
        <v>0</v>
      </c>
      <c r="AQ217" s="185">
        <f t="shared" si="275"/>
        <v>0</v>
      </c>
      <c r="AR217" s="185">
        <f t="shared" si="275"/>
        <v>0</v>
      </c>
      <c r="AS217" s="185">
        <f t="shared" si="275"/>
        <v>0</v>
      </c>
      <c r="AT217" s="185">
        <f t="shared" si="275"/>
        <v>0</v>
      </c>
      <c r="AU217" s="185">
        <f t="shared" si="275"/>
        <v>0</v>
      </c>
      <c r="AV217" s="185">
        <f t="shared" si="275"/>
        <v>0</v>
      </c>
      <c r="AW217" s="185">
        <f t="shared" si="275"/>
        <v>0</v>
      </c>
      <c r="AX217" s="185">
        <f t="shared" si="275"/>
        <v>0</v>
      </c>
      <c r="AY217" s="185">
        <f t="shared" si="275"/>
        <v>0</v>
      </c>
      <c r="AZ217" s="185">
        <f t="shared" si="275"/>
        <v>0</v>
      </c>
      <c r="BA217" s="185">
        <f t="shared" si="275"/>
        <v>0</v>
      </c>
      <c r="BB217" s="185">
        <f t="shared" si="275"/>
        <v>0</v>
      </c>
      <c r="BC217" s="185">
        <f t="shared" si="275"/>
        <v>0</v>
      </c>
      <c r="BD217" s="185">
        <f t="shared" si="275"/>
        <v>0</v>
      </c>
      <c r="BE217" s="185">
        <f t="shared" si="275"/>
        <v>0</v>
      </c>
      <c r="BF217" s="185">
        <f t="shared" si="275"/>
        <v>0</v>
      </c>
      <c r="BG217" s="185">
        <f t="shared" si="275"/>
        <v>0</v>
      </c>
      <c r="BH217" s="185">
        <f t="shared" si="275"/>
        <v>0</v>
      </c>
      <c r="BI217" s="185">
        <f t="shared" si="275"/>
        <v>0</v>
      </c>
      <c r="BJ217" s="185">
        <f t="shared" si="275"/>
        <v>0</v>
      </c>
      <c r="BK217" s="185">
        <f t="shared" si="275"/>
        <v>0</v>
      </c>
      <c r="BL217" s="185">
        <f t="shared" si="275"/>
        <v>0</v>
      </c>
      <c r="BM217" s="185">
        <f t="shared" si="275"/>
        <v>0</v>
      </c>
      <c r="BN217" s="185">
        <f t="shared" si="275"/>
        <v>0</v>
      </c>
      <c r="BO217" s="185">
        <f t="shared" si="275"/>
        <v>0</v>
      </c>
      <c r="BP217" s="185">
        <f t="shared" ref="BP217:BV217" si="276">BP$249*BP95</f>
        <v>0</v>
      </c>
      <c r="BQ217" s="185">
        <f t="shared" si="276"/>
        <v>0</v>
      </c>
      <c r="BR217" s="185">
        <f t="shared" si="276"/>
        <v>0</v>
      </c>
      <c r="BS217" s="185">
        <f t="shared" si="276"/>
        <v>0</v>
      </c>
      <c r="BT217" s="185">
        <f t="shared" si="276"/>
        <v>0</v>
      </c>
      <c r="BU217" s="185">
        <f t="shared" si="276"/>
        <v>0</v>
      </c>
      <c r="BV217" s="185">
        <f t="shared" si="276"/>
        <v>0</v>
      </c>
      <c r="BW217" s="185">
        <f t="shared" si="203"/>
        <v>0</v>
      </c>
      <c r="BX217" s="185">
        <f t="shared" si="204"/>
        <v>0</v>
      </c>
      <c r="BY217" s="185">
        <f t="shared" si="205"/>
        <v>0</v>
      </c>
      <c r="BZ217" s="185">
        <f t="shared" si="206"/>
        <v>0</v>
      </c>
      <c r="CA217" s="185">
        <f t="shared" si="207"/>
        <v>0</v>
      </c>
    </row>
    <row r="218" spans="2:79" x14ac:dyDescent="0.15">
      <c r="B218" s="64" t="s">
        <v>225</v>
      </c>
      <c r="C218" s="65" t="s">
        <v>283</v>
      </c>
      <c r="D218" s="186">
        <f t="shared" ref="D218:AI218" si="277">D$249*D96</f>
        <v>0</v>
      </c>
      <c r="E218" s="186">
        <f t="shared" si="277"/>
        <v>0</v>
      </c>
      <c r="F218" s="186">
        <f t="shared" si="277"/>
        <v>0</v>
      </c>
      <c r="G218" s="186">
        <f t="shared" si="277"/>
        <v>0</v>
      </c>
      <c r="H218" s="186">
        <f t="shared" si="277"/>
        <v>0</v>
      </c>
      <c r="I218" s="186">
        <f t="shared" si="277"/>
        <v>0</v>
      </c>
      <c r="J218" s="186">
        <f t="shared" si="277"/>
        <v>0</v>
      </c>
      <c r="K218" s="186">
        <f t="shared" si="277"/>
        <v>0</v>
      </c>
      <c r="L218" s="186">
        <f t="shared" si="277"/>
        <v>0</v>
      </c>
      <c r="M218" s="186">
        <f t="shared" si="277"/>
        <v>0</v>
      </c>
      <c r="N218" s="186">
        <f t="shared" si="277"/>
        <v>0</v>
      </c>
      <c r="O218" s="186">
        <f t="shared" si="277"/>
        <v>0</v>
      </c>
      <c r="P218" s="186">
        <f t="shared" si="277"/>
        <v>0</v>
      </c>
      <c r="Q218" s="186">
        <f t="shared" si="277"/>
        <v>0</v>
      </c>
      <c r="R218" s="186">
        <f t="shared" si="277"/>
        <v>0</v>
      </c>
      <c r="S218" s="186">
        <f t="shared" si="277"/>
        <v>0</v>
      </c>
      <c r="T218" s="186">
        <f t="shared" si="277"/>
        <v>0</v>
      </c>
      <c r="U218" s="186">
        <f t="shared" si="277"/>
        <v>0</v>
      </c>
      <c r="V218" s="186">
        <f t="shared" si="277"/>
        <v>0</v>
      </c>
      <c r="W218" s="186">
        <f t="shared" si="277"/>
        <v>0</v>
      </c>
      <c r="X218" s="186">
        <f t="shared" si="277"/>
        <v>0</v>
      </c>
      <c r="Y218" s="186">
        <f t="shared" si="277"/>
        <v>0</v>
      </c>
      <c r="Z218" s="186">
        <f t="shared" si="277"/>
        <v>0</v>
      </c>
      <c r="AA218" s="186">
        <f t="shared" si="277"/>
        <v>0</v>
      </c>
      <c r="AB218" s="186">
        <f t="shared" si="277"/>
        <v>0</v>
      </c>
      <c r="AC218" s="186">
        <f t="shared" si="277"/>
        <v>0</v>
      </c>
      <c r="AD218" s="186">
        <f t="shared" si="277"/>
        <v>0</v>
      </c>
      <c r="AE218" s="186">
        <f t="shared" si="277"/>
        <v>0</v>
      </c>
      <c r="AF218" s="186">
        <f t="shared" si="277"/>
        <v>0</v>
      </c>
      <c r="AG218" s="186">
        <f t="shared" si="277"/>
        <v>0</v>
      </c>
      <c r="AH218" s="186">
        <f t="shared" si="277"/>
        <v>0</v>
      </c>
      <c r="AI218" s="186">
        <f t="shared" si="277"/>
        <v>0</v>
      </c>
      <c r="AJ218" s="186">
        <f t="shared" ref="AJ218:BO218" si="278">AJ$249*AJ96</f>
        <v>0</v>
      </c>
      <c r="AK218" s="186">
        <f t="shared" si="278"/>
        <v>0</v>
      </c>
      <c r="AL218" s="186">
        <f t="shared" si="278"/>
        <v>0</v>
      </c>
      <c r="AM218" s="186">
        <f t="shared" si="278"/>
        <v>0</v>
      </c>
      <c r="AN218" s="186">
        <f t="shared" si="278"/>
        <v>0</v>
      </c>
      <c r="AO218" s="186">
        <f t="shared" si="278"/>
        <v>0</v>
      </c>
      <c r="AP218" s="186">
        <f t="shared" si="278"/>
        <v>0</v>
      </c>
      <c r="AQ218" s="186">
        <f t="shared" si="278"/>
        <v>0</v>
      </c>
      <c r="AR218" s="186">
        <f t="shared" si="278"/>
        <v>0</v>
      </c>
      <c r="AS218" s="186">
        <f t="shared" si="278"/>
        <v>0</v>
      </c>
      <c r="AT218" s="186">
        <f t="shared" si="278"/>
        <v>0</v>
      </c>
      <c r="AU218" s="186">
        <f t="shared" si="278"/>
        <v>0</v>
      </c>
      <c r="AV218" s="186">
        <f t="shared" si="278"/>
        <v>0</v>
      </c>
      <c r="AW218" s="186">
        <f t="shared" si="278"/>
        <v>0</v>
      </c>
      <c r="AX218" s="186">
        <f t="shared" si="278"/>
        <v>0</v>
      </c>
      <c r="AY218" s="186">
        <f t="shared" si="278"/>
        <v>0</v>
      </c>
      <c r="AZ218" s="186">
        <f t="shared" si="278"/>
        <v>0</v>
      </c>
      <c r="BA218" s="186">
        <f t="shared" si="278"/>
        <v>0</v>
      </c>
      <c r="BB218" s="186">
        <f t="shared" si="278"/>
        <v>0</v>
      </c>
      <c r="BC218" s="186">
        <f t="shared" si="278"/>
        <v>0</v>
      </c>
      <c r="BD218" s="186">
        <f t="shared" si="278"/>
        <v>0</v>
      </c>
      <c r="BE218" s="186">
        <f t="shared" si="278"/>
        <v>0</v>
      </c>
      <c r="BF218" s="186">
        <f t="shared" si="278"/>
        <v>0</v>
      </c>
      <c r="BG218" s="186">
        <f t="shared" si="278"/>
        <v>0</v>
      </c>
      <c r="BH218" s="186">
        <f t="shared" si="278"/>
        <v>0</v>
      </c>
      <c r="BI218" s="186">
        <f t="shared" si="278"/>
        <v>0</v>
      </c>
      <c r="BJ218" s="186">
        <f t="shared" si="278"/>
        <v>0</v>
      </c>
      <c r="BK218" s="186">
        <f t="shared" si="278"/>
        <v>0</v>
      </c>
      <c r="BL218" s="186">
        <f t="shared" si="278"/>
        <v>0</v>
      </c>
      <c r="BM218" s="186">
        <f t="shared" si="278"/>
        <v>0</v>
      </c>
      <c r="BN218" s="186">
        <f t="shared" si="278"/>
        <v>0</v>
      </c>
      <c r="BO218" s="186">
        <f t="shared" si="278"/>
        <v>0</v>
      </c>
      <c r="BP218" s="186">
        <f t="shared" ref="BP218:BV218" si="279">BP$249*BP96</f>
        <v>0</v>
      </c>
      <c r="BQ218" s="186">
        <f t="shared" si="279"/>
        <v>0</v>
      </c>
      <c r="BR218" s="186">
        <f t="shared" si="279"/>
        <v>0</v>
      </c>
      <c r="BS218" s="186">
        <f t="shared" si="279"/>
        <v>0</v>
      </c>
      <c r="BT218" s="186">
        <f t="shared" si="279"/>
        <v>0</v>
      </c>
      <c r="BU218" s="186">
        <f t="shared" si="279"/>
        <v>0</v>
      </c>
      <c r="BV218" s="186">
        <f t="shared" si="279"/>
        <v>0</v>
      </c>
      <c r="BW218" s="186">
        <f t="shared" si="203"/>
        <v>0</v>
      </c>
      <c r="BX218" s="186">
        <f t="shared" si="204"/>
        <v>0</v>
      </c>
      <c r="BY218" s="186">
        <f t="shared" si="205"/>
        <v>0</v>
      </c>
      <c r="BZ218" s="186">
        <f t="shared" si="206"/>
        <v>0</v>
      </c>
      <c r="CA218" s="186">
        <f t="shared" si="207"/>
        <v>0</v>
      </c>
    </row>
    <row r="219" spans="2:79" x14ac:dyDescent="0.15">
      <c r="B219" s="52" t="s">
        <v>226</v>
      </c>
      <c r="C219" s="53" t="s">
        <v>284</v>
      </c>
      <c r="D219" s="185">
        <f t="shared" ref="D219:AI219" si="280">D$249*D97</f>
        <v>0</v>
      </c>
      <c r="E219" s="185">
        <f t="shared" si="280"/>
        <v>0</v>
      </c>
      <c r="F219" s="185">
        <f t="shared" si="280"/>
        <v>0</v>
      </c>
      <c r="G219" s="185">
        <f t="shared" si="280"/>
        <v>0</v>
      </c>
      <c r="H219" s="185">
        <f t="shared" si="280"/>
        <v>0</v>
      </c>
      <c r="I219" s="185">
        <f t="shared" si="280"/>
        <v>0</v>
      </c>
      <c r="J219" s="185">
        <f t="shared" si="280"/>
        <v>0</v>
      </c>
      <c r="K219" s="185">
        <f t="shared" si="280"/>
        <v>0</v>
      </c>
      <c r="L219" s="185">
        <f t="shared" si="280"/>
        <v>0</v>
      </c>
      <c r="M219" s="185">
        <f t="shared" si="280"/>
        <v>0</v>
      </c>
      <c r="N219" s="185">
        <f t="shared" si="280"/>
        <v>0</v>
      </c>
      <c r="O219" s="185">
        <f t="shared" si="280"/>
        <v>0</v>
      </c>
      <c r="P219" s="185">
        <f t="shared" si="280"/>
        <v>0</v>
      </c>
      <c r="Q219" s="185">
        <f t="shared" si="280"/>
        <v>0</v>
      </c>
      <c r="R219" s="185">
        <f t="shared" si="280"/>
        <v>0</v>
      </c>
      <c r="S219" s="185">
        <f t="shared" si="280"/>
        <v>0</v>
      </c>
      <c r="T219" s="185">
        <f t="shared" si="280"/>
        <v>0</v>
      </c>
      <c r="U219" s="185">
        <f t="shared" si="280"/>
        <v>0</v>
      </c>
      <c r="V219" s="185">
        <f t="shared" si="280"/>
        <v>0</v>
      </c>
      <c r="W219" s="185">
        <f t="shared" si="280"/>
        <v>0</v>
      </c>
      <c r="X219" s="185">
        <f t="shared" si="280"/>
        <v>0</v>
      </c>
      <c r="Y219" s="185">
        <f t="shared" si="280"/>
        <v>0</v>
      </c>
      <c r="Z219" s="185">
        <f t="shared" si="280"/>
        <v>0</v>
      </c>
      <c r="AA219" s="185">
        <f t="shared" si="280"/>
        <v>0</v>
      </c>
      <c r="AB219" s="185">
        <f t="shared" si="280"/>
        <v>0</v>
      </c>
      <c r="AC219" s="185">
        <f t="shared" si="280"/>
        <v>0</v>
      </c>
      <c r="AD219" s="185">
        <f t="shared" si="280"/>
        <v>0</v>
      </c>
      <c r="AE219" s="185">
        <f t="shared" si="280"/>
        <v>0</v>
      </c>
      <c r="AF219" s="185">
        <f t="shared" si="280"/>
        <v>0</v>
      </c>
      <c r="AG219" s="185">
        <f t="shared" si="280"/>
        <v>0</v>
      </c>
      <c r="AH219" s="185">
        <f t="shared" si="280"/>
        <v>0</v>
      </c>
      <c r="AI219" s="185">
        <f t="shared" si="280"/>
        <v>0</v>
      </c>
      <c r="AJ219" s="185">
        <f t="shared" ref="AJ219:BO219" si="281">AJ$249*AJ97</f>
        <v>0</v>
      </c>
      <c r="AK219" s="185">
        <f t="shared" si="281"/>
        <v>0</v>
      </c>
      <c r="AL219" s="185">
        <f t="shared" si="281"/>
        <v>0</v>
      </c>
      <c r="AM219" s="185">
        <f t="shared" si="281"/>
        <v>0</v>
      </c>
      <c r="AN219" s="185">
        <f t="shared" si="281"/>
        <v>0</v>
      </c>
      <c r="AO219" s="185">
        <f t="shared" si="281"/>
        <v>0</v>
      </c>
      <c r="AP219" s="185">
        <f t="shared" si="281"/>
        <v>0</v>
      </c>
      <c r="AQ219" s="185">
        <f t="shared" si="281"/>
        <v>0</v>
      </c>
      <c r="AR219" s="185">
        <f t="shared" si="281"/>
        <v>0</v>
      </c>
      <c r="AS219" s="185">
        <f t="shared" si="281"/>
        <v>0</v>
      </c>
      <c r="AT219" s="185">
        <f t="shared" si="281"/>
        <v>0</v>
      </c>
      <c r="AU219" s="185">
        <f t="shared" si="281"/>
        <v>0</v>
      </c>
      <c r="AV219" s="185">
        <f t="shared" si="281"/>
        <v>0</v>
      </c>
      <c r="AW219" s="185">
        <f t="shared" si="281"/>
        <v>0</v>
      </c>
      <c r="AX219" s="185">
        <f t="shared" si="281"/>
        <v>0</v>
      </c>
      <c r="AY219" s="185">
        <f t="shared" si="281"/>
        <v>0</v>
      </c>
      <c r="AZ219" s="185">
        <f t="shared" si="281"/>
        <v>0</v>
      </c>
      <c r="BA219" s="185">
        <f t="shared" si="281"/>
        <v>0</v>
      </c>
      <c r="BB219" s="185">
        <f t="shared" si="281"/>
        <v>0</v>
      </c>
      <c r="BC219" s="185">
        <f t="shared" si="281"/>
        <v>0</v>
      </c>
      <c r="BD219" s="185">
        <f t="shared" si="281"/>
        <v>0</v>
      </c>
      <c r="BE219" s="185">
        <f t="shared" si="281"/>
        <v>0</v>
      </c>
      <c r="BF219" s="185">
        <f t="shared" si="281"/>
        <v>0</v>
      </c>
      <c r="BG219" s="185">
        <f t="shared" si="281"/>
        <v>0</v>
      </c>
      <c r="BH219" s="185">
        <f t="shared" si="281"/>
        <v>0</v>
      </c>
      <c r="BI219" s="185">
        <f t="shared" si="281"/>
        <v>0</v>
      </c>
      <c r="BJ219" s="185">
        <f t="shared" si="281"/>
        <v>0</v>
      </c>
      <c r="BK219" s="185">
        <f t="shared" si="281"/>
        <v>0</v>
      </c>
      <c r="BL219" s="185">
        <f t="shared" si="281"/>
        <v>0</v>
      </c>
      <c r="BM219" s="185">
        <f t="shared" si="281"/>
        <v>0</v>
      </c>
      <c r="BN219" s="185">
        <f t="shared" si="281"/>
        <v>0</v>
      </c>
      <c r="BO219" s="185">
        <f t="shared" si="281"/>
        <v>0</v>
      </c>
      <c r="BP219" s="185">
        <f t="shared" ref="BP219:BV219" si="282">BP$249*BP97</f>
        <v>0</v>
      </c>
      <c r="BQ219" s="185">
        <f t="shared" si="282"/>
        <v>0</v>
      </c>
      <c r="BR219" s="185">
        <f t="shared" si="282"/>
        <v>0</v>
      </c>
      <c r="BS219" s="185">
        <f t="shared" si="282"/>
        <v>0</v>
      </c>
      <c r="BT219" s="185">
        <f t="shared" si="282"/>
        <v>0</v>
      </c>
      <c r="BU219" s="185">
        <f t="shared" si="282"/>
        <v>0</v>
      </c>
      <c r="BV219" s="185">
        <f t="shared" si="282"/>
        <v>0</v>
      </c>
      <c r="BW219" s="185">
        <f t="shared" si="203"/>
        <v>0</v>
      </c>
      <c r="BX219" s="185">
        <f t="shared" si="204"/>
        <v>0</v>
      </c>
      <c r="BY219" s="185">
        <f t="shared" si="205"/>
        <v>0</v>
      </c>
      <c r="BZ219" s="185">
        <f t="shared" si="206"/>
        <v>0</v>
      </c>
      <c r="CA219" s="185">
        <f t="shared" si="207"/>
        <v>0</v>
      </c>
    </row>
    <row r="220" spans="2:79" x14ac:dyDescent="0.15">
      <c r="B220" s="52" t="s">
        <v>227</v>
      </c>
      <c r="C220" s="53" t="s">
        <v>654</v>
      </c>
      <c r="D220" s="185">
        <f t="shared" ref="D220:AI220" si="283">D$249*D98</f>
        <v>0</v>
      </c>
      <c r="E220" s="185">
        <f t="shared" si="283"/>
        <v>0</v>
      </c>
      <c r="F220" s="185">
        <f t="shared" si="283"/>
        <v>0</v>
      </c>
      <c r="G220" s="185">
        <f t="shared" si="283"/>
        <v>0</v>
      </c>
      <c r="H220" s="185">
        <f t="shared" si="283"/>
        <v>0</v>
      </c>
      <c r="I220" s="185">
        <f t="shared" si="283"/>
        <v>0</v>
      </c>
      <c r="J220" s="185">
        <f t="shared" si="283"/>
        <v>0</v>
      </c>
      <c r="K220" s="185">
        <f t="shared" si="283"/>
        <v>0</v>
      </c>
      <c r="L220" s="185">
        <f t="shared" si="283"/>
        <v>0</v>
      </c>
      <c r="M220" s="185">
        <f t="shared" si="283"/>
        <v>0</v>
      </c>
      <c r="N220" s="185">
        <f t="shared" si="283"/>
        <v>0</v>
      </c>
      <c r="O220" s="185">
        <f t="shared" si="283"/>
        <v>0</v>
      </c>
      <c r="P220" s="185">
        <f t="shared" si="283"/>
        <v>0</v>
      </c>
      <c r="Q220" s="185">
        <f t="shared" si="283"/>
        <v>0</v>
      </c>
      <c r="R220" s="185">
        <f t="shared" si="283"/>
        <v>0</v>
      </c>
      <c r="S220" s="185">
        <f t="shared" si="283"/>
        <v>0</v>
      </c>
      <c r="T220" s="185">
        <f t="shared" si="283"/>
        <v>0</v>
      </c>
      <c r="U220" s="185">
        <f t="shared" si="283"/>
        <v>0</v>
      </c>
      <c r="V220" s="185">
        <f t="shared" si="283"/>
        <v>0</v>
      </c>
      <c r="W220" s="185">
        <f t="shared" si="283"/>
        <v>0</v>
      </c>
      <c r="X220" s="185">
        <f t="shared" si="283"/>
        <v>0</v>
      </c>
      <c r="Y220" s="185">
        <f t="shared" si="283"/>
        <v>0</v>
      </c>
      <c r="Z220" s="185">
        <f t="shared" si="283"/>
        <v>0</v>
      </c>
      <c r="AA220" s="185">
        <f t="shared" si="283"/>
        <v>0</v>
      </c>
      <c r="AB220" s="185">
        <f t="shared" si="283"/>
        <v>0</v>
      </c>
      <c r="AC220" s="185">
        <f t="shared" si="283"/>
        <v>0</v>
      </c>
      <c r="AD220" s="185">
        <f t="shared" si="283"/>
        <v>0</v>
      </c>
      <c r="AE220" s="185">
        <f t="shared" si="283"/>
        <v>0</v>
      </c>
      <c r="AF220" s="185">
        <f t="shared" si="283"/>
        <v>0</v>
      </c>
      <c r="AG220" s="185">
        <f t="shared" si="283"/>
        <v>0</v>
      </c>
      <c r="AH220" s="185">
        <f t="shared" si="283"/>
        <v>0</v>
      </c>
      <c r="AI220" s="185">
        <f t="shared" si="283"/>
        <v>0</v>
      </c>
      <c r="AJ220" s="185">
        <f t="shared" ref="AJ220:BO220" si="284">AJ$249*AJ98</f>
        <v>0</v>
      </c>
      <c r="AK220" s="185">
        <f t="shared" si="284"/>
        <v>0</v>
      </c>
      <c r="AL220" s="185">
        <f t="shared" si="284"/>
        <v>0</v>
      </c>
      <c r="AM220" s="185">
        <f t="shared" si="284"/>
        <v>0</v>
      </c>
      <c r="AN220" s="185">
        <f t="shared" si="284"/>
        <v>0</v>
      </c>
      <c r="AO220" s="185">
        <f t="shared" si="284"/>
        <v>0</v>
      </c>
      <c r="AP220" s="185">
        <f t="shared" si="284"/>
        <v>0</v>
      </c>
      <c r="AQ220" s="185">
        <f t="shared" si="284"/>
        <v>0</v>
      </c>
      <c r="AR220" s="185">
        <f t="shared" si="284"/>
        <v>0</v>
      </c>
      <c r="AS220" s="185">
        <f t="shared" si="284"/>
        <v>0</v>
      </c>
      <c r="AT220" s="185">
        <f t="shared" si="284"/>
        <v>0</v>
      </c>
      <c r="AU220" s="185">
        <f t="shared" si="284"/>
        <v>0</v>
      </c>
      <c r="AV220" s="185">
        <f t="shared" si="284"/>
        <v>0</v>
      </c>
      <c r="AW220" s="185">
        <f t="shared" si="284"/>
        <v>0</v>
      </c>
      <c r="AX220" s="185">
        <f t="shared" si="284"/>
        <v>0</v>
      </c>
      <c r="AY220" s="185">
        <f t="shared" si="284"/>
        <v>0</v>
      </c>
      <c r="AZ220" s="185">
        <f t="shared" si="284"/>
        <v>0</v>
      </c>
      <c r="BA220" s="185">
        <f t="shared" si="284"/>
        <v>0</v>
      </c>
      <c r="BB220" s="185">
        <f t="shared" si="284"/>
        <v>0</v>
      </c>
      <c r="BC220" s="185">
        <f t="shared" si="284"/>
        <v>0</v>
      </c>
      <c r="BD220" s="185">
        <f t="shared" si="284"/>
        <v>0</v>
      </c>
      <c r="BE220" s="185">
        <f t="shared" si="284"/>
        <v>0</v>
      </c>
      <c r="BF220" s="185">
        <f t="shared" si="284"/>
        <v>0</v>
      </c>
      <c r="BG220" s="185">
        <f t="shared" si="284"/>
        <v>0</v>
      </c>
      <c r="BH220" s="185">
        <f t="shared" si="284"/>
        <v>0</v>
      </c>
      <c r="BI220" s="185">
        <f t="shared" si="284"/>
        <v>0</v>
      </c>
      <c r="BJ220" s="185">
        <f t="shared" si="284"/>
        <v>0</v>
      </c>
      <c r="BK220" s="185">
        <f t="shared" si="284"/>
        <v>0</v>
      </c>
      <c r="BL220" s="185">
        <f t="shared" si="284"/>
        <v>0</v>
      </c>
      <c r="BM220" s="185">
        <f t="shared" si="284"/>
        <v>0</v>
      </c>
      <c r="BN220" s="185">
        <f t="shared" si="284"/>
        <v>0</v>
      </c>
      <c r="BO220" s="185">
        <f t="shared" si="284"/>
        <v>0</v>
      </c>
      <c r="BP220" s="185">
        <f t="shared" ref="BP220:BV220" si="285">BP$249*BP98</f>
        <v>0</v>
      </c>
      <c r="BQ220" s="185">
        <f t="shared" si="285"/>
        <v>0</v>
      </c>
      <c r="BR220" s="185">
        <f t="shared" si="285"/>
        <v>0</v>
      </c>
      <c r="BS220" s="185">
        <f t="shared" si="285"/>
        <v>0</v>
      </c>
      <c r="BT220" s="185">
        <f t="shared" si="285"/>
        <v>0</v>
      </c>
      <c r="BU220" s="185">
        <f t="shared" si="285"/>
        <v>0</v>
      </c>
      <c r="BV220" s="185">
        <f t="shared" si="285"/>
        <v>0</v>
      </c>
      <c r="BW220" s="185">
        <f t="shared" si="203"/>
        <v>0</v>
      </c>
      <c r="BX220" s="185">
        <f t="shared" si="204"/>
        <v>0</v>
      </c>
      <c r="BY220" s="185">
        <f t="shared" si="205"/>
        <v>0</v>
      </c>
      <c r="BZ220" s="185">
        <f t="shared" si="206"/>
        <v>0</v>
      </c>
      <c r="CA220" s="185">
        <f t="shared" si="207"/>
        <v>0</v>
      </c>
    </row>
    <row r="221" spans="2:79" x14ac:dyDescent="0.15">
      <c r="B221" s="52" t="s">
        <v>228</v>
      </c>
      <c r="C221" s="53" t="s">
        <v>655</v>
      </c>
      <c r="D221" s="185">
        <f t="shared" ref="D221:AI221" si="286">D$249*D99</f>
        <v>0</v>
      </c>
      <c r="E221" s="185">
        <f t="shared" si="286"/>
        <v>0</v>
      </c>
      <c r="F221" s="185">
        <f t="shared" si="286"/>
        <v>0</v>
      </c>
      <c r="G221" s="185">
        <f t="shared" si="286"/>
        <v>0</v>
      </c>
      <c r="H221" s="185">
        <f t="shared" si="286"/>
        <v>0</v>
      </c>
      <c r="I221" s="185">
        <f t="shared" si="286"/>
        <v>0</v>
      </c>
      <c r="J221" s="185">
        <f t="shared" si="286"/>
        <v>0</v>
      </c>
      <c r="K221" s="185">
        <f t="shared" si="286"/>
        <v>0</v>
      </c>
      <c r="L221" s="185">
        <f t="shared" si="286"/>
        <v>0</v>
      </c>
      <c r="M221" s="185">
        <f t="shared" si="286"/>
        <v>0</v>
      </c>
      <c r="N221" s="185">
        <f t="shared" si="286"/>
        <v>0</v>
      </c>
      <c r="O221" s="185">
        <f t="shared" si="286"/>
        <v>0</v>
      </c>
      <c r="P221" s="185">
        <f t="shared" si="286"/>
        <v>0</v>
      </c>
      <c r="Q221" s="185">
        <f t="shared" si="286"/>
        <v>0</v>
      </c>
      <c r="R221" s="185">
        <f t="shared" si="286"/>
        <v>0</v>
      </c>
      <c r="S221" s="185">
        <f t="shared" si="286"/>
        <v>0</v>
      </c>
      <c r="T221" s="185">
        <f t="shared" si="286"/>
        <v>0</v>
      </c>
      <c r="U221" s="185">
        <f t="shared" si="286"/>
        <v>0</v>
      </c>
      <c r="V221" s="185">
        <f t="shared" si="286"/>
        <v>0</v>
      </c>
      <c r="W221" s="185">
        <f t="shared" si="286"/>
        <v>0</v>
      </c>
      <c r="X221" s="185">
        <f t="shared" si="286"/>
        <v>0</v>
      </c>
      <c r="Y221" s="185">
        <f t="shared" si="286"/>
        <v>0</v>
      </c>
      <c r="Z221" s="185">
        <f t="shared" si="286"/>
        <v>0</v>
      </c>
      <c r="AA221" s="185">
        <f t="shared" si="286"/>
        <v>0</v>
      </c>
      <c r="AB221" s="185">
        <f t="shared" si="286"/>
        <v>0</v>
      </c>
      <c r="AC221" s="185">
        <f t="shared" si="286"/>
        <v>0</v>
      </c>
      <c r="AD221" s="185">
        <f t="shared" si="286"/>
        <v>0</v>
      </c>
      <c r="AE221" s="185">
        <f t="shared" si="286"/>
        <v>0</v>
      </c>
      <c r="AF221" s="185">
        <f t="shared" si="286"/>
        <v>0</v>
      </c>
      <c r="AG221" s="185">
        <f t="shared" si="286"/>
        <v>0</v>
      </c>
      <c r="AH221" s="185">
        <f t="shared" si="286"/>
        <v>0</v>
      </c>
      <c r="AI221" s="185">
        <f t="shared" si="286"/>
        <v>0</v>
      </c>
      <c r="AJ221" s="185">
        <f t="shared" ref="AJ221:BO221" si="287">AJ$249*AJ99</f>
        <v>0</v>
      </c>
      <c r="AK221" s="185">
        <f t="shared" si="287"/>
        <v>0</v>
      </c>
      <c r="AL221" s="185">
        <f t="shared" si="287"/>
        <v>0</v>
      </c>
      <c r="AM221" s="185">
        <f t="shared" si="287"/>
        <v>0</v>
      </c>
      <c r="AN221" s="185">
        <f t="shared" si="287"/>
        <v>0</v>
      </c>
      <c r="AO221" s="185">
        <f t="shared" si="287"/>
        <v>0</v>
      </c>
      <c r="AP221" s="185">
        <f t="shared" si="287"/>
        <v>0</v>
      </c>
      <c r="AQ221" s="185">
        <f t="shared" si="287"/>
        <v>0</v>
      </c>
      <c r="AR221" s="185">
        <f t="shared" si="287"/>
        <v>0</v>
      </c>
      <c r="AS221" s="185">
        <f t="shared" si="287"/>
        <v>0</v>
      </c>
      <c r="AT221" s="185">
        <f t="shared" si="287"/>
        <v>0</v>
      </c>
      <c r="AU221" s="185">
        <f t="shared" si="287"/>
        <v>0</v>
      </c>
      <c r="AV221" s="185">
        <f t="shared" si="287"/>
        <v>0</v>
      </c>
      <c r="AW221" s="185">
        <f t="shared" si="287"/>
        <v>0</v>
      </c>
      <c r="AX221" s="185">
        <f t="shared" si="287"/>
        <v>0</v>
      </c>
      <c r="AY221" s="185">
        <f t="shared" si="287"/>
        <v>0</v>
      </c>
      <c r="AZ221" s="185">
        <f t="shared" si="287"/>
        <v>0</v>
      </c>
      <c r="BA221" s="185">
        <f t="shared" si="287"/>
        <v>0</v>
      </c>
      <c r="BB221" s="185">
        <f t="shared" si="287"/>
        <v>0</v>
      </c>
      <c r="BC221" s="185">
        <f t="shared" si="287"/>
        <v>0</v>
      </c>
      <c r="BD221" s="185">
        <f t="shared" si="287"/>
        <v>0</v>
      </c>
      <c r="BE221" s="185">
        <f t="shared" si="287"/>
        <v>0</v>
      </c>
      <c r="BF221" s="185">
        <f t="shared" si="287"/>
        <v>0</v>
      </c>
      <c r="BG221" s="185">
        <f t="shared" si="287"/>
        <v>0</v>
      </c>
      <c r="BH221" s="185">
        <f t="shared" si="287"/>
        <v>0</v>
      </c>
      <c r="BI221" s="185">
        <f t="shared" si="287"/>
        <v>0</v>
      </c>
      <c r="BJ221" s="185">
        <f t="shared" si="287"/>
        <v>0</v>
      </c>
      <c r="BK221" s="185">
        <f t="shared" si="287"/>
        <v>0</v>
      </c>
      <c r="BL221" s="185">
        <f t="shared" si="287"/>
        <v>0</v>
      </c>
      <c r="BM221" s="185">
        <f t="shared" si="287"/>
        <v>0</v>
      </c>
      <c r="BN221" s="185">
        <f t="shared" si="287"/>
        <v>0</v>
      </c>
      <c r="BO221" s="185">
        <f t="shared" si="287"/>
        <v>0</v>
      </c>
      <c r="BP221" s="185">
        <f t="shared" ref="BP221:BV221" si="288">BP$249*BP99</f>
        <v>0</v>
      </c>
      <c r="BQ221" s="185">
        <f t="shared" si="288"/>
        <v>0</v>
      </c>
      <c r="BR221" s="185">
        <f t="shared" si="288"/>
        <v>0</v>
      </c>
      <c r="BS221" s="185">
        <f t="shared" si="288"/>
        <v>0</v>
      </c>
      <c r="BT221" s="185">
        <f t="shared" si="288"/>
        <v>0</v>
      </c>
      <c r="BU221" s="185">
        <f t="shared" si="288"/>
        <v>0</v>
      </c>
      <c r="BV221" s="185">
        <f t="shared" si="288"/>
        <v>0</v>
      </c>
      <c r="BW221" s="185">
        <f t="shared" si="203"/>
        <v>0</v>
      </c>
      <c r="BX221" s="185">
        <f t="shared" si="204"/>
        <v>0</v>
      </c>
      <c r="BY221" s="185">
        <f t="shared" si="205"/>
        <v>0</v>
      </c>
      <c r="BZ221" s="185">
        <f t="shared" si="206"/>
        <v>0</v>
      </c>
      <c r="CA221" s="185">
        <f t="shared" si="207"/>
        <v>0</v>
      </c>
    </row>
    <row r="222" spans="2:79" x14ac:dyDescent="0.15">
      <c r="B222" s="52" t="s">
        <v>229</v>
      </c>
      <c r="C222" s="53" t="s">
        <v>656</v>
      </c>
      <c r="D222" s="185">
        <f t="shared" ref="D222:AI222" si="289">D$249*D100</f>
        <v>0</v>
      </c>
      <c r="E222" s="185">
        <f t="shared" si="289"/>
        <v>0</v>
      </c>
      <c r="F222" s="185">
        <f t="shared" si="289"/>
        <v>0</v>
      </c>
      <c r="G222" s="185">
        <f t="shared" si="289"/>
        <v>0</v>
      </c>
      <c r="H222" s="185">
        <f t="shared" si="289"/>
        <v>0</v>
      </c>
      <c r="I222" s="185">
        <f t="shared" si="289"/>
        <v>0</v>
      </c>
      <c r="J222" s="185">
        <f t="shared" si="289"/>
        <v>0</v>
      </c>
      <c r="K222" s="185">
        <f t="shared" si="289"/>
        <v>0</v>
      </c>
      <c r="L222" s="185">
        <f t="shared" si="289"/>
        <v>0</v>
      </c>
      <c r="M222" s="185">
        <f t="shared" si="289"/>
        <v>0</v>
      </c>
      <c r="N222" s="185">
        <f t="shared" si="289"/>
        <v>0</v>
      </c>
      <c r="O222" s="185">
        <f t="shared" si="289"/>
        <v>0</v>
      </c>
      <c r="P222" s="185">
        <f t="shared" si="289"/>
        <v>0</v>
      </c>
      <c r="Q222" s="185">
        <f t="shared" si="289"/>
        <v>0</v>
      </c>
      <c r="R222" s="185">
        <f t="shared" si="289"/>
        <v>0</v>
      </c>
      <c r="S222" s="185">
        <f t="shared" si="289"/>
        <v>0</v>
      </c>
      <c r="T222" s="185">
        <f t="shared" si="289"/>
        <v>0</v>
      </c>
      <c r="U222" s="185">
        <f t="shared" si="289"/>
        <v>0</v>
      </c>
      <c r="V222" s="185">
        <f t="shared" si="289"/>
        <v>0</v>
      </c>
      <c r="W222" s="185">
        <f t="shared" si="289"/>
        <v>0</v>
      </c>
      <c r="X222" s="185">
        <f t="shared" si="289"/>
        <v>0</v>
      </c>
      <c r="Y222" s="185">
        <f t="shared" si="289"/>
        <v>0</v>
      </c>
      <c r="Z222" s="185">
        <f t="shared" si="289"/>
        <v>0</v>
      </c>
      <c r="AA222" s="185">
        <f t="shared" si="289"/>
        <v>0</v>
      </c>
      <c r="AB222" s="185">
        <f t="shared" si="289"/>
        <v>0</v>
      </c>
      <c r="AC222" s="185">
        <f t="shared" si="289"/>
        <v>0</v>
      </c>
      <c r="AD222" s="185">
        <f t="shared" si="289"/>
        <v>0</v>
      </c>
      <c r="AE222" s="185">
        <f t="shared" si="289"/>
        <v>0</v>
      </c>
      <c r="AF222" s="185">
        <f t="shared" si="289"/>
        <v>0</v>
      </c>
      <c r="AG222" s="185">
        <f t="shared" si="289"/>
        <v>0</v>
      </c>
      <c r="AH222" s="185">
        <f t="shared" si="289"/>
        <v>0</v>
      </c>
      <c r="AI222" s="185">
        <f t="shared" si="289"/>
        <v>0</v>
      </c>
      <c r="AJ222" s="185">
        <f t="shared" ref="AJ222:BO222" si="290">AJ$249*AJ100</f>
        <v>0</v>
      </c>
      <c r="AK222" s="185">
        <f t="shared" si="290"/>
        <v>0</v>
      </c>
      <c r="AL222" s="185">
        <f t="shared" si="290"/>
        <v>0</v>
      </c>
      <c r="AM222" s="185">
        <f t="shared" si="290"/>
        <v>0</v>
      </c>
      <c r="AN222" s="185">
        <f t="shared" si="290"/>
        <v>0</v>
      </c>
      <c r="AO222" s="185">
        <f t="shared" si="290"/>
        <v>0</v>
      </c>
      <c r="AP222" s="185">
        <f t="shared" si="290"/>
        <v>0</v>
      </c>
      <c r="AQ222" s="185">
        <f t="shared" si="290"/>
        <v>0</v>
      </c>
      <c r="AR222" s="185">
        <f t="shared" si="290"/>
        <v>0</v>
      </c>
      <c r="AS222" s="185">
        <f t="shared" si="290"/>
        <v>0</v>
      </c>
      <c r="AT222" s="185">
        <f t="shared" si="290"/>
        <v>0</v>
      </c>
      <c r="AU222" s="185">
        <f t="shared" si="290"/>
        <v>0</v>
      </c>
      <c r="AV222" s="185">
        <f t="shared" si="290"/>
        <v>0</v>
      </c>
      <c r="AW222" s="185">
        <f t="shared" si="290"/>
        <v>0</v>
      </c>
      <c r="AX222" s="185">
        <f t="shared" si="290"/>
        <v>0</v>
      </c>
      <c r="AY222" s="185">
        <f t="shared" si="290"/>
        <v>0</v>
      </c>
      <c r="AZ222" s="185">
        <f t="shared" si="290"/>
        <v>0</v>
      </c>
      <c r="BA222" s="185">
        <f t="shared" si="290"/>
        <v>0</v>
      </c>
      <c r="BB222" s="185">
        <f t="shared" si="290"/>
        <v>0</v>
      </c>
      <c r="BC222" s="185">
        <f t="shared" si="290"/>
        <v>0</v>
      </c>
      <c r="BD222" s="185">
        <f t="shared" si="290"/>
        <v>0</v>
      </c>
      <c r="BE222" s="185">
        <f t="shared" si="290"/>
        <v>0</v>
      </c>
      <c r="BF222" s="185">
        <f t="shared" si="290"/>
        <v>0</v>
      </c>
      <c r="BG222" s="185">
        <f t="shared" si="290"/>
        <v>0</v>
      </c>
      <c r="BH222" s="185">
        <f t="shared" si="290"/>
        <v>0</v>
      </c>
      <c r="BI222" s="185">
        <f t="shared" si="290"/>
        <v>0</v>
      </c>
      <c r="BJ222" s="185">
        <f t="shared" si="290"/>
        <v>0</v>
      </c>
      <c r="BK222" s="185">
        <f t="shared" si="290"/>
        <v>0</v>
      </c>
      <c r="BL222" s="185">
        <f t="shared" si="290"/>
        <v>0</v>
      </c>
      <c r="BM222" s="185">
        <f t="shared" si="290"/>
        <v>0</v>
      </c>
      <c r="BN222" s="185">
        <f t="shared" si="290"/>
        <v>0</v>
      </c>
      <c r="BO222" s="185">
        <f t="shared" si="290"/>
        <v>0</v>
      </c>
      <c r="BP222" s="185">
        <f t="shared" ref="BP222:BV222" si="291">BP$249*BP100</f>
        <v>0</v>
      </c>
      <c r="BQ222" s="185">
        <f t="shared" si="291"/>
        <v>0</v>
      </c>
      <c r="BR222" s="185">
        <f t="shared" si="291"/>
        <v>0</v>
      </c>
      <c r="BS222" s="185">
        <f t="shared" si="291"/>
        <v>0</v>
      </c>
      <c r="BT222" s="185">
        <f t="shared" si="291"/>
        <v>0</v>
      </c>
      <c r="BU222" s="185">
        <f t="shared" si="291"/>
        <v>0</v>
      </c>
      <c r="BV222" s="185">
        <f t="shared" si="291"/>
        <v>0</v>
      </c>
      <c r="BW222" s="185">
        <f t="shared" si="203"/>
        <v>0</v>
      </c>
      <c r="BX222" s="185">
        <f t="shared" si="204"/>
        <v>0</v>
      </c>
      <c r="BY222" s="185">
        <f t="shared" si="205"/>
        <v>0</v>
      </c>
      <c r="BZ222" s="185">
        <f t="shared" si="206"/>
        <v>0</v>
      </c>
      <c r="CA222" s="185">
        <f t="shared" si="207"/>
        <v>0</v>
      </c>
    </row>
    <row r="223" spans="2:79" x14ac:dyDescent="0.15">
      <c r="B223" s="52" t="s">
        <v>230</v>
      </c>
      <c r="C223" s="53" t="s">
        <v>657</v>
      </c>
      <c r="D223" s="186">
        <f t="shared" ref="D223:AI223" si="292">D$249*D101</f>
        <v>0</v>
      </c>
      <c r="E223" s="186">
        <f t="shared" si="292"/>
        <v>0</v>
      </c>
      <c r="F223" s="186">
        <f t="shared" si="292"/>
        <v>0</v>
      </c>
      <c r="G223" s="186">
        <f t="shared" si="292"/>
        <v>0</v>
      </c>
      <c r="H223" s="186">
        <f t="shared" si="292"/>
        <v>0</v>
      </c>
      <c r="I223" s="186">
        <f t="shared" si="292"/>
        <v>0</v>
      </c>
      <c r="J223" s="186">
        <f t="shared" si="292"/>
        <v>0</v>
      </c>
      <c r="K223" s="186">
        <f t="shared" si="292"/>
        <v>0</v>
      </c>
      <c r="L223" s="186">
        <f t="shared" si="292"/>
        <v>0</v>
      </c>
      <c r="M223" s="186">
        <f t="shared" si="292"/>
        <v>0</v>
      </c>
      <c r="N223" s="186">
        <f t="shared" si="292"/>
        <v>0</v>
      </c>
      <c r="O223" s="186">
        <f t="shared" si="292"/>
        <v>0</v>
      </c>
      <c r="P223" s="186">
        <f t="shared" si="292"/>
        <v>0</v>
      </c>
      <c r="Q223" s="186">
        <f t="shared" si="292"/>
        <v>0</v>
      </c>
      <c r="R223" s="186">
        <f t="shared" si="292"/>
        <v>0</v>
      </c>
      <c r="S223" s="186">
        <f t="shared" si="292"/>
        <v>0</v>
      </c>
      <c r="T223" s="186">
        <f t="shared" si="292"/>
        <v>0</v>
      </c>
      <c r="U223" s="186">
        <f t="shared" si="292"/>
        <v>0</v>
      </c>
      <c r="V223" s="186">
        <f t="shared" si="292"/>
        <v>0</v>
      </c>
      <c r="W223" s="186">
        <f t="shared" si="292"/>
        <v>0</v>
      </c>
      <c r="X223" s="186">
        <f t="shared" si="292"/>
        <v>0</v>
      </c>
      <c r="Y223" s="186">
        <f t="shared" si="292"/>
        <v>0</v>
      </c>
      <c r="Z223" s="186">
        <f t="shared" si="292"/>
        <v>0</v>
      </c>
      <c r="AA223" s="186">
        <f t="shared" si="292"/>
        <v>0</v>
      </c>
      <c r="AB223" s="186">
        <f t="shared" si="292"/>
        <v>0</v>
      </c>
      <c r="AC223" s="186">
        <f t="shared" si="292"/>
        <v>0</v>
      </c>
      <c r="AD223" s="186">
        <f t="shared" si="292"/>
        <v>0</v>
      </c>
      <c r="AE223" s="186">
        <f t="shared" si="292"/>
        <v>0</v>
      </c>
      <c r="AF223" s="186">
        <f t="shared" si="292"/>
        <v>0</v>
      </c>
      <c r="AG223" s="186">
        <f t="shared" si="292"/>
        <v>0</v>
      </c>
      <c r="AH223" s="186">
        <f t="shared" si="292"/>
        <v>0</v>
      </c>
      <c r="AI223" s="186">
        <f t="shared" si="292"/>
        <v>0</v>
      </c>
      <c r="AJ223" s="186">
        <f t="shared" ref="AJ223:BO223" si="293">AJ$249*AJ101</f>
        <v>0</v>
      </c>
      <c r="AK223" s="186">
        <f t="shared" si="293"/>
        <v>0</v>
      </c>
      <c r="AL223" s="186">
        <f t="shared" si="293"/>
        <v>0</v>
      </c>
      <c r="AM223" s="186">
        <f t="shared" si="293"/>
        <v>0</v>
      </c>
      <c r="AN223" s="186">
        <f t="shared" si="293"/>
        <v>0</v>
      </c>
      <c r="AO223" s="186">
        <f t="shared" si="293"/>
        <v>0</v>
      </c>
      <c r="AP223" s="186">
        <f t="shared" si="293"/>
        <v>0</v>
      </c>
      <c r="AQ223" s="186">
        <f t="shared" si="293"/>
        <v>0</v>
      </c>
      <c r="AR223" s="186">
        <f t="shared" si="293"/>
        <v>0</v>
      </c>
      <c r="AS223" s="186">
        <f t="shared" si="293"/>
        <v>0</v>
      </c>
      <c r="AT223" s="186">
        <f t="shared" si="293"/>
        <v>0</v>
      </c>
      <c r="AU223" s="186">
        <f t="shared" si="293"/>
        <v>0</v>
      </c>
      <c r="AV223" s="186">
        <f t="shared" si="293"/>
        <v>0</v>
      </c>
      <c r="AW223" s="186">
        <f t="shared" si="293"/>
        <v>0</v>
      </c>
      <c r="AX223" s="186">
        <f t="shared" si="293"/>
        <v>0</v>
      </c>
      <c r="AY223" s="186">
        <f t="shared" si="293"/>
        <v>0</v>
      </c>
      <c r="AZ223" s="186">
        <f t="shared" si="293"/>
        <v>0</v>
      </c>
      <c r="BA223" s="186">
        <f t="shared" si="293"/>
        <v>0</v>
      </c>
      <c r="BB223" s="186">
        <f t="shared" si="293"/>
        <v>0</v>
      </c>
      <c r="BC223" s="186">
        <f t="shared" si="293"/>
        <v>0</v>
      </c>
      <c r="BD223" s="186">
        <f t="shared" si="293"/>
        <v>0</v>
      </c>
      <c r="BE223" s="186">
        <f t="shared" si="293"/>
        <v>0</v>
      </c>
      <c r="BF223" s="186">
        <f t="shared" si="293"/>
        <v>0</v>
      </c>
      <c r="BG223" s="186">
        <f t="shared" si="293"/>
        <v>0</v>
      </c>
      <c r="BH223" s="186">
        <f t="shared" si="293"/>
        <v>0</v>
      </c>
      <c r="BI223" s="186">
        <f t="shared" si="293"/>
        <v>0</v>
      </c>
      <c r="BJ223" s="186">
        <f t="shared" si="293"/>
        <v>0</v>
      </c>
      <c r="BK223" s="186">
        <f t="shared" si="293"/>
        <v>0</v>
      </c>
      <c r="BL223" s="186">
        <f t="shared" si="293"/>
        <v>0</v>
      </c>
      <c r="BM223" s="186">
        <f t="shared" si="293"/>
        <v>0</v>
      </c>
      <c r="BN223" s="186">
        <f t="shared" si="293"/>
        <v>0</v>
      </c>
      <c r="BO223" s="186">
        <f t="shared" si="293"/>
        <v>0</v>
      </c>
      <c r="BP223" s="186">
        <f t="shared" ref="BP223:BV223" si="294">BP$249*BP101</f>
        <v>0</v>
      </c>
      <c r="BQ223" s="186">
        <f t="shared" si="294"/>
        <v>0</v>
      </c>
      <c r="BR223" s="186">
        <f t="shared" si="294"/>
        <v>0</v>
      </c>
      <c r="BS223" s="186">
        <f t="shared" si="294"/>
        <v>0</v>
      </c>
      <c r="BT223" s="186">
        <f t="shared" si="294"/>
        <v>0</v>
      </c>
      <c r="BU223" s="186">
        <f t="shared" si="294"/>
        <v>0</v>
      </c>
      <c r="BV223" s="186">
        <f t="shared" si="294"/>
        <v>0</v>
      </c>
      <c r="BW223" s="186">
        <f t="shared" si="203"/>
        <v>0</v>
      </c>
      <c r="BX223" s="186">
        <f t="shared" si="204"/>
        <v>0</v>
      </c>
      <c r="BY223" s="186">
        <f t="shared" si="205"/>
        <v>0</v>
      </c>
      <c r="BZ223" s="186">
        <f t="shared" si="206"/>
        <v>0</v>
      </c>
      <c r="CA223" s="186">
        <f t="shared" si="207"/>
        <v>0</v>
      </c>
    </row>
    <row r="224" spans="2:79" x14ac:dyDescent="0.15">
      <c r="B224" s="60" t="s">
        <v>231</v>
      </c>
      <c r="C224" s="61" t="s">
        <v>658</v>
      </c>
      <c r="D224" s="185">
        <f t="shared" ref="D224:AI224" si="295">D$249*D102</f>
        <v>0</v>
      </c>
      <c r="E224" s="185">
        <f t="shared" si="295"/>
        <v>0</v>
      </c>
      <c r="F224" s="185">
        <f t="shared" si="295"/>
        <v>0</v>
      </c>
      <c r="G224" s="185">
        <f t="shared" si="295"/>
        <v>0</v>
      </c>
      <c r="H224" s="185">
        <f t="shared" si="295"/>
        <v>0</v>
      </c>
      <c r="I224" s="185">
        <f t="shared" si="295"/>
        <v>0</v>
      </c>
      <c r="J224" s="185">
        <f t="shared" si="295"/>
        <v>0</v>
      </c>
      <c r="K224" s="185">
        <f t="shared" si="295"/>
        <v>0</v>
      </c>
      <c r="L224" s="185">
        <f t="shared" si="295"/>
        <v>0</v>
      </c>
      <c r="M224" s="185">
        <f t="shared" si="295"/>
        <v>0</v>
      </c>
      <c r="N224" s="185">
        <f t="shared" si="295"/>
        <v>0</v>
      </c>
      <c r="O224" s="185">
        <f t="shared" si="295"/>
        <v>0</v>
      </c>
      <c r="P224" s="185">
        <f t="shared" si="295"/>
        <v>0</v>
      </c>
      <c r="Q224" s="185">
        <f t="shared" si="295"/>
        <v>0</v>
      </c>
      <c r="R224" s="185">
        <f t="shared" si="295"/>
        <v>0</v>
      </c>
      <c r="S224" s="185">
        <f t="shared" si="295"/>
        <v>0</v>
      </c>
      <c r="T224" s="185">
        <f t="shared" si="295"/>
        <v>0</v>
      </c>
      <c r="U224" s="185">
        <f t="shared" si="295"/>
        <v>0</v>
      </c>
      <c r="V224" s="185">
        <f t="shared" si="295"/>
        <v>0</v>
      </c>
      <c r="W224" s="185">
        <f t="shared" si="295"/>
        <v>0</v>
      </c>
      <c r="X224" s="185">
        <f t="shared" si="295"/>
        <v>0</v>
      </c>
      <c r="Y224" s="185">
        <f t="shared" si="295"/>
        <v>0</v>
      </c>
      <c r="Z224" s="185">
        <f t="shared" si="295"/>
        <v>0</v>
      </c>
      <c r="AA224" s="185">
        <f t="shared" si="295"/>
        <v>0</v>
      </c>
      <c r="AB224" s="185">
        <f t="shared" si="295"/>
        <v>0</v>
      </c>
      <c r="AC224" s="185">
        <f t="shared" si="295"/>
        <v>0</v>
      </c>
      <c r="AD224" s="185">
        <f t="shared" si="295"/>
        <v>0</v>
      </c>
      <c r="AE224" s="185">
        <f t="shared" si="295"/>
        <v>0</v>
      </c>
      <c r="AF224" s="185">
        <f t="shared" si="295"/>
        <v>0</v>
      </c>
      <c r="AG224" s="185">
        <f t="shared" si="295"/>
        <v>0</v>
      </c>
      <c r="AH224" s="185">
        <f t="shared" si="295"/>
        <v>0</v>
      </c>
      <c r="AI224" s="185">
        <f t="shared" si="295"/>
        <v>0</v>
      </c>
      <c r="AJ224" s="185">
        <f t="shared" ref="AJ224:BO224" si="296">AJ$249*AJ102</f>
        <v>0</v>
      </c>
      <c r="AK224" s="185">
        <f t="shared" si="296"/>
        <v>0</v>
      </c>
      <c r="AL224" s="185">
        <f t="shared" si="296"/>
        <v>0</v>
      </c>
      <c r="AM224" s="185">
        <f t="shared" si="296"/>
        <v>0</v>
      </c>
      <c r="AN224" s="185">
        <f t="shared" si="296"/>
        <v>0</v>
      </c>
      <c r="AO224" s="185">
        <f t="shared" si="296"/>
        <v>0</v>
      </c>
      <c r="AP224" s="185">
        <f t="shared" si="296"/>
        <v>0</v>
      </c>
      <c r="AQ224" s="185">
        <f t="shared" si="296"/>
        <v>0</v>
      </c>
      <c r="AR224" s="185">
        <f t="shared" si="296"/>
        <v>0</v>
      </c>
      <c r="AS224" s="185">
        <f t="shared" si="296"/>
        <v>0</v>
      </c>
      <c r="AT224" s="185">
        <f t="shared" si="296"/>
        <v>0</v>
      </c>
      <c r="AU224" s="185">
        <f t="shared" si="296"/>
        <v>0</v>
      </c>
      <c r="AV224" s="185">
        <f t="shared" si="296"/>
        <v>0</v>
      </c>
      <c r="AW224" s="185">
        <f t="shared" si="296"/>
        <v>0</v>
      </c>
      <c r="AX224" s="185">
        <f t="shared" si="296"/>
        <v>0</v>
      </c>
      <c r="AY224" s="185">
        <f t="shared" si="296"/>
        <v>0</v>
      </c>
      <c r="AZ224" s="185">
        <f t="shared" si="296"/>
        <v>0</v>
      </c>
      <c r="BA224" s="185">
        <f t="shared" si="296"/>
        <v>0</v>
      </c>
      <c r="BB224" s="185">
        <f t="shared" si="296"/>
        <v>0</v>
      </c>
      <c r="BC224" s="185">
        <f t="shared" si="296"/>
        <v>0</v>
      </c>
      <c r="BD224" s="185">
        <f t="shared" si="296"/>
        <v>0</v>
      </c>
      <c r="BE224" s="185">
        <f t="shared" si="296"/>
        <v>0</v>
      </c>
      <c r="BF224" s="185">
        <f t="shared" si="296"/>
        <v>0</v>
      </c>
      <c r="BG224" s="185">
        <f t="shared" si="296"/>
        <v>0</v>
      </c>
      <c r="BH224" s="185">
        <f t="shared" si="296"/>
        <v>0</v>
      </c>
      <c r="BI224" s="185">
        <f t="shared" si="296"/>
        <v>0</v>
      </c>
      <c r="BJ224" s="185">
        <f t="shared" si="296"/>
        <v>0</v>
      </c>
      <c r="BK224" s="185">
        <f t="shared" si="296"/>
        <v>0</v>
      </c>
      <c r="BL224" s="185">
        <f t="shared" si="296"/>
        <v>0</v>
      </c>
      <c r="BM224" s="185">
        <f t="shared" si="296"/>
        <v>0</v>
      </c>
      <c r="BN224" s="185">
        <f t="shared" si="296"/>
        <v>0</v>
      </c>
      <c r="BO224" s="185">
        <f t="shared" si="296"/>
        <v>0</v>
      </c>
      <c r="BP224" s="185">
        <f t="shared" ref="BP224:BV224" si="297">BP$249*BP102</f>
        <v>0</v>
      </c>
      <c r="BQ224" s="185">
        <f t="shared" si="297"/>
        <v>0</v>
      </c>
      <c r="BR224" s="185">
        <f t="shared" si="297"/>
        <v>0</v>
      </c>
      <c r="BS224" s="185">
        <f t="shared" si="297"/>
        <v>0</v>
      </c>
      <c r="BT224" s="185">
        <f t="shared" si="297"/>
        <v>0</v>
      </c>
      <c r="BU224" s="185">
        <f t="shared" si="297"/>
        <v>0</v>
      </c>
      <c r="BV224" s="185">
        <f t="shared" si="297"/>
        <v>0</v>
      </c>
      <c r="BW224" s="185">
        <f t="shared" si="203"/>
        <v>0</v>
      </c>
      <c r="BX224" s="185">
        <f t="shared" si="204"/>
        <v>0</v>
      </c>
      <c r="BY224" s="185">
        <f t="shared" si="205"/>
        <v>0</v>
      </c>
      <c r="BZ224" s="185">
        <f t="shared" si="206"/>
        <v>0</v>
      </c>
      <c r="CA224" s="185">
        <f t="shared" si="207"/>
        <v>0</v>
      </c>
    </row>
    <row r="225" spans="2:79" x14ac:dyDescent="0.15">
      <c r="B225" s="52" t="s">
        <v>232</v>
      </c>
      <c r="C225" s="53" t="s">
        <v>285</v>
      </c>
      <c r="D225" s="185">
        <f t="shared" ref="D225:AI225" si="298">D$249*D103</f>
        <v>0</v>
      </c>
      <c r="E225" s="185">
        <f t="shared" si="298"/>
        <v>0</v>
      </c>
      <c r="F225" s="185">
        <f t="shared" si="298"/>
        <v>0</v>
      </c>
      <c r="G225" s="185">
        <f t="shared" si="298"/>
        <v>0</v>
      </c>
      <c r="H225" s="185">
        <f t="shared" si="298"/>
        <v>0</v>
      </c>
      <c r="I225" s="185">
        <f t="shared" si="298"/>
        <v>0</v>
      </c>
      <c r="J225" s="185">
        <f t="shared" si="298"/>
        <v>0</v>
      </c>
      <c r="K225" s="185">
        <f t="shared" si="298"/>
        <v>0</v>
      </c>
      <c r="L225" s="185">
        <f t="shared" si="298"/>
        <v>0</v>
      </c>
      <c r="M225" s="185">
        <f t="shared" si="298"/>
        <v>0</v>
      </c>
      <c r="N225" s="185">
        <f t="shared" si="298"/>
        <v>0</v>
      </c>
      <c r="O225" s="185">
        <f t="shared" si="298"/>
        <v>0</v>
      </c>
      <c r="P225" s="185">
        <f t="shared" si="298"/>
        <v>0</v>
      </c>
      <c r="Q225" s="185">
        <f t="shared" si="298"/>
        <v>0</v>
      </c>
      <c r="R225" s="185">
        <f t="shared" si="298"/>
        <v>0</v>
      </c>
      <c r="S225" s="185">
        <f t="shared" si="298"/>
        <v>0</v>
      </c>
      <c r="T225" s="185">
        <f t="shared" si="298"/>
        <v>0</v>
      </c>
      <c r="U225" s="185">
        <f t="shared" si="298"/>
        <v>0</v>
      </c>
      <c r="V225" s="185">
        <f t="shared" si="298"/>
        <v>0</v>
      </c>
      <c r="W225" s="185">
        <f t="shared" si="298"/>
        <v>0</v>
      </c>
      <c r="X225" s="185">
        <f t="shared" si="298"/>
        <v>0</v>
      </c>
      <c r="Y225" s="185">
        <f t="shared" si="298"/>
        <v>0</v>
      </c>
      <c r="Z225" s="185">
        <f t="shared" si="298"/>
        <v>0</v>
      </c>
      <c r="AA225" s="185">
        <f t="shared" si="298"/>
        <v>0</v>
      </c>
      <c r="AB225" s="185">
        <f t="shared" si="298"/>
        <v>0</v>
      </c>
      <c r="AC225" s="185">
        <f t="shared" si="298"/>
        <v>0</v>
      </c>
      <c r="AD225" s="185">
        <f t="shared" si="298"/>
        <v>0</v>
      </c>
      <c r="AE225" s="185">
        <f t="shared" si="298"/>
        <v>0</v>
      </c>
      <c r="AF225" s="185">
        <f t="shared" si="298"/>
        <v>0</v>
      </c>
      <c r="AG225" s="185">
        <f t="shared" si="298"/>
        <v>0</v>
      </c>
      <c r="AH225" s="185">
        <f t="shared" si="298"/>
        <v>0</v>
      </c>
      <c r="AI225" s="185">
        <f t="shared" si="298"/>
        <v>0</v>
      </c>
      <c r="AJ225" s="185">
        <f t="shared" ref="AJ225:BO225" si="299">AJ$249*AJ103</f>
        <v>0</v>
      </c>
      <c r="AK225" s="185">
        <f t="shared" si="299"/>
        <v>0</v>
      </c>
      <c r="AL225" s="185">
        <f t="shared" si="299"/>
        <v>0</v>
      </c>
      <c r="AM225" s="185">
        <f t="shared" si="299"/>
        <v>0</v>
      </c>
      <c r="AN225" s="185">
        <f t="shared" si="299"/>
        <v>0</v>
      </c>
      <c r="AO225" s="185">
        <f t="shared" si="299"/>
        <v>0</v>
      </c>
      <c r="AP225" s="185">
        <f t="shared" si="299"/>
        <v>0</v>
      </c>
      <c r="AQ225" s="185">
        <f t="shared" si="299"/>
        <v>0</v>
      </c>
      <c r="AR225" s="185">
        <f t="shared" si="299"/>
        <v>0</v>
      </c>
      <c r="AS225" s="185">
        <f t="shared" si="299"/>
        <v>0</v>
      </c>
      <c r="AT225" s="185">
        <f t="shared" si="299"/>
        <v>0</v>
      </c>
      <c r="AU225" s="185">
        <f t="shared" si="299"/>
        <v>0</v>
      </c>
      <c r="AV225" s="185">
        <f t="shared" si="299"/>
        <v>0</v>
      </c>
      <c r="AW225" s="185">
        <f t="shared" si="299"/>
        <v>0</v>
      </c>
      <c r="AX225" s="185">
        <f t="shared" si="299"/>
        <v>0</v>
      </c>
      <c r="AY225" s="185">
        <f t="shared" si="299"/>
        <v>0</v>
      </c>
      <c r="AZ225" s="185">
        <f t="shared" si="299"/>
        <v>0</v>
      </c>
      <c r="BA225" s="185">
        <f t="shared" si="299"/>
        <v>0</v>
      </c>
      <c r="BB225" s="185">
        <f t="shared" si="299"/>
        <v>0</v>
      </c>
      <c r="BC225" s="185">
        <f t="shared" si="299"/>
        <v>0</v>
      </c>
      <c r="BD225" s="185">
        <f t="shared" si="299"/>
        <v>0</v>
      </c>
      <c r="BE225" s="185">
        <f t="shared" si="299"/>
        <v>0</v>
      </c>
      <c r="BF225" s="185">
        <f t="shared" si="299"/>
        <v>0</v>
      </c>
      <c r="BG225" s="185">
        <f t="shared" si="299"/>
        <v>0</v>
      </c>
      <c r="BH225" s="185">
        <f t="shared" si="299"/>
        <v>0</v>
      </c>
      <c r="BI225" s="185">
        <f t="shared" si="299"/>
        <v>0</v>
      </c>
      <c r="BJ225" s="185">
        <f t="shared" si="299"/>
        <v>0</v>
      </c>
      <c r="BK225" s="185">
        <f t="shared" si="299"/>
        <v>0</v>
      </c>
      <c r="BL225" s="185">
        <f t="shared" si="299"/>
        <v>0</v>
      </c>
      <c r="BM225" s="185">
        <f t="shared" si="299"/>
        <v>0</v>
      </c>
      <c r="BN225" s="185">
        <f t="shared" si="299"/>
        <v>0</v>
      </c>
      <c r="BO225" s="185">
        <f t="shared" si="299"/>
        <v>0</v>
      </c>
      <c r="BP225" s="185">
        <f t="shared" ref="BP225:BV225" si="300">BP$249*BP103</f>
        <v>0</v>
      </c>
      <c r="BQ225" s="185">
        <f t="shared" si="300"/>
        <v>0</v>
      </c>
      <c r="BR225" s="185">
        <f t="shared" si="300"/>
        <v>0</v>
      </c>
      <c r="BS225" s="185">
        <f t="shared" si="300"/>
        <v>0</v>
      </c>
      <c r="BT225" s="185">
        <f t="shared" si="300"/>
        <v>0</v>
      </c>
      <c r="BU225" s="185">
        <f t="shared" si="300"/>
        <v>0</v>
      </c>
      <c r="BV225" s="185">
        <f t="shared" si="300"/>
        <v>0</v>
      </c>
      <c r="BW225" s="185">
        <f t="shared" si="203"/>
        <v>0</v>
      </c>
      <c r="BX225" s="185">
        <f t="shared" si="204"/>
        <v>0</v>
      </c>
      <c r="BY225" s="185">
        <f t="shared" si="205"/>
        <v>0</v>
      </c>
      <c r="BZ225" s="185">
        <f t="shared" si="206"/>
        <v>0</v>
      </c>
      <c r="CA225" s="185">
        <f t="shared" si="207"/>
        <v>0</v>
      </c>
    </row>
    <row r="226" spans="2:79" x14ac:dyDescent="0.15">
      <c r="B226" s="52" t="s">
        <v>233</v>
      </c>
      <c r="C226" s="53" t="s">
        <v>295</v>
      </c>
      <c r="D226" s="185">
        <f t="shared" ref="D226:AI226" si="301">D$249*D104</f>
        <v>0</v>
      </c>
      <c r="E226" s="185">
        <f t="shared" si="301"/>
        <v>0</v>
      </c>
      <c r="F226" s="185">
        <f t="shared" si="301"/>
        <v>0</v>
      </c>
      <c r="G226" s="185">
        <f t="shared" si="301"/>
        <v>0</v>
      </c>
      <c r="H226" s="185">
        <f t="shared" si="301"/>
        <v>0</v>
      </c>
      <c r="I226" s="185">
        <f t="shared" si="301"/>
        <v>0</v>
      </c>
      <c r="J226" s="185">
        <f t="shared" si="301"/>
        <v>0</v>
      </c>
      <c r="K226" s="185">
        <f t="shared" si="301"/>
        <v>0</v>
      </c>
      <c r="L226" s="185">
        <f t="shared" si="301"/>
        <v>0</v>
      </c>
      <c r="M226" s="185">
        <f t="shared" si="301"/>
        <v>0</v>
      </c>
      <c r="N226" s="185">
        <f t="shared" si="301"/>
        <v>0</v>
      </c>
      <c r="O226" s="185">
        <f t="shared" si="301"/>
        <v>0</v>
      </c>
      <c r="P226" s="185">
        <f t="shared" si="301"/>
        <v>0</v>
      </c>
      <c r="Q226" s="185">
        <f t="shared" si="301"/>
        <v>0</v>
      </c>
      <c r="R226" s="185">
        <f t="shared" si="301"/>
        <v>0</v>
      </c>
      <c r="S226" s="185">
        <f t="shared" si="301"/>
        <v>0</v>
      </c>
      <c r="T226" s="185">
        <f t="shared" si="301"/>
        <v>0</v>
      </c>
      <c r="U226" s="185">
        <f t="shared" si="301"/>
        <v>0</v>
      </c>
      <c r="V226" s="185">
        <f t="shared" si="301"/>
        <v>0</v>
      </c>
      <c r="W226" s="185">
        <f t="shared" si="301"/>
        <v>0</v>
      </c>
      <c r="X226" s="185">
        <f t="shared" si="301"/>
        <v>0</v>
      </c>
      <c r="Y226" s="185">
        <f t="shared" si="301"/>
        <v>0</v>
      </c>
      <c r="Z226" s="185">
        <f t="shared" si="301"/>
        <v>0</v>
      </c>
      <c r="AA226" s="185">
        <f t="shared" si="301"/>
        <v>0</v>
      </c>
      <c r="AB226" s="185">
        <f t="shared" si="301"/>
        <v>0</v>
      </c>
      <c r="AC226" s="185">
        <f t="shared" si="301"/>
        <v>0</v>
      </c>
      <c r="AD226" s="185">
        <f t="shared" si="301"/>
        <v>0</v>
      </c>
      <c r="AE226" s="185">
        <f t="shared" si="301"/>
        <v>0</v>
      </c>
      <c r="AF226" s="185">
        <f t="shared" si="301"/>
        <v>0</v>
      </c>
      <c r="AG226" s="185">
        <f t="shared" si="301"/>
        <v>0</v>
      </c>
      <c r="AH226" s="185">
        <f t="shared" si="301"/>
        <v>0</v>
      </c>
      <c r="AI226" s="185">
        <f t="shared" si="301"/>
        <v>0</v>
      </c>
      <c r="AJ226" s="185">
        <f t="shared" ref="AJ226:BO226" si="302">AJ$249*AJ104</f>
        <v>0</v>
      </c>
      <c r="AK226" s="185">
        <f t="shared" si="302"/>
        <v>0</v>
      </c>
      <c r="AL226" s="185">
        <f t="shared" si="302"/>
        <v>0</v>
      </c>
      <c r="AM226" s="185">
        <f t="shared" si="302"/>
        <v>0</v>
      </c>
      <c r="AN226" s="185">
        <f t="shared" si="302"/>
        <v>0</v>
      </c>
      <c r="AO226" s="185">
        <f t="shared" si="302"/>
        <v>0</v>
      </c>
      <c r="AP226" s="185">
        <f t="shared" si="302"/>
        <v>0</v>
      </c>
      <c r="AQ226" s="185">
        <f t="shared" si="302"/>
        <v>0</v>
      </c>
      <c r="AR226" s="185">
        <f t="shared" si="302"/>
        <v>0</v>
      </c>
      <c r="AS226" s="185">
        <f t="shared" si="302"/>
        <v>0</v>
      </c>
      <c r="AT226" s="185">
        <f t="shared" si="302"/>
        <v>0</v>
      </c>
      <c r="AU226" s="185">
        <f t="shared" si="302"/>
        <v>0</v>
      </c>
      <c r="AV226" s="185">
        <f t="shared" si="302"/>
        <v>0</v>
      </c>
      <c r="AW226" s="185">
        <f t="shared" si="302"/>
        <v>0</v>
      </c>
      <c r="AX226" s="185">
        <f t="shared" si="302"/>
        <v>0</v>
      </c>
      <c r="AY226" s="185">
        <f t="shared" si="302"/>
        <v>0</v>
      </c>
      <c r="AZ226" s="185">
        <f t="shared" si="302"/>
        <v>0</v>
      </c>
      <c r="BA226" s="185">
        <f t="shared" si="302"/>
        <v>0</v>
      </c>
      <c r="BB226" s="185">
        <f t="shared" si="302"/>
        <v>0</v>
      </c>
      <c r="BC226" s="185">
        <f t="shared" si="302"/>
        <v>0</v>
      </c>
      <c r="BD226" s="185">
        <f t="shared" si="302"/>
        <v>0</v>
      </c>
      <c r="BE226" s="185">
        <f t="shared" si="302"/>
        <v>0</v>
      </c>
      <c r="BF226" s="185">
        <f t="shared" si="302"/>
        <v>0</v>
      </c>
      <c r="BG226" s="185">
        <f t="shared" si="302"/>
        <v>0</v>
      </c>
      <c r="BH226" s="185">
        <f t="shared" si="302"/>
        <v>0</v>
      </c>
      <c r="BI226" s="185">
        <f t="shared" si="302"/>
        <v>0</v>
      </c>
      <c r="BJ226" s="185">
        <f t="shared" si="302"/>
        <v>0</v>
      </c>
      <c r="BK226" s="185">
        <f t="shared" si="302"/>
        <v>0</v>
      </c>
      <c r="BL226" s="185">
        <f t="shared" si="302"/>
        <v>0</v>
      </c>
      <c r="BM226" s="185">
        <f t="shared" si="302"/>
        <v>0</v>
      </c>
      <c r="BN226" s="185">
        <f t="shared" si="302"/>
        <v>0</v>
      </c>
      <c r="BO226" s="185">
        <f t="shared" si="302"/>
        <v>0</v>
      </c>
      <c r="BP226" s="185">
        <f t="shared" ref="BP226:BV226" si="303">BP$249*BP104</f>
        <v>0</v>
      </c>
      <c r="BQ226" s="185">
        <f t="shared" si="303"/>
        <v>0</v>
      </c>
      <c r="BR226" s="185">
        <f t="shared" si="303"/>
        <v>0</v>
      </c>
      <c r="BS226" s="185">
        <f t="shared" si="303"/>
        <v>0</v>
      </c>
      <c r="BT226" s="185">
        <f t="shared" si="303"/>
        <v>0</v>
      </c>
      <c r="BU226" s="185">
        <f t="shared" si="303"/>
        <v>0</v>
      </c>
      <c r="BV226" s="185">
        <f t="shared" si="303"/>
        <v>0</v>
      </c>
      <c r="BW226" s="185">
        <f t="shared" ref="BW226:BW245" si="304">SUM(E226:AE226)</f>
        <v>0</v>
      </c>
      <c r="BX226" s="185">
        <f t="shared" si="204"/>
        <v>0</v>
      </c>
      <c r="BY226" s="185">
        <f t="shared" ref="BY226:BY245" si="305">SUM(AH226:BO226)</f>
        <v>0</v>
      </c>
      <c r="BZ226" s="185">
        <f t="shared" ref="BZ226:BZ245" si="306">SUM(BP226:BV226)</f>
        <v>0</v>
      </c>
      <c r="CA226" s="185">
        <f t="shared" ref="CA226:CA245" si="307">SUM(BW226:BZ226)</f>
        <v>0</v>
      </c>
    </row>
    <row r="227" spans="2:79" x14ac:dyDescent="0.15">
      <c r="B227" s="52" t="s">
        <v>234</v>
      </c>
      <c r="C227" s="53" t="s">
        <v>296</v>
      </c>
      <c r="D227" s="185">
        <f t="shared" ref="D227:AI227" si="308">D$249*D105</f>
        <v>0</v>
      </c>
      <c r="E227" s="185">
        <f t="shared" si="308"/>
        <v>0</v>
      </c>
      <c r="F227" s="185">
        <f t="shared" si="308"/>
        <v>0</v>
      </c>
      <c r="G227" s="185">
        <f t="shared" si="308"/>
        <v>0</v>
      </c>
      <c r="H227" s="185">
        <f t="shared" si="308"/>
        <v>0</v>
      </c>
      <c r="I227" s="185">
        <f t="shared" si="308"/>
        <v>0</v>
      </c>
      <c r="J227" s="185">
        <f t="shared" si="308"/>
        <v>0</v>
      </c>
      <c r="K227" s="185">
        <f t="shared" si="308"/>
        <v>0</v>
      </c>
      <c r="L227" s="185">
        <f t="shared" si="308"/>
        <v>0</v>
      </c>
      <c r="M227" s="185">
        <f t="shared" si="308"/>
        <v>0</v>
      </c>
      <c r="N227" s="185">
        <f t="shared" si="308"/>
        <v>0</v>
      </c>
      <c r="O227" s="185">
        <f t="shared" si="308"/>
        <v>0</v>
      </c>
      <c r="P227" s="185">
        <f t="shared" si="308"/>
        <v>0</v>
      </c>
      <c r="Q227" s="185">
        <f t="shared" si="308"/>
        <v>0</v>
      </c>
      <c r="R227" s="185">
        <f t="shared" si="308"/>
        <v>0</v>
      </c>
      <c r="S227" s="185">
        <f t="shared" si="308"/>
        <v>0</v>
      </c>
      <c r="T227" s="185">
        <f t="shared" si="308"/>
        <v>0</v>
      </c>
      <c r="U227" s="185">
        <f t="shared" si="308"/>
        <v>0</v>
      </c>
      <c r="V227" s="185">
        <f t="shared" si="308"/>
        <v>0</v>
      </c>
      <c r="W227" s="185">
        <f t="shared" si="308"/>
        <v>0</v>
      </c>
      <c r="X227" s="185">
        <f t="shared" si="308"/>
        <v>0</v>
      </c>
      <c r="Y227" s="185">
        <f t="shared" si="308"/>
        <v>0</v>
      </c>
      <c r="Z227" s="185">
        <f t="shared" si="308"/>
        <v>0</v>
      </c>
      <c r="AA227" s="185">
        <f t="shared" si="308"/>
        <v>0</v>
      </c>
      <c r="AB227" s="185">
        <f t="shared" si="308"/>
        <v>0</v>
      </c>
      <c r="AC227" s="185">
        <f t="shared" si="308"/>
        <v>0</v>
      </c>
      <c r="AD227" s="185">
        <f t="shared" si="308"/>
        <v>0</v>
      </c>
      <c r="AE227" s="185">
        <f t="shared" si="308"/>
        <v>0</v>
      </c>
      <c r="AF227" s="185">
        <f t="shared" si="308"/>
        <v>0</v>
      </c>
      <c r="AG227" s="185">
        <f t="shared" si="308"/>
        <v>0</v>
      </c>
      <c r="AH227" s="185">
        <f t="shared" si="308"/>
        <v>0</v>
      </c>
      <c r="AI227" s="185">
        <f t="shared" si="308"/>
        <v>0</v>
      </c>
      <c r="AJ227" s="185">
        <f t="shared" ref="AJ227:BO227" si="309">AJ$249*AJ105</f>
        <v>0</v>
      </c>
      <c r="AK227" s="185">
        <f t="shared" si="309"/>
        <v>0</v>
      </c>
      <c r="AL227" s="185">
        <f t="shared" si="309"/>
        <v>0</v>
      </c>
      <c r="AM227" s="185">
        <f t="shared" si="309"/>
        <v>0</v>
      </c>
      <c r="AN227" s="185">
        <f t="shared" si="309"/>
        <v>0</v>
      </c>
      <c r="AO227" s="185">
        <f t="shared" si="309"/>
        <v>0</v>
      </c>
      <c r="AP227" s="185">
        <f t="shared" si="309"/>
        <v>0</v>
      </c>
      <c r="AQ227" s="185">
        <f t="shared" si="309"/>
        <v>0</v>
      </c>
      <c r="AR227" s="185">
        <f t="shared" si="309"/>
        <v>0</v>
      </c>
      <c r="AS227" s="185">
        <f t="shared" si="309"/>
        <v>0</v>
      </c>
      <c r="AT227" s="185">
        <f t="shared" si="309"/>
        <v>0</v>
      </c>
      <c r="AU227" s="185">
        <f t="shared" si="309"/>
        <v>0</v>
      </c>
      <c r="AV227" s="185">
        <f t="shared" si="309"/>
        <v>0</v>
      </c>
      <c r="AW227" s="185">
        <f t="shared" si="309"/>
        <v>0</v>
      </c>
      <c r="AX227" s="185">
        <f t="shared" si="309"/>
        <v>0</v>
      </c>
      <c r="AY227" s="185">
        <f t="shared" si="309"/>
        <v>0</v>
      </c>
      <c r="AZ227" s="185">
        <f t="shared" si="309"/>
        <v>0</v>
      </c>
      <c r="BA227" s="185">
        <f t="shared" si="309"/>
        <v>0</v>
      </c>
      <c r="BB227" s="185">
        <f t="shared" si="309"/>
        <v>0</v>
      </c>
      <c r="BC227" s="185">
        <f t="shared" si="309"/>
        <v>0</v>
      </c>
      <c r="BD227" s="185">
        <f t="shared" si="309"/>
        <v>0</v>
      </c>
      <c r="BE227" s="185">
        <f t="shared" si="309"/>
        <v>0</v>
      </c>
      <c r="BF227" s="185">
        <f t="shared" si="309"/>
        <v>0</v>
      </c>
      <c r="BG227" s="185">
        <f t="shared" si="309"/>
        <v>0</v>
      </c>
      <c r="BH227" s="185">
        <f t="shared" si="309"/>
        <v>0</v>
      </c>
      <c r="BI227" s="185">
        <f t="shared" si="309"/>
        <v>0</v>
      </c>
      <c r="BJ227" s="185">
        <f t="shared" si="309"/>
        <v>0</v>
      </c>
      <c r="BK227" s="185">
        <f t="shared" si="309"/>
        <v>0</v>
      </c>
      <c r="BL227" s="185">
        <f t="shared" si="309"/>
        <v>0</v>
      </c>
      <c r="BM227" s="185">
        <f t="shared" si="309"/>
        <v>0</v>
      </c>
      <c r="BN227" s="185">
        <f t="shared" si="309"/>
        <v>0</v>
      </c>
      <c r="BO227" s="185">
        <f t="shared" si="309"/>
        <v>0</v>
      </c>
      <c r="BP227" s="185">
        <f t="shared" ref="BP227:BV227" si="310">BP$249*BP105</f>
        <v>0</v>
      </c>
      <c r="BQ227" s="185">
        <f t="shared" si="310"/>
        <v>0</v>
      </c>
      <c r="BR227" s="185">
        <f t="shared" si="310"/>
        <v>0</v>
      </c>
      <c r="BS227" s="185">
        <f t="shared" si="310"/>
        <v>0</v>
      </c>
      <c r="BT227" s="185">
        <f t="shared" si="310"/>
        <v>0</v>
      </c>
      <c r="BU227" s="185">
        <f t="shared" si="310"/>
        <v>0</v>
      </c>
      <c r="BV227" s="185">
        <f t="shared" si="310"/>
        <v>0</v>
      </c>
      <c r="BW227" s="185">
        <f t="shared" si="304"/>
        <v>0</v>
      </c>
      <c r="BX227" s="185">
        <f t="shared" si="204"/>
        <v>0</v>
      </c>
      <c r="BY227" s="185">
        <f t="shared" si="305"/>
        <v>0</v>
      </c>
      <c r="BZ227" s="185">
        <f t="shared" si="306"/>
        <v>0</v>
      </c>
      <c r="CA227" s="185">
        <f t="shared" si="307"/>
        <v>0</v>
      </c>
    </row>
    <row r="228" spans="2:79" x14ac:dyDescent="0.15">
      <c r="B228" s="64" t="s">
        <v>235</v>
      </c>
      <c r="C228" s="65" t="s">
        <v>659</v>
      </c>
      <c r="D228" s="186">
        <f t="shared" ref="D228:AI228" si="311">D$249*D106</f>
        <v>0</v>
      </c>
      <c r="E228" s="186">
        <f t="shared" si="311"/>
        <v>0</v>
      </c>
      <c r="F228" s="186">
        <f t="shared" si="311"/>
        <v>0</v>
      </c>
      <c r="G228" s="186">
        <f t="shared" si="311"/>
        <v>0</v>
      </c>
      <c r="H228" s="186">
        <f t="shared" si="311"/>
        <v>0</v>
      </c>
      <c r="I228" s="186">
        <f t="shared" si="311"/>
        <v>0</v>
      </c>
      <c r="J228" s="186">
        <f t="shared" si="311"/>
        <v>0</v>
      </c>
      <c r="K228" s="186">
        <f t="shared" si="311"/>
        <v>0</v>
      </c>
      <c r="L228" s="186">
        <f t="shared" si="311"/>
        <v>0</v>
      </c>
      <c r="M228" s="186">
        <f t="shared" si="311"/>
        <v>0</v>
      </c>
      <c r="N228" s="186">
        <f t="shared" si="311"/>
        <v>0</v>
      </c>
      <c r="O228" s="186">
        <f t="shared" si="311"/>
        <v>0</v>
      </c>
      <c r="P228" s="186">
        <f t="shared" si="311"/>
        <v>0</v>
      </c>
      <c r="Q228" s="186">
        <f t="shared" si="311"/>
        <v>0</v>
      </c>
      <c r="R228" s="186">
        <f t="shared" si="311"/>
        <v>0</v>
      </c>
      <c r="S228" s="186">
        <f t="shared" si="311"/>
        <v>0</v>
      </c>
      <c r="T228" s="186">
        <f t="shared" si="311"/>
        <v>0</v>
      </c>
      <c r="U228" s="186">
        <f t="shared" si="311"/>
        <v>0</v>
      </c>
      <c r="V228" s="186">
        <f t="shared" si="311"/>
        <v>0</v>
      </c>
      <c r="W228" s="186">
        <f t="shared" si="311"/>
        <v>0</v>
      </c>
      <c r="X228" s="186">
        <f t="shared" si="311"/>
        <v>0</v>
      </c>
      <c r="Y228" s="186">
        <f t="shared" si="311"/>
        <v>0</v>
      </c>
      <c r="Z228" s="186">
        <f t="shared" si="311"/>
        <v>0</v>
      </c>
      <c r="AA228" s="186">
        <f t="shared" si="311"/>
        <v>0</v>
      </c>
      <c r="AB228" s="186">
        <f t="shared" si="311"/>
        <v>0</v>
      </c>
      <c r="AC228" s="186">
        <f t="shared" si="311"/>
        <v>0</v>
      </c>
      <c r="AD228" s="186">
        <f t="shared" si="311"/>
        <v>0</v>
      </c>
      <c r="AE228" s="186">
        <f t="shared" si="311"/>
        <v>0</v>
      </c>
      <c r="AF228" s="186">
        <f t="shared" si="311"/>
        <v>0</v>
      </c>
      <c r="AG228" s="186">
        <f t="shared" si="311"/>
        <v>0</v>
      </c>
      <c r="AH228" s="186">
        <f t="shared" si="311"/>
        <v>0</v>
      </c>
      <c r="AI228" s="186">
        <f t="shared" si="311"/>
        <v>0</v>
      </c>
      <c r="AJ228" s="186">
        <f t="shared" ref="AJ228:BO228" si="312">AJ$249*AJ106</f>
        <v>0</v>
      </c>
      <c r="AK228" s="186">
        <f t="shared" si="312"/>
        <v>0</v>
      </c>
      <c r="AL228" s="186">
        <f t="shared" si="312"/>
        <v>0</v>
      </c>
      <c r="AM228" s="186">
        <f t="shared" si="312"/>
        <v>0</v>
      </c>
      <c r="AN228" s="186">
        <f t="shared" si="312"/>
        <v>0</v>
      </c>
      <c r="AO228" s="186">
        <f t="shared" si="312"/>
        <v>0</v>
      </c>
      <c r="AP228" s="186">
        <f t="shared" si="312"/>
        <v>0</v>
      </c>
      <c r="AQ228" s="186">
        <f t="shared" si="312"/>
        <v>0</v>
      </c>
      <c r="AR228" s="186">
        <f t="shared" si="312"/>
        <v>0</v>
      </c>
      <c r="AS228" s="186">
        <f t="shared" si="312"/>
        <v>0</v>
      </c>
      <c r="AT228" s="186">
        <f t="shared" si="312"/>
        <v>0</v>
      </c>
      <c r="AU228" s="186">
        <f t="shared" si="312"/>
        <v>0</v>
      </c>
      <c r="AV228" s="186">
        <f t="shared" si="312"/>
        <v>0</v>
      </c>
      <c r="AW228" s="186">
        <f t="shared" si="312"/>
        <v>0</v>
      </c>
      <c r="AX228" s="186">
        <f t="shared" si="312"/>
        <v>0</v>
      </c>
      <c r="AY228" s="186">
        <f t="shared" si="312"/>
        <v>0</v>
      </c>
      <c r="AZ228" s="186">
        <f t="shared" si="312"/>
        <v>0</v>
      </c>
      <c r="BA228" s="186">
        <f t="shared" si="312"/>
        <v>0</v>
      </c>
      <c r="BB228" s="186">
        <f t="shared" si="312"/>
        <v>0</v>
      </c>
      <c r="BC228" s="186">
        <f t="shared" si="312"/>
        <v>0</v>
      </c>
      <c r="BD228" s="186">
        <f t="shared" si="312"/>
        <v>0</v>
      </c>
      <c r="BE228" s="186">
        <f t="shared" si="312"/>
        <v>0</v>
      </c>
      <c r="BF228" s="186">
        <f t="shared" si="312"/>
        <v>0</v>
      </c>
      <c r="BG228" s="186">
        <f t="shared" si="312"/>
        <v>0</v>
      </c>
      <c r="BH228" s="186">
        <f t="shared" si="312"/>
        <v>0</v>
      </c>
      <c r="BI228" s="186">
        <f t="shared" si="312"/>
        <v>0</v>
      </c>
      <c r="BJ228" s="186">
        <f t="shared" si="312"/>
        <v>0</v>
      </c>
      <c r="BK228" s="186">
        <f t="shared" si="312"/>
        <v>0</v>
      </c>
      <c r="BL228" s="186">
        <f t="shared" si="312"/>
        <v>0</v>
      </c>
      <c r="BM228" s="186">
        <f t="shared" si="312"/>
        <v>0</v>
      </c>
      <c r="BN228" s="186">
        <f t="shared" si="312"/>
        <v>0</v>
      </c>
      <c r="BO228" s="186">
        <f t="shared" si="312"/>
        <v>0</v>
      </c>
      <c r="BP228" s="186">
        <f t="shared" ref="BP228:BV228" si="313">BP$249*BP106</f>
        <v>0</v>
      </c>
      <c r="BQ228" s="186">
        <f t="shared" si="313"/>
        <v>0</v>
      </c>
      <c r="BR228" s="186">
        <f t="shared" si="313"/>
        <v>0</v>
      </c>
      <c r="BS228" s="186">
        <f t="shared" si="313"/>
        <v>0</v>
      </c>
      <c r="BT228" s="186">
        <f t="shared" si="313"/>
        <v>0</v>
      </c>
      <c r="BU228" s="186">
        <f t="shared" si="313"/>
        <v>0</v>
      </c>
      <c r="BV228" s="186">
        <f t="shared" si="313"/>
        <v>0</v>
      </c>
      <c r="BW228" s="186">
        <f t="shared" si="304"/>
        <v>0</v>
      </c>
      <c r="BX228" s="186">
        <f t="shared" si="204"/>
        <v>0</v>
      </c>
      <c r="BY228" s="186">
        <f t="shared" si="305"/>
        <v>0</v>
      </c>
      <c r="BZ228" s="186">
        <f t="shared" si="306"/>
        <v>0</v>
      </c>
      <c r="CA228" s="186">
        <f t="shared" si="307"/>
        <v>0</v>
      </c>
    </row>
    <row r="229" spans="2:79" x14ac:dyDescent="0.15">
      <c r="B229" s="52" t="s">
        <v>236</v>
      </c>
      <c r="C229" s="53" t="s">
        <v>660</v>
      </c>
      <c r="D229" s="185">
        <f t="shared" ref="D229:AI229" si="314">D$249*D107</f>
        <v>0</v>
      </c>
      <c r="E229" s="185">
        <f t="shared" si="314"/>
        <v>0</v>
      </c>
      <c r="F229" s="185">
        <f t="shared" si="314"/>
        <v>0</v>
      </c>
      <c r="G229" s="185">
        <f t="shared" si="314"/>
        <v>0</v>
      </c>
      <c r="H229" s="185">
        <f t="shared" si="314"/>
        <v>0</v>
      </c>
      <c r="I229" s="185">
        <f t="shared" si="314"/>
        <v>0</v>
      </c>
      <c r="J229" s="185">
        <f t="shared" si="314"/>
        <v>0</v>
      </c>
      <c r="K229" s="185">
        <f t="shared" si="314"/>
        <v>0</v>
      </c>
      <c r="L229" s="185">
        <f t="shared" si="314"/>
        <v>0</v>
      </c>
      <c r="M229" s="185">
        <f t="shared" si="314"/>
        <v>0</v>
      </c>
      <c r="N229" s="185">
        <f t="shared" si="314"/>
        <v>0</v>
      </c>
      <c r="O229" s="185">
        <f t="shared" si="314"/>
        <v>0</v>
      </c>
      <c r="P229" s="185">
        <f t="shared" si="314"/>
        <v>0</v>
      </c>
      <c r="Q229" s="185">
        <f t="shared" si="314"/>
        <v>0</v>
      </c>
      <c r="R229" s="185">
        <f t="shared" si="314"/>
        <v>0</v>
      </c>
      <c r="S229" s="185">
        <f t="shared" si="314"/>
        <v>0</v>
      </c>
      <c r="T229" s="185">
        <f t="shared" si="314"/>
        <v>0</v>
      </c>
      <c r="U229" s="185">
        <f t="shared" si="314"/>
        <v>0</v>
      </c>
      <c r="V229" s="185">
        <f t="shared" si="314"/>
        <v>0</v>
      </c>
      <c r="W229" s="185">
        <f t="shared" si="314"/>
        <v>0</v>
      </c>
      <c r="X229" s="185">
        <f t="shared" si="314"/>
        <v>0</v>
      </c>
      <c r="Y229" s="185">
        <f t="shared" si="314"/>
        <v>0</v>
      </c>
      <c r="Z229" s="185">
        <f t="shared" si="314"/>
        <v>0</v>
      </c>
      <c r="AA229" s="185">
        <f t="shared" si="314"/>
        <v>0</v>
      </c>
      <c r="AB229" s="185">
        <f t="shared" si="314"/>
        <v>0</v>
      </c>
      <c r="AC229" s="185">
        <f t="shared" si="314"/>
        <v>0</v>
      </c>
      <c r="AD229" s="185">
        <f t="shared" si="314"/>
        <v>0</v>
      </c>
      <c r="AE229" s="185">
        <f t="shared" si="314"/>
        <v>0</v>
      </c>
      <c r="AF229" s="185">
        <f t="shared" si="314"/>
        <v>0</v>
      </c>
      <c r="AG229" s="185">
        <f t="shared" si="314"/>
        <v>0</v>
      </c>
      <c r="AH229" s="185">
        <f t="shared" si="314"/>
        <v>0</v>
      </c>
      <c r="AI229" s="185">
        <f t="shared" si="314"/>
        <v>0</v>
      </c>
      <c r="AJ229" s="185">
        <f t="shared" ref="AJ229:BO229" si="315">AJ$249*AJ107</f>
        <v>0</v>
      </c>
      <c r="AK229" s="185">
        <f t="shared" si="315"/>
        <v>0</v>
      </c>
      <c r="AL229" s="185">
        <f t="shared" si="315"/>
        <v>0</v>
      </c>
      <c r="AM229" s="185">
        <f t="shared" si="315"/>
        <v>0</v>
      </c>
      <c r="AN229" s="185">
        <f t="shared" si="315"/>
        <v>0</v>
      </c>
      <c r="AO229" s="185">
        <f t="shared" si="315"/>
        <v>0</v>
      </c>
      <c r="AP229" s="185">
        <f t="shared" si="315"/>
        <v>0</v>
      </c>
      <c r="AQ229" s="185">
        <f t="shared" si="315"/>
        <v>0</v>
      </c>
      <c r="AR229" s="185">
        <f t="shared" si="315"/>
        <v>0</v>
      </c>
      <c r="AS229" s="185">
        <f t="shared" si="315"/>
        <v>0</v>
      </c>
      <c r="AT229" s="185">
        <f t="shared" si="315"/>
        <v>0</v>
      </c>
      <c r="AU229" s="185">
        <f t="shared" si="315"/>
        <v>0</v>
      </c>
      <c r="AV229" s="185">
        <f t="shared" si="315"/>
        <v>0</v>
      </c>
      <c r="AW229" s="185">
        <f t="shared" si="315"/>
        <v>0</v>
      </c>
      <c r="AX229" s="185">
        <f t="shared" si="315"/>
        <v>0</v>
      </c>
      <c r="AY229" s="185">
        <f t="shared" si="315"/>
        <v>0</v>
      </c>
      <c r="AZ229" s="185">
        <f t="shared" si="315"/>
        <v>0</v>
      </c>
      <c r="BA229" s="185">
        <f t="shared" si="315"/>
        <v>0</v>
      </c>
      <c r="BB229" s="185">
        <f t="shared" si="315"/>
        <v>0</v>
      </c>
      <c r="BC229" s="185">
        <f t="shared" si="315"/>
        <v>0</v>
      </c>
      <c r="BD229" s="185">
        <f t="shared" si="315"/>
        <v>0</v>
      </c>
      <c r="BE229" s="185">
        <f t="shared" si="315"/>
        <v>0</v>
      </c>
      <c r="BF229" s="185">
        <f t="shared" si="315"/>
        <v>0</v>
      </c>
      <c r="BG229" s="185">
        <f t="shared" si="315"/>
        <v>0</v>
      </c>
      <c r="BH229" s="185">
        <f t="shared" si="315"/>
        <v>0</v>
      </c>
      <c r="BI229" s="185">
        <f t="shared" si="315"/>
        <v>0</v>
      </c>
      <c r="BJ229" s="185">
        <f t="shared" si="315"/>
        <v>0</v>
      </c>
      <c r="BK229" s="185">
        <f t="shared" si="315"/>
        <v>0</v>
      </c>
      <c r="BL229" s="185">
        <f t="shared" si="315"/>
        <v>0</v>
      </c>
      <c r="BM229" s="185">
        <f t="shared" si="315"/>
        <v>0</v>
      </c>
      <c r="BN229" s="185">
        <f t="shared" si="315"/>
        <v>0</v>
      </c>
      <c r="BO229" s="185">
        <f t="shared" si="315"/>
        <v>0</v>
      </c>
      <c r="BP229" s="185">
        <f t="shared" ref="BP229:BV229" si="316">BP$249*BP107</f>
        <v>0</v>
      </c>
      <c r="BQ229" s="185">
        <f t="shared" si="316"/>
        <v>0</v>
      </c>
      <c r="BR229" s="185">
        <f t="shared" si="316"/>
        <v>0</v>
      </c>
      <c r="BS229" s="185">
        <f t="shared" si="316"/>
        <v>0</v>
      </c>
      <c r="BT229" s="185">
        <f t="shared" si="316"/>
        <v>0</v>
      </c>
      <c r="BU229" s="185">
        <f t="shared" si="316"/>
        <v>0</v>
      </c>
      <c r="BV229" s="185">
        <f t="shared" si="316"/>
        <v>0</v>
      </c>
      <c r="BW229" s="185">
        <f t="shared" si="304"/>
        <v>0</v>
      </c>
      <c r="BX229" s="185">
        <f t="shared" si="204"/>
        <v>0</v>
      </c>
      <c r="BY229" s="185">
        <f t="shared" si="305"/>
        <v>0</v>
      </c>
      <c r="BZ229" s="185">
        <f t="shared" si="306"/>
        <v>0</v>
      </c>
      <c r="CA229" s="185">
        <f t="shared" si="307"/>
        <v>0</v>
      </c>
    </row>
    <row r="230" spans="2:79" x14ac:dyDescent="0.15">
      <c r="B230" s="52" t="s">
        <v>237</v>
      </c>
      <c r="C230" s="53" t="s">
        <v>661</v>
      </c>
      <c r="D230" s="185">
        <f t="shared" ref="D230:AI230" si="317">D$249*D108</f>
        <v>0</v>
      </c>
      <c r="E230" s="185">
        <f t="shared" si="317"/>
        <v>0</v>
      </c>
      <c r="F230" s="185">
        <f t="shared" si="317"/>
        <v>0</v>
      </c>
      <c r="G230" s="185">
        <f t="shared" si="317"/>
        <v>0</v>
      </c>
      <c r="H230" s="185">
        <f t="shared" si="317"/>
        <v>0</v>
      </c>
      <c r="I230" s="185">
        <f t="shared" si="317"/>
        <v>0</v>
      </c>
      <c r="J230" s="185">
        <f t="shared" si="317"/>
        <v>0</v>
      </c>
      <c r="K230" s="185">
        <f t="shared" si="317"/>
        <v>0</v>
      </c>
      <c r="L230" s="185">
        <f t="shared" si="317"/>
        <v>0</v>
      </c>
      <c r="M230" s="185">
        <f t="shared" si="317"/>
        <v>0</v>
      </c>
      <c r="N230" s="185">
        <f t="shared" si="317"/>
        <v>0</v>
      </c>
      <c r="O230" s="185">
        <f t="shared" si="317"/>
        <v>0</v>
      </c>
      <c r="P230" s="185">
        <f t="shared" si="317"/>
        <v>0</v>
      </c>
      <c r="Q230" s="185">
        <f t="shared" si="317"/>
        <v>0</v>
      </c>
      <c r="R230" s="185">
        <f t="shared" si="317"/>
        <v>0</v>
      </c>
      <c r="S230" s="185">
        <f t="shared" si="317"/>
        <v>0</v>
      </c>
      <c r="T230" s="185">
        <f t="shared" si="317"/>
        <v>0</v>
      </c>
      <c r="U230" s="185">
        <f t="shared" si="317"/>
        <v>0</v>
      </c>
      <c r="V230" s="185">
        <f t="shared" si="317"/>
        <v>0</v>
      </c>
      <c r="W230" s="185">
        <f t="shared" si="317"/>
        <v>0</v>
      </c>
      <c r="X230" s="185">
        <f t="shared" si="317"/>
        <v>0</v>
      </c>
      <c r="Y230" s="185">
        <f t="shared" si="317"/>
        <v>0</v>
      </c>
      <c r="Z230" s="185">
        <f t="shared" si="317"/>
        <v>0</v>
      </c>
      <c r="AA230" s="185">
        <f t="shared" si="317"/>
        <v>0</v>
      </c>
      <c r="AB230" s="185">
        <f t="shared" si="317"/>
        <v>0</v>
      </c>
      <c r="AC230" s="185">
        <f t="shared" si="317"/>
        <v>0</v>
      </c>
      <c r="AD230" s="185">
        <f t="shared" si="317"/>
        <v>0</v>
      </c>
      <c r="AE230" s="185">
        <f t="shared" si="317"/>
        <v>0</v>
      </c>
      <c r="AF230" s="185">
        <f t="shared" si="317"/>
        <v>0</v>
      </c>
      <c r="AG230" s="185">
        <f t="shared" si="317"/>
        <v>0</v>
      </c>
      <c r="AH230" s="185">
        <f t="shared" si="317"/>
        <v>0</v>
      </c>
      <c r="AI230" s="185">
        <f t="shared" si="317"/>
        <v>0</v>
      </c>
      <c r="AJ230" s="185">
        <f t="shared" ref="AJ230:BO230" si="318">AJ$249*AJ108</f>
        <v>0</v>
      </c>
      <c r="AK230" s="185">
        <f t="shared" si="318"/>
        <v>0</v>
      </c>
      <c r="AL230" s="185">
        <f t="shared" si="318"/>
        <v>0</v>
      </c>
      <c r="AM230" s="185">
        <f t="shared" si="318"/>
        <v>0</v>
      </c>
      <c r="AN230" s="185">
        <f t="shared" si="318"/>
        <v>0</v>
      </c>
      <c r="AO230" s="185">
        <f t="shared" si="318"/>
        <v>0</v>
      </c>
      <c r="AP230" s="185">
        <f t="shared" si="318"/>
        <v>0</v>
      </c>
      <c r="AQ230" s="185">
        <f t="shared" si="318"/>
        <v>0</v>
      </c>
      <c r="AR230" s="185">
        <f t="shared" si="318"/>
        <v>0</v>
      </c>
      <c r="AS230" s="185">
        <f t="shared" si="318"/>
        <v>0</v>
      </c>
      <c r="AT230" s="185">
        <f t="shared" si="318"/>
        <v>0</v>
      </c>
      <c r="AU230" s="185">
        <f t="shared" si="318"/>
        <v>0</v>
      </c>
      <c r="AV230" s="185">
        <f t="shared" si="318"/>
        <v>0</v>
      </c>
      <c r="AW230" s="185">
        <f t="shared" si="318"/>
        <v>0</v>
      </c>
      <c r="AX230" s="185">
        <f t="shared" si="318"/>
        <v>0</v>
      </c>
      <c r="AY230" s="185">
        <f t="shared" si="318"/>
        <v>0</v>
      </c>
      <c r="AZ230" s="185">
        <f t="shared" si="318"/>
        <v>0</v>
      </c>
      <c r="BA230" s="185">
        <f t="shared" si="318"/>
        <v>0</v>
      </c>
      <c r="BB230" s="185">
        <f t="shared" si="318"/>
        <v>0</v>
      </c>
      <c r="BC230" s="185">
        <f t="shared" si="318"/>
        <v>0</v>
      </c>
      <c r="BD230" s="185">
        <f t="shared" si="318"/>
        <v>0</v>
      </c>
      <c r="BE230" s="185">
        <f t="shared" si="318"/>
        <v>0</v>
      </c>
      <c r="BF230" s="185">
        <f t="shared" si="318"/>
        <v>0</v>
      </c>
      <c r="BG230" s="185">
        <f t="shared" si="318"/>
        <v>0</v>
      </c>
      <c r="BH230" s="185">
        <f t="shared" si="318"/>
        <v>0</v>
      </c>
      <c r="BI230" s="185">
        <f t="shared" si="318"/>
        <v>0</v>
      </c>
      <c r="BJ230" s="185">
        <f t="shared" si="318"/>
        <v>0</v>
      </c>
      <c r="BK230" s="185">
        <f t="shared" si="318"/>
        <v>0</v>
      </c>
      <c r="BL230" s="185">
        <f t="shared" si="318"/>
        <v>0</v>
      </c>
      <c r="BM230" s="185">
        <f t="shared" si="318"/>
        <v>0</v>
      </c>
      <c r="BN230" s="185">
        <f t="shared" si="318"/>
        <v>0</v>
      </c>
      <c r="BO230" s="185">
        <f t="shared" si="318"/>
        <v>0</v>
      </c>
      <c r="BP230" s="185">
        <f t="shared" ref="BP230:BV230" si="319">BP$249*BP108</f>
        <v>0</v>
      </c>
      <c r="BQ230" s="185">
        <f t="shared" si="319"/>
        <v>0</v>
      </c>
      <c r="BR230" s="185">
        <f t="shared" si="319"/>
        <v>0</v>
      </c>
      <c r="BS230" s="185">
        <f t="shared" si="319"/>
        <v>0</v>
      </c>
      <c r="BT230" s="185">
        <f t="shared" si="319"/>
        <v>0</v>
      </c>
      <c r="BU230" s="185">
        <f t="shared" si="319"/>
        <v>0</v>
      </c>
      <c r="BV230" s="185">
        <f t="shared" si="319"/>
        <v>0</v>
      </c>
      <c r="BW230" s="185">
        <f t="shared" si="304"/>
        <v>0</v>
      </c>
      <c r="BX230" s="185">
        <f t="shared" si="204"/>
        <v>0</v>
      </c>
      <c r="BY230" s="185">
        <f t="shared" si="305"/>
        <v>0</v>
      </c>
      <c r="BZ230" s="185">
        <f t="shared" si="306"/>
        <v>0</v>
      </c>
      <c r="CA230" s="185">
        <f t="shared" si="307"/>
        <v>0</v>
      </c>
    </row>
    <row r="231" spans="2:79" x14ac:dyDescent="0.15">
      <c r="B231" s="52" t="s">
        <v>238</v>
      </c>
      <c r="C231" s="53" t="s">
        <v>662</v>
      </c>
      <c r="D231" s="185">
        <f t="shared" ref="D231:AI231" si="320">D$249*D109</f>
        <v>0</v>
      </c>
      <c r="E231" s="185">
        <f t="shared" si="320"/>
        <v>0</v>
      </c>
      <c r="F231" s="185">
        <f t="shared" si="320"/>
        <v>0</v>
      </c>
      <c r="G231" s="185">
        <f t="shared" si="320"/>
        <v>0</v>
      </c>
      <c r="H231" s="185">
        <f t="shared" si="320"/>
        <v>0</v>
      </c>
      <c r="I231" s="185">
        <f t="shared" si="320"/>
        <v>0</v>
      </c>
      <c r="J231" s="185">
        <f t="shared" si="320"/>
        <v>0</v>
      </c>
      <c r="K231" s="185">
        <f t="shared" si="320"/>
        <v>0</v>
      </c>
      <c r="L231" s="185">
        <f t="shared" si="320"/>
        <v>0</v>
      </c>
      <c r="M231" s="185">
        <f t="shared" si="320"/>
        <v>0</v>
      </c>
      <c r="N231" s="185">
        <f t="shared" si="320"/>
        <v>0</v>
      </c>
      <c r="O231" s="185">
        <f t="shared" si="320"/>
        <v>0</v>
      </c>
      <c r="P231" s="185">
        <f t="shared" si="320"/>
        <v>0</v>
      </c>
      <c r="Q231" s="185">
        <f t="shared" si="320"/>
        <v>0</v>
      </c>
      <c r="R231" s="185">
        <f t="shared" si="320"/>
        <v>0</v>
      </c>
      <c r="S231" s="185">
        <f t="shared" si="320"/>
        <v>0</v>
      </c>
      <c r="T231" s="185">
        <f t="shared" si="320"/>
        <v>0</v>
      </c>
      <c r="U231" s="185">
        <f t="shared" si="320"/>
        <v>0</v>
      </c>
      <c r="V231" s="185">
        <f t="shared" si="320"/>
        <v>0</v>
      </c>
      <c r="W231" s="185">
        <f t="shared" si="320"/>
        <v>0</v>
      </c>
      <c r="X231" s="185">
        <f t="shared" si="320"/>
        <v>0</v>
      </c>
      <c r="Y231" s="185">
        <f t="shared" si="320"/>
        <v>0</v>
      </c>
      <c r="Z231" s="185">
        <f t="shared" si="320"/>
        <v>0</v>
      </c>
      <c r="AA231" s="185">
        <f t="shared" si="320"/>
        <v>0</v>
      </c>
      <c r="AB231" s="185">
        <f t="shared" si="320"/>
        <v>0</v>
      </c>
      <c r="AC231" s="185">
        <f t="shared" si="320"/>
        <v>0</v>
      </c>
      <c r="AD231" s="185">
        <f t="shared" si="320"/>
        <v>0</v>
      </c>
      <c r="AE231" s="185">
        <f t="shared" si="320"/>
        <v>0</v>
      </c>
      <c r="AF231" s="185">
        <f t="shared" si="320"/>
        <v>0</v>
      </c>
      <c r="AG231" s="185">
        <f t="shared" si="320"/>
        <v>0</v>
      </c>
      <c r="AH231" s="185">
        <f t="shared" si="320"/>
        <v>0</v>
      </c>
      <c r="AI231" s="185">
        <f t="shared" si="320"/>
        <v>0</v>
      </c>
      <c r="AJ231" s="185">
        <f t="shared" ref="AJ231:BO231" si="321">AJ$249*AJ109</f>
        <v>0</v>
      </c>
      <c r="AK231" s="185">
        <f t="shared" si="321"/>
        <v>0</v>
      </c>
      <c r="AL231" s="185">
        <f t="shared" si="321"/>
        <v>0</v>
      </c>
      <c r="AM231" s="185">
        <f t="shared" si="321"/>
        <v>0</v>
      </c>
      <c r="AN231" s="185">
        <f t="shared" si="321"/>
        <v>0</v>
      </c>
      <c r="AO231" s="185">
        <f t="shared" si="321"/>
        <v>0</v>
      </c>
      <c r="AP231" s="185">
        <f t="shared" si="321"/>
        <v>0</v>
      </c>
      <c r="AQ231" s="185">
        <f t="shared" si="321"/>
        <v>0</v>
      </c>
      <c r="AR231" s="185">
        <f t="shared" si="321"/>
        <v>0</v>
      </c>
      <c r="AS231" s="185">
        <f t="shared" si="321"/>
        <v>0</v>
      </c>
      <c r="AT231" s="185">
        <f t="shared" si="321"/>
        <v>0</v>
      </c>
      <c r="AU231" s="185">
        <f t="shared" si="321"/>
        <v>0</v>
      </c>
      <c r="AV231" s="185">
        <f t="shared" si="321"/>
        <v>0</v>
      </c>
      <c r="AW231" s="185">
        <f t="shared" si="321"/>
        <v>0</v>
      </c>
      <c r="AX231" s="185">
        <f t="shared" si="321"/>
        <v>0</v>
      </c>
      <c r="AY231" s="185">
        <f t="shared" si="321"/>
        <v>0</v>
      </c>
      <c r="AZ231" s="185">
        <f t="shared" si="321"/>
        <v>0</v>
      </c>
      <c r="BA231" s="185">
        <f t="shared" si="321"/>
        <v>0</v>
      </c>
      <c r="BB231" s="185">
        <f t="shared" si="321"/>
        <v>0</v>
      </c>
      <c r="BC231" s="185">
        <f t="shared" si="321"/>
        <v>0</v>
      </c>
      <c r="BD231" s="185">
        <f t="shared" si="321"/>
        <v>0</v>
      </c>
      <c r="BE231" s="185">
        <f t="shared" si="321"/>
        <v>0</v>
      </c>
      <c r="BF231" s="185">
        <f t="shared" si="321"/>
        <v>0</v>
      </c>
      <c r="BG231" s="185">
        <f t="shared" si="321"/>
        <v>0</v>
      </c>
      <c r="BH231" s="185">
        <f t="shared" si="321"/>
        <v>0</v>
      </c>
      <c r="BI231" s="185">
        <f t="shared" si="321"/>
        <v>0</v>
      </c>
      <c r="BJ231" s="185">
        <f t="shared" si="321"/>
        <v>0</v>
      </c>
      <c r="BK231" s="185">
        <f t="shared" si="321"/>
        <v>0</v>
      </c>
      <c r="BL231" s="185">
        <f t="shared" si="321"/>
        <v>0</v>
      </c>
      <c r="BM231" s="185">
        <f t="shared" si="321"/>
        <v>0</v>
      </c>
      <c r="BN231" s="185">
        <f t="shared" si="321"/>
        <v>0</v>
      </c>
      <c r="BO231" s="185">
        <f t="shared" si="321"/>
        <v>0</v>
      </c>
      <c r="BP231" s="185">
        <f t="shared" ref="BP231:BV231" si="322">BP$249*BP109</f>
        <v>0</v>
      </c>
      <c r="BQ231" s="185">
        <f t="shared" si="322"/>
        <v>0</v>
      </c>
      <c r="BR231" s="185">
        <f t="shared" si="322"/>
        <v>0</v>
      </c>
      <c r="BS231" s="185">
        <f t="shared" si="322"/>
        <v>0</v>
      </c>
      <c r="BT231" s="185">
        <f t="shared" si="322"/>
        <v>0</v>
      </c>
      <c r="BU231" s="185">
        <f t="shared" si="322"/>
        <v>0</v>
      </c>
      <c r="BV231" s="185">
        <f t="shared" si="322"/>
        <v>0</v>
      </c>
      <c r="BW231" s="185">
        <f t="shared" si="304"/>
        <v>0</v>
      </c>
      <c r="BX231" s="185">
        <f t="shared" si="204"/>
        <v>0</v>
      </c>
      <c r="BY231" s="185">
        <f t="shared" si="305"/>
        <v>0</v>
      </c>
      <c r="BZ231" s="185">
        <f t="shared" si="306"/>
        <v>0</v>
      </c>
      <c r="CA231" s="185">
        <f t="shared" si="307"/>
        <v>0</v>
      </c>
    </row>
    <row r="232" spans="2:79" x14ac:dyDescent="0.15">
      <c r="B232" s="52" t="s">
        <v>239</v>
      </c>
      <c r="C232" s="53" t="s">
        <v>663</v>
      </c>
      <c r="D232" s="185">
        <f t="shared" ref="D232:AI232" si="323">D$249*D110</f>
        <v>0</v>
      </c>
      <c r="E232" s="185">
        <f t="shared" si="323"/>
        <v>0</v>
      </c>
      <c r="F232" s="185">
        <f t="shared" si="323"/>
        <v>0</v>
      </c>
      <c r="G232" s="185">
        <f t="shared" si="323"/>
        <v>0</v>
      </c>
      <c r="H232" s="185">
        <f t="shared" si="323"/>
        <v>0</v>
      </c>
      <c r="I232" s="185">
        <f t="shared" si="323"/>
        <v>0</v>
      </c>
      <c r="J232" s="185">
        <f t="shared" si="323"/>
        <v>0</v>
      </c>
      <c r="K232" s="185">
        <f t="shared" si="323"/>
        <v>0</v>
      </c>
      <c r="L232" s="185">
        <f t="shared" si="323"/>
        <v>0</v>
      </c>
      <c r="M232" s="185">
        <f t="shared" si="323"/>
        <v>0</v>
      </c>
      <c r="N232" s="185">
        <f t="shared" si="323"/>
        <v>0</v>
      </c>
      <c r="O232" s="185">
        <f t="shared" si="323"/>
        <v>0</v>
      </c>
      <c r="P232" s="185">
        <f t="shared" si="323"/>
        <v>0</v>
      </c>
      <c r="Q232" s="185">
        <f t="shared" si="323"/>
        <v>0</v>
      </c>
      <c r="R232" s="185">
        <f t="shared" si="323"/>
        <v>0</v>
      </c>
      <c r="S232" s="185">
        <f t="shared" si="323"/>
        <v>0</v>
      </c>
      <c r="T232" s="185">
        <f t="shared" si="323"/>
        <v>0</v>
      </c>
      <c r="U232" s="185">
        <f t="shared" si="323"/>
        <v>0</v>
      </c>
      <c r="V232" s="185">
        <f t="shared" si="323"/>
        <v>0</v>
      </c>
      <c r="W232" s="185">
        <f t="shared" si="323"/>
        <v>0</v>
      </c>
      <c r="X232" s="185">
        <f t="shared" si="323"/>
        <v>0</v>
      </c>
      <c r="Y232" s="185">
        <f t="shared" si="323"/>
        <v>0</v>
      </c>
      <c r="Z232" s="185">
        <f t="shared" si="323"/>
        <v>0</v>
      </c>
      <c r="AA232" s="185">
        <f t="shared" si="323"/>
        <v>0</v>
      </c>
      <c r="AB232" s="185">
        <f t="shared" si="323"/>
        <v>0</v>
      </c>
      <c r="AC232" s="185">
        <f t="shared" si="323"/>
        <v>0</v>
      </c>
      <c r="AD232" s="185">
        <f t="shared" si="323"/>
        <v>0</v>
      </c>
      <c r="AE232" s="185">
        <f t="shared" si="323"/>
        <v>0</v>
      </c>
      <c r="AF232" s="185">
        <f t="shared" si="323"/>
        <v>0</v>
      </c>
      <c r="AG232" s="185">
        <f t="shared" si="323"/>
        <v>0</v>
      </c>
      <c r="AH232" s="185">
        <f t="shared" si="323"/>
        <v>0</v>
      </c>
      <c r="AI232" s="185">
        <f t="shared" si="323"/>
        <v>0</v>
      </c>
      <c r="AJ232" s="185">
        <f t="shared" ref="AJ232:BO232" si="324">AJ$249*AJ110</f>
        <v>0</v>
      </c>
      <c r="AK232" s="185">
        <f t="shared" si="324"/>
        <v>0</v>
      </c>
      <c r="AL232" s="185">
        <f t="shared" si="324"/>
        <v>0</v>
      </c>
      <c r="AM232" s="185">
        <f t="shared" si="324"/>
        <v>0</v>
      </c>
      <c r="AN232" s="185">
        <f t="shared" si="324"/>
        <v>0</v>
      </c>
      <c r="AO232" s="185">
        <f t="shared" si="324"/>
        <v>0</v>
      </c>
      <c r="AP232" s="185">
        <f t="shared" si="324"/>
        <v>0</v>
      </c>
      <c r="AQ232" s="185">
        <f t="shared" si="324"/>
        <v>0</v>
      </c>
      <c r="AR232" s="185">
        <f t="shared" si="324"/>
        <v>0</v>
      </c>
      <c r="AS232" s="185">
        <f t="shared" si="324"/>
        <v>0</v>
      </c>
      <c r="AT232" s="185">
        <f t="shared" si="324"/>
        <v>0</v>
      </c>
      <c r="AU232" s="185">
        <f t="shared" si="324"/>
        <v>0</v>
      </c>
      <c r="AV232" s="185">
        <f t="shared" si="324"/>
        <v>0</v>
      </c>
      <c r="AW232" s="185">
        <f t="shared" si="324"/>
        <v>0</v>
      </c>
      <c r="AX232" s="185">
        <f t="shared" si="324"/>
        <v>0</v>
      </c>
      <c r="AY232" s="185">
        <f t="shared" si="324"/>
        <v>0</v>
      </c>
      <c r="AZ232" s="185">
        <f t="shared" si="324"/>
        <v>0</v>
      </c>
      <c r="BA232" s="185">
        <f t="shared" si="324"/>
        <v>0</v>
      </c>
      <c r="BB232" s="185">
        <f t="shared" si="324"/>
        <v>0</v>
      </c>
      <c r="BC232" s="185">
        <f t="shared" si="324"/>
        <v>0</v>
      </c>
      <c r="BD232" s="185">
        <f t="shared" si="324"/>
        <v>0</v>
      </c>
      <c r="BE232" s="185">
        <f t="shared" si="324"/>
        <v>0</v>
      </c>
      <c r="BF232" s="185">
        <f t="shared" si="324"/>
        <v>0</v>
      </c>
      <c r="BG232" s="185">
        <f t="shared" si="324"/>
        <v>0</v>
      </c>
      <c r="BH232" s="185">
        <f t="shared" si="324"/>
        <v>0</v>
      </c>
      <c r="BI232" s="185">
        <f t="shared" si="324"/>
        <v>0</v>
      </c>
      <c r="BJ232" s="185">
        <f t="shared" si="324"/>
        <v>0</v>
      </c>
      <c r="BK232" s="185">
        <f t="shared" si="324"/>
        <v>0</v>
      </c>
      <c r="BL232" s="185">
        <f t="shared" si="324"/>
        <v>0</v>
      </c>
      <c r="BM232" s="185">
        <f t="shared" si="324"/>
        <v>0</v>
      </c>
      <c r="BN232" s="185">
        <f t="shared" si="324"/>
        <v>0</v>
      </c>
      <c r="BO232" s="185">
        <f t="shared" si="324"/>
        <v>0</v>
      </c>
      <c r="BP232" s="185">
        <f t="shared" ref="BP232:BV232" si="325">BP$249*BP110</f>
        <v>0</v>
      </c>
      <c r="BQ232" s="185">
        <f t="shared" si="325"/>
        <v>0</v>
      </c>
      <c r="BR232" s="185">
        <f t="shared" si="325"/>
        <v>0</v>
      </c>
      <c r="BS232" s="185">
        <f t="shared" si="325"/>
        <v>0</v>
      </c>
      <c r="BT232" s="185">
        <f t="shared" si="325"/>
        <v>0</v>
      </c>
      <c r="BU232" s="185">
        <f t="shared" si="325"/>
        <v>0</v>
      </c>
      <c r="BV232" s="185">
        <f t="shared" si="325"/>
        <v>0</v>
      </c>
      <c r="BW232" s="185">
        <f t="shared" si="304"/>
        <v>0</v>
      </c>
      <c r="BX232" s="185">
        <f t="shared" si="204"/>
        <v>0</v>
      </c>
      <c r="BY232" s="185">
        <f t="shared" si="305"/>
        <v>0</v>
      </c>
      <c r="BZ232" s="185">
        <f t="shared" si="306"/>
        <v>0</v>
      </c>
      <c r="CA232" s="185">
        <f t="shared" si="307"/>
        <v>0</v>
      </c>
    </row>
    <row r="233" spans="2:79" x14ac:dyDescent="0.15">
      <c r="B233" s="64" t="s">
        <v>240</v>
      </c>
      <c r="C233" s="65" t="s">
        <v>286</v>
      </c>
      <c r="D233" s="186">
        <f t="shared" ref="D233:AI233" si="326">D$249*D111</f>
        <v>0</v>
      </c>
      <c r="E233" s="186">
        <f t="shared" si="326"/>
        <v>0</v>
      </c>
      <c r="F233" s="186">
        <f t="shared" si="326"/>
        <v>0</v>
      </c>
      <c r="G233" s="186">
        <f t="shared" si="326"/>
        <v>0</v>
      </c>
      <c r="H233" s="186">
        <f t="shared" si="326"/>
        <v>0</v>
      </c>
      <c r="I233" s="186">
        <f t="shared" si="326"/>
        <v>0</v>
      </c>
      <c r="J233" s="186">
        <f t="shared" si="326"/>
        <v>0</v>
      </c>
      <c r="K233" s="186">
        <f t="shared" si="326"/>
        <v>0</v>
      </c>
      <c r="L233" s="186">
        <f t="shared" si="326"/>
        <v>0</v>
      </c>
      <c r="M233" s="186">
        <f t="shared" si="326"/>
        <v>0</v>
      </c>
      <c r="N233" s="186">
        <f t="shared" si="326"/>
        <v>0</v>
      </c>
      <c r="O233" s="186">
        <f t="shared" si="326"/>
        <v>0</v>
      </c>
      <c r="P233" s="186">
        <f t="shared" si="326"/>
        <v>0</v>
      </c>
      <c r="Q233" s="186">
        <f t="shared" si="326"/>
        <v>0</v>
      </c>
      <c r="R233" s="186">
        <f t="shared" si="326"/>
        <v>0</v>
      </c>
      <c r="S233" s="186">
        <f t="shared" si="326"/>
        <v>0</v>
      </c>
      <c r="T233" s="186">
        <f t="shared" si="326"/>
        <v>0</v>
      </c>
      <c r="U233" s="186">
        <f t="shared" si="326"/>
        <v>0</v>
      </c>
      <c r="V233" s="186">
        <f t="shared" si="326"/>
        <v>0</v>
      </c>
      <c r="W233" s="186">
        <f t="shared" si="326"/>
        <v>0</v>
      </c>
      <c r="X233" s="186">
        <f t="shared" si="326"/>
        <v>0</v>
      </c>
      <c r="Y233" s="186">
        <f t="shared" si="326"/>
        <v>0</v>
      </c>
      <c r="Z233" s="186">
        <f t="shared" si="326"/>
        <v>0</v>
      </c>
      <c r="AA233" s="186">
        <f t="shared" si="326"/>
        <v>0</v>
      </c>
      <c r="AB233" s="186">
        <f t="shared" si="326"/>
        <v>0</v>
      </c>
      <c r="AC233" s="186">
        <f t="shared" si="326"/>
        <v>0</v>
      </c>
      <c r="AD233" s="186">
        <f t="shared" si="326"/>
        <v>0</v>
      </c>
      <c r="AE233" s="186">
        <f t="shared" si="326"/>
        <v>0</v>
      </c>
      <c r="AF233" s="186">
        <f t="shared" si="326"/>
        <v>0</v>
      </c>
      <c r="AG233" s="186">
        <f t="shared" si="326"/>
        <v>0</v>
      </c>
      <c r="AH233" s="186">
        <f t="shared" si="326"/>
        <v>0</v>
      </c>
      <c r="AI233" s="186">
        <f t="shared" si="326"/>
        <v>0</v>
      </c>
      <c r="AJ233" s="186">
        <f t="shared" ref="AJ233:BO233" si="327">AJ$249*AJ111</f>
        <v>0</v>
      </c>
      <c r="AK233" s="186">
        <f t="shared" si="327"/>
        <v>0</v>
      </c>
      <c r="AL233" s="186">
        <f t="shared" si="327"/>
        <v>0</v>
      </c>
      <c r="AM233" s="186">
        <f t="shared" si="327"/>
        <v>0</v>
      </c>
      <c r="AN233" s="186">
        <f t="shared" si="327"/>
        <v>0</v>
      </c>
      <c r="AO233" s="186">
        <f t="shared" si="327"/>
        <v>0</v>
      </c>
      <c r="AP233" s="186">
        <f t="shared" si="327"/>
        <v>0</v>
      </c>
      <c r="AQ233" s="186">
        <f t="shared" si="327"/>
        <v>0</v>
      </c>
      <c r="AR233" s="186">
        <f t="shared" si="327"/>
        <v>0</v>
      </c>
      <c r="AS233" s="186">
        <f t="shared" si="327"/>
        <v>0</v>
      </c>
      <c r="AT233" s="186">
        <f t="shared" si="327"/>
        <v>0</v>
      </c>
      <c r="AU233" s="186">
        <f t="shared" si="327"/>
        <v>0</v>
      </c>
      <c r="AV233" s="186">
        <f t="shared" si="327"/>
        <v>0</v>
      </c>
      <c r="AW233" s="186">
        <f t="shared" si="327"/>
        <v>0</v>
      </c>
      <c r="AX233" s="186">
        <f t="shared" si="327"/>
        <v>0</v>
      </c>
      <c r="AY233" s="186">
        <f t="shared" si="327"/>
        <v>0</v>
      </c>
      <c r="AZ233" s="186">
        <f t="shared" si="327"/>
        <v>0</v>
      </c>
      <c r="BA233" s="186">
        <f t="shared" si="327"/>
        <v>0</v>
      </c>
      <c r="BB233" s="186">
        <f t="shared" si="327"/>
        <v>0</v>
      </c>
      <c r="BC233" s="186">
        <f t="shared" si="327"/>
        <v>0</v>
      </c>
      <c r="BD233" s="186">
        <f t="shared" si="327"/>
        <v>0</v>
      </c>
      <c r="BE233" s="186">
        <f t="shared" si="327"/>
        <v>0</v>
      </c>
      <c r="BF233" s="186">
        <f t="shared" si="327"/>
        <v>0</v>
      </c>
      <c r="BG233" s="186">
        <f t="shared" si="327"/>
        <v>0</v>
      </c>
      <c r="BH233" s="186">
        <f t="shared" si="327"/>
        <v>0</v>
      </c>
      <c r="BI233" s="186">
        <f t="shared" si="327"/>
        <v>0</v>
      </c>
      <c r="BJ233" s="186">
        <f t="shared" si="327"/>
        <v>0</v>
      </c>
      <c r="BK233" s="186">
        <f t="shared" si="327"/>
        <v>0</v>
      </c>
      <c r="BL233" s="186">
        <f t="shared" si="327"/>
        <v>0</v>
      </c>
      <c r="BM233" s="186">
        <f t="shared" si="327"/>
        <v>0</v>
      </c>
      <c r="BN233" s="186">
        <f t="shared" si="327"/>
        <v>0</v>
      </c>
      <c r="BO233" s="186">
        <f t="shared" si="327"/>
        <v>0</v>
      </c>
      <c r="BP233" s="186">
        <f t="shared" ref="BP233:BV233" si="328">BP$249*BP111</f>
        <v>0</v>
      </c>
      <c r="BQ233" s="186">
        <f t="shared" si="328"/>
        <v>0</v>
      </c>
      <c r="BR233" s="186">
        <f t="shared" si="328"/>
        <v>0</v>
      </c>
      <c r="BS233" s="186">
        <f t="shared" si="328"/>
        <v>0</v>
      </c>
      <c r="BT233" s="186">
        <f t="shared" si="328"/>
        <v>0</v>
      </c>
      <c r="BU233" s="186">
        <f t="shared" si="328"/>
        <v>0</v>
      </c>
      <c r="BV233" s="186">
        <f t="shared" si="328"/>
        <v>0</v>
      </c>
      <c r="BW233" s="186">
        <f t="shared" si="304"/>
        <v>0</v>
      </c>
      <c r="BX233" s="186">
        <f t="shared" si="204"/>
        <v>0</v>
      </c>
      <c r="BY233" s="186">
        <f t="shared" si="305"/>
        <v>0</v>
      </c>
      <c r="BZ233" s="186">
        <f t="shared" si="306"/>
        <v>0</v>
      </c>
      <c r="CA233" s="186">
        <f t="shared" si="307"/>
        <v>0</v>
      </c>
    </row>
    <row r="234" spans="2:79" x14ac:dyDescent="0.15">
      <c r="B234" s="52" t="s">
        <v>241</v>
      </c>
      <c r="C234" s="53" t="s">
        <v>664</v>
      </c>
      <c r="D234" s="185">
        <f t="shared" ref="D234:AI234" si="329">D$249*D112</f>
        <v>0</v>
      </c>
      <c r="E234" s="185">
        <f t="shared" si="329"/>
        <v>0</v>
      </c>
      <c r="F234" s="185">
        <f t="shared" si="329"/>
        <v>0</v>
      </c>
      <c r="G234" s="185">
        <f t="shared" si="329"/>
        <v>0</v>
      </c>
      <c r="H234" s="185">
        <f t="shared" si="329"/>
        <v>0</v>
      </c>
      <c r="I234" s="185">
        <f t="shared" si="329"/>
        <v>0</v>
      </c>
      <c r="J234" s="185">
        <f t="shared" si="329"/>
        <v>0</v>
      </c>
      <c r="K234" s="185">
        <f t="shared" si="329"/>
        <v>0</v>
      </c>
      <c r="L234" s="185">
        <f t="shared" si="329"/>
        <v>0</v>
      </c>
      <c r="M234" s="185">
        <f t="shared" si="329"/>
        <v>0</v>
      </c>
      <c r="N234" s="185">
        <f t="shared" si="329"/>
        <v>0</v>
      </c>
      <c r="O234" s="185">
        <f t="shared" si="329"/>
        <v>0</v>
      </c>
      <c r="P234" s="185">
        <f t="shared" si="329"/>
        <v>0</v>
      </c>
      <c r="Q234" s="185">
        <f t="shared" si="329"/>
        <v>0</v>
      </c>
      <c r="R234" s="185">
        <f t="shared" si="329"/>
        <v>0</v>
      </c>
      <c r="S234" s="185">
        <f t="shared" si="329"/>
        <v>0</v>
      </c>
      <c r="T234" s="185">
        <f t="shared" si="329"/>
        <v>0</v>
      </c>
      <c r="U234" s="185">
        <f t="shared" si="329"/>
        <v>0</v>
      </c>
      <c r="V234" s="185">
        <f t="shared" si="329"/>
        <v>0</v>
      </c>
      <c r="W234" s="185">
        <f t="shared" si="329"/>
        <v>0</v>
      </c>
      <c r="X234" s="185">
        <f t="shared" si="329"/>
        <v>0</v>
      </c>
      <c r="Y234" s="185">
        <f t="shared" si="329"/>
        <v>0</v>
      </c>
      <c r="Z234" s="185">
        <f t="shared" si="329"/>
        <v>0</v>
      </c>
      <c r="AA234" s="185">
        <f t="shared" si="329"/>
        <v>0</v>
      </c>
      <c r="AB234" s="185">
        <f t="shared" si="329"/>
        <v>0</v>
      </c>
      <c r="AC234" s="185">
        <f t="shared" si="329"/>
        <v>0</v>
      </c>
      <c r="AD234" s="185">
        <f t="shared" si="329"/>
        <v>0</v>
      </c>
      <c r="AE234" s="185">
        <f t="shared" si="329"/>
        <v>0</v>
      </c>
      <c r="AF234" s="185">
        <f t="shared" si="329"/>
        <v>0</v>
      </c>
      <c r="AG234" s="185">
        <f t="shared" si="329"/>
        <v>0</v>
      </c>
      <c r="AH234" s="185">
        <f t="shared" si="329"/>
        <v>0</v>
      </c>
      <c r="AI234" s="185">
        <f t="shared" si="329"/>
        <v>0</v>
      </c>
      <c r="AJ234" s="185">
        <f t="shared" ref="AJ234:BO234" si="330">AJ$249*AJ112</f>
        <v>0</v>
      </c>
      <c r="AK234" s="185">
        <f t="shared" si="330"/>
        <v>0</v>
      </c>
      <c r="AL234" s="185">
        <f t="shared" si="330"/>
        <v>0</v>
      </c>
      <c r="AM234" s="185">
        <f t="shared" si="330"/>
        <v>0</v>
      </c>
      <c r="AN234" s="185">
        <f t="shared" si="330"/>
        <v>0</v>
      </c>
      <c r="AO234" s="185">
        <f t="shared" si="330"/>
        <v>0</v>
      </c>
      <c r="AP234" s="185">
        <f t="shared" si="330"/>
        <v>0</v>
      </c>
      <c r="AQ234" s="185">
        <f t="shared" si="330"/>
        <v>0</v>
      </c>
      <c r="AR234" s="185">
        <f t="shared" si="330"/>
        <v>0</v>
      </c>
      <c r="AS234" s="185">
        <f t="shared" si="330"/>
        <v>0</v>
      </c>
      <c r="AT234" s="185">
        <f t="shared" si="330"/>
        <v>0</v>
      </c>
      <c r="AU234" s="185">
        <f t="shared" si="330"/>
        <v>0</v>
      </c>
      <c r="AV234" s="185">
        <f t="shared" si="330"/>
        <v>0</v>
      </c>
      <c r="AW234" s="185">
        <f t="shared" si="330"/>
        <v>0</v>
      </c>
      <c r="AX234" s="185">
        <f t="shared" si="330"/>
        <v>0</v>
      </c>
      <c r="AY234" s="185">
        <f t="shared" si="330"/>
        <v>0</v>
      </c>
      <c r="AZ234" s="185">
        <f t="shared" si="330"/>
        <v>0</v>
      </c>
      <c r="BA234" s="185">
        <f t="shared" si="330"/>
        <v>0</v>
      </c>
      <c r="BB234" s="185">
        <f t="shared" si="330"/>
        <v>0</v>
      </c>
      <c r="BC234" s="185">
        <f t="shared" si="330"/>
        <v>0</v>
      </c>
      <c r="BD234" s="185">
        <f t="shared" si="330"/>
        <v>0</v>
      </c>
      <c r="BE234" s="185">
        <f t="shared" si="330"/>
        <v>0</v>
      </c>
      <c r="BF234" s="185">
        <f t="shared" si="330"/>
        <v>0</v>
      </c>
      <c r="BG234" s="185">
        <f t="shared" si="330"/>
        <v>0</v>
      </c>
      <c r="BH234" s="185">
        <f t="shared" si="330"/>
        <v>0</v>
      </c>
      <c r="BI234" s="185">
        <f t="shared" si="330"/>
        <v>0</v>
      </c>
      <c r="BJ234" s="185">
        <f t="shared" si="330"/>
        <v>0</v>
      </c>
      <c r="BK234" s="185">
        <f t="shared" si="330"/>
        <v>0</v>
      </c>
      <c r="BL234" s="185">
        <f t="shared" si="330"/>
        <v>0</v>
      </c>
      <c r="BM234" s="185">
        <f t="shared" si="330"/>
        <v>0</v>
      </c>
      <c r="BN234" s="185">
        <f t="shared" si="330"/>
        <v>0</v>
      </c>
      <c r="BO234" s="185">
        <f t="shared" si="330"/>
        <v>0</v>
      </c>
      <c r="BP234" s="185">
        <f t="shared" ref="BP234:BV234" si="331">BP$249*BP112</f>
        <v>0</v>
      </c>
      <c r="BQ234" s="185">
        <f t="shared" si="331"/>
        <v>0</v>
      </c>
      <c r="BR234" s="185">
        <f t="shared" si="331"/>
        <v>0</v>
      </c>
      <c r="BS234" s="185">
        <f t="shared" si="331"/>
        <v>0</v>
      </c>
      <c r="BT234" s="185">
        <f t="shared" si="331"/>
        <v>0</v>
      </c>
      <c r="BU234" s="185">
        <f t="shared" si="331"/>
        <v>0</v>
      </c>
      <c r="BV234" s="185">
        <f t="shared" si="331"/>
        <v>0</v>
      </c>
      <c r="BW234" s="185">
        <f t="shared" si="304"/>
        <v>0</v>
      </c>
      <c r="BX234" s="185">
        <f t="shared" si="204"/>
        <v>0</v>
      </c>
      <c r="BY234" s="185">
        <f t="shared" si="305"/>
        <v>0</v>
      </c>
      <c r="BZ234" s="185">
        <f t="shared" si="306"/>
        <v>0</v>
      </c>
      <c r="CA234" s="185">
        <f t="shared" si="307"/>
        <v>0</v>
      </c>
    </row>
    <row r="235" spans="2:79" x14ac:dyDescent="0.15">
      <c r="B235" s="52" t="s">
        <v>614</v>
      </c>
      <c r="C235" s="53" t="s">
        <v>665</v>
      </c>
      <c r="D235" s="185">
        <f t="shared" ref="D235:AI235" si="332">D$249*D113</f>
        <v>0</v>
      </c>
      <c r="E235" s="185">
        <f t="shared" si="332"/>
        <v>0</v>
      </c>
      <c r="F235" s="185">
        <f t="shared" si="332"/>
        <v>0</v>
      </c>
      <c r="G235" s="185">
        <f t="shared" si="332"/>
        <v>0</v>
      </c>
      <c r="H235" s="185">
        <f t="shared" si="332"/>
        <v>0</v>
      </c>
      <c r="I235" s="185">
        <f t="shared" si="332"/>
        <v>0</v>
      </c>
      <c r="J235" s="185">
        <f t="shared" si="332"/>
        <v>0</v>
      </c>
      <c r="K235" s="185">
        <f t="shared" si="332"/>
        <v>0</v>
      </c>
      <c r="L235" s="185">
        <f t="shared" si="332"/>
        <v>0</v>
      </c>
      <c r="M235" s="185">
        <f t="shared" si="332"/>
        <v>0</v>
      </c>
      <c r="N235" s="185">
        <f t="shared" si="332"/>
        <v>0</v>
      </c>
      <c r="O235" s="185">
        <f t="shared" si="332"/>
        <v>0</v>
      </c>
      <c r="P235" s="185">
        <f t="shared" si="332"/>
        <v>0</v>
      </c>
      <c r="Q235" s="185">
        <f t="shared" si="332"/>
        <v>0</v>
      </c>
      <c r="R235" s="185">
        <f t="shared" si="332"/>
        <v>0</v>
      </c>
      <c r="S235" s="185">
        <f t="shared" si="332"/>
        <v>0</v>
      </c>
      <c r="T235" s="185">
        <f t="shared" si="332"/>
        <v>0</v>
      </c>
      <c r="U235" s="185">
        <f t="shared" si="332"/>
        <v>0</v>
      </c>
      <c r="V235" s="185">
        <f t="shared" si="332"/>
        <v>0</v>
      </c>
      <c r="W235" s="185">
        <f t="shared" si="332"/>
        <v>0</v>
      </c>
      <c r="X235" s="185">
        <f t="shared" si="332"/>
        <v>0</v>
      </c>
      <c r="Y235" s="185">
        <f t="shared" si="332"/>
        <v>0</v>
      </c>
      <c r="Z235" s="185">
        <f t="shared" si="332"/>
        <v>0</v>
      </c>
      <c r="AA235" s="185">
        <f t="shared" si="332"/>
        <v>0</v>
      </c>
      <c r="AB235" s="185">
        <f t="shared" si="332"/>
        <v>0</v>
      </c>
      <c r="AC235" s="185">
        <f t="shared" si="332"/>
        <v>0</v>
      </c>
      <c r="AD235" s="185">
        <f t="shared" si="332"/>
        <v>0</v>
      </c>
      <c r="AE235" s="185">
        <f t="shared" si="332"/>
        <v>0</v>
      </c>
      <c r="AF235" s="185">
        <f t="shared" si="332"/>
        <v>0</v>
      </c>
      <c r="AG235" s="185">
        <f t="shared" si="332"/>
        <v>0</v>
      </c>
      <c r="AH235" s="185">
        <f t="shared" si="332"/>
        <v>0</v>
      </c>
      <c r="AI235" s="185">
        <f t="shared" si="332"/>
        <v>0</v>
      </c>
      <c r="AJ235" s="185">
        <f t="shared" ref="AJ235:BO235" si="333">AJ$249*AJ113</f>
        <v>0</v>
      </c>
      <c r="AK235" s="185">
        <f t="shared" si="333"/>
        <v>0</v>
      </c>
      <c r="AL235" s="185">
        <f t="shared" si="333"/>
        <v>0</v>
      </c>
      <c r="AM235" s="185">
        <f t="shared" si="333"/>
        <v>0</v>
      </c>
      <c r="AN235" s="185">
        <f t="shared" si="333"/>
        <v>0</v>
      </c>
      <c r="AO235" s="185">
        <f t="shared" si="333"/>
        <v>0</v>
      </c>
      <c r="AP235" s="185">
        <f t="shared" si="333"/>
        <v>0</v>
      </c>
      <c r="AQ235" s="185">
        <f t="shared" si="333"/>
        <v>0</v>
      </c>
      <c r="AR235" s="185">
        <f t="shared" si="333"/>
        <v>0</v>
      </c>
      <c r="AS235" s="185">
        <f t="shared" si="333"/>
        <v>0</v>
      </c>
      <c r="AT235" s="185">
        <f t="shared" si="333"/>
        <v>0</v>
      </c>
      <c r="AU235" s="185">
        <f t="shared" si="333"/>
        <v>0</v>
      </c>
      <c r="AV235" s="185">
        <f t="shared" si="333"/>
        <v>0</v>
      </c>
      <c r="AW235" s="185">
        <f t="shared" si="333"/>
        <v>0</v>
      </c>
      <c r="AX235" s="185">
        <f t="shared" si="333"/>
        <v>0</v>
      </c>
      <c r="AY235" s="185">
        <f t="shared" si="333"/>
        <v>0</v>
      </c>
      <c r="AZ235" s="185">
        <f t="shared" si="333"/>
        <v>0</v>
      </c>
      <c r="BA235" s="185">
        <f t="shared" si="333"/>
        <v>0</v>
      </c>
      <c r="BB235" s="185">
        <f t="shared" si="333"/>
        <v>0</v>
      </c>
      <c r="BC235" s="185">
        <f t="shared" si="333"/>
        <v>0</v>
      </c>
      <c r="BD235" s="185">
        <f t="shared" si="333"/>
        <v>0</v>
      </c>
      <c r="BE235" s="185">
        <f t="shared" si="333"/>
        <v>0</v>
      </c>
      <c r="BF235" s="185">
        <f t="shared" si="333"/>
        <v>0</v>
      </c>
      <c r="BG235" s="185">
        <f t="shared" si="333"/>
        <v>0</v>
      </c>
      <c r="BH235" s="185">
        <f t="shared" si="333"/>
        <v>0</v>
      </c>
      <c r="BI235" s="185">
        <f t="shared" si="333"/>
        <v>0</v>
      </c>
      <c r="BJ235" s="185">
        <f t="shared" si="333"/>
        <v>0</v>
      </c>
      <c r="BK235" s="185">
        <f t="shared" si="333"/>
        <v>0</v>
      </c>
      <c r="BL235" s="185">
        <f t="shared" si="333"/>
        <v>0</v>
      </c>
      <c r="BM235" s="185">
        <f t="shared" si="333"/>
        <v>0</v>
      </c>
      <c r="BN235" s="185">
        <f t="shared" si="333"/>
        <v>0</v>
      </c>
      <c r="BO235" s="185">
        <f t="shared" si="333"/>
        <v>0</v>
      </c>
      <c r="BP235" s="185">
        <f t="shared" ref="BP235:BV235" si="334">BP$249*BP113</f>
        <v>0</v>
      </c>
      <c r="BQ235" s="185">
        <f t="shared" si="334"/>
        <v>0</v>
      </c>
      <c r="BR235" s="185">
        <f t="shared" si="334"/>
        <v>0</v>
      </c>
      <c r="BS235" s="185">
        <f t="shared" si="334"/>
        <v>0</v>
      </c>
      <c r="BT235" s="185">
        <f t="shared" si="334"/>
        <v>0</v>
      </c>
      <c r="BU235" s="185">
        <f t="shared" si="334"/>
        <v>0</v>
      </c>
      <c r="BV235" s="185">
        <f t="shared" si="334"/>
        <v>0</v>
      </c>
      <c r="BW235" s="185">
        <f t="shared" si="304"/>
        <v>0</v>
      </c>
      <c r="BX235" s="185">
        <f t="shared" si="204"/>
        <v>0</v>
      </c>
      <c r="BY235" s="185">
        <f t="shared" si="305"/>
        <v>0</v>
      </c>
      <c r="BZ235" s="185">
        <f t="shared" si="306"/>
        <v>0</v>
      </c>
      <c r="CA235" s="185">
        <f t="shared" si="307"/>
        <v>0</v>
      </c>
    </row>
    <row r="236" spans="2:79" x14ac:dyDescent="0.15">
      <c r="B236" s="181" t="s">
        <v>672</v>
      </c>
      <c r="C236" s="71" t="s">
        <v>365</v>
      </c>
      <c r="D236" s="187">
        <f t="shared" ref="D236:AI236" si="335">D$249*D114</f>
        <v>0</v>
      </c>
      <c r="E236" s="187">
        <f t="shared" si="335"/>
        <v>0</v>
      </c>
      <c r="F236" s="187">
        <f t="shared" si="335"/>
        <v>0</v>
      </c>
      <c r="G236" s="187">
        <f t="shared" si="335"/>
        <v>0</v>
      </c>
      <c r="H236" s="187">
        <f t="shared" si="335"/>
        <v>0</v>
      </c>
      <c r="I236" s="187">
        <f t="shared" si="335"/>
        <v>0</v>
      </c>
      <c r="J236" s="187">
        <f t="shared" si="335"/>
        <v>0</v>
      </c>
      <c r="K236" s="187">
        <f t="shared" si="335"/>
        <v>0</v>
      </c>
      <c r="L236" s="187">
        <f t="shared" si="335"/>
        <v>0</v>
      </c>
      <c r="M236" s="187">
        <f t="shared" si="335"/>
        <v>0</v>
      </c>
      <c r="N236" s="187">
        <f t="shared" si="335"/>
        <v>0</v>
      </c>
      <c r="O236" s="187">
        <f t="shared" si="335"/>
        <v>0</v>
      </c>
      <c r="P236" s="187">
        <f t="shared" si="335"/>
        <v>0</v>
      </c>
      <c r="Q236" s="187">
        <f t="shared" si="335"/>
        <v>0</v>
      </c>
      <c r="R236" s="187">
        <f t="shared" si="335"/>
        <v>0</v>
      </c>
      <c r="S236" s="187">
        <f t="shared" si="335"/>
        <v>0</v>
      </c>
      <c r="T236" s="187">
        <f t="shared" si="335"/>
        <v>0</v>
      </c>
      <c r="U236" s="187">
        <f t="shared" si="335"/>
        <v>0</v>
      </c>
      <c r="V236" s="187">
        <f t="shared" si="335"/>
        <v>0</v>
      </c>
      <c r="W236" s="187">
        <f t="shared" si="335"/>
        <v>0</v>
      </c>
      <c r="X236" s="187">
        <f t="shared" si="335"/>
        <v>0</v>
      </c>
      <c r="Y236" s="187">
        <f t="shared" si="335"/>
        <v>0</v>
      </c>
      <c r="Z236" s="187">
        <f t="shared" si="335"/>
        <v>0</v>
      </c>
      <c r="AA236" s="187">
        <f t="shared" si="335"/>
        <v>0</v>
      </c>
      <c r="AB236" s="187">
        <f t="shared" si="335"/>
        <v>0</v>
      </c>
      <c r="AC236" s="187">
        <f t="shared" si="335"/>
        <v>0</v>
      </c>
      <c r="AD236" s="187">
        <f t="shared" si="335"/>
        <v>0</v>
      </c>
      <c r="AE236" s="187">
        <f t="shared" si="335"/>
        <v>0</v>
      </c>
      <c r="AF236" s="187">
        <f t="shared" si="335"/>
        <v>0</v>
      </c>
      <c r="AG236" s="187">
        <f t="shared" si="335"/>
        <v>0</v>
      </c>
      <c r="AH236" s="187">
        <f t="shared" si="335"/>
        <v>0</v>
      </c>
      <c r="AI236" s="187">
        <f t="shared" si="335"/>
        <v>0</v>
      </c>
      <c r="AJ236" s="187">
        <f t="shared" ref="AJ236:BO236" si="336">AJ$249*AJ114</f>
        <v>0</v>
      </c>
      <c r="AK236" s="187">
        <f t="shared" si="336"/>
        <v>0</v>
      </c>
      <c r="AL236" s="187">
        <f t="shared" si="336"/>
        <v>0</v>
      </c>
      <c r="AM236" s="187">
        <f t="shared" si="336"/>
        <v>0</v>
      </c>
      <c r="AN236" s="187">
        <f t="shared" si="336"/>
        <v>0</v>
      </c>
      <c r="AO236" s="187">
        <f t="shared" si="336"/>
        <v>0</v>
      </c>
      <c r="AP236" s="187">
        <f t="shared" si="336"/>
        <v>0</v>
      </c>
      <c r="AQ236" s="187">
        <f t="shared" si="336"/>
        <v>0</v>
      </c>
      <c r="AR236" s="187">
        <f t="shared" si="336"/>
        <v>0</v>
      </c>
      <c r="AS236" s="187">
        <f t="shared" si="336"/>
        <v>0</v>
      </c>
      <c r="AT236" s="187">
        <f t="shared" si="336"/>
        <v>0</v>
      </c>
      <c r="AU236" s="187">
        <f t="shared" si="336"/>
        <v>0</v>
      </c>
      <c r="AV236" s="187">
        <f t="shared" si="336"/>
        <v>0</v>
      </c>
      <c r="AW236" s="187">
        <f t="shared" si="336"/>
        <v>0</v>
      </c>
      <c r="AX236" s="187">
        <f t="shared" si="336"/>
        <v>0</v>
      </c>
      <c r="AY236" s="187">
        <f t="shared" si="336"/>
        <v>0</v>
      </c>
      <c r="AZ236" s="187">
        <f t="shared" si="336"/>
        <v>0</v>
      </c>
      <c r="BA236" s="187">
        <f t="shared" si="336"/>
        <v>0</v>
      </c>
      <c r="BB236" s="187">
        <f t="shared" si="336"/>
        <v>0</v>
      </c>
      <c r="BC236" s="187">
        <f t="shared" si="336"/>
        <v>0</v>
      </c>
      <c r="BD236" s="187">
        <f t="shared" si="336"/>
        <v>0</v>
      </c>
      <c r="BE236" s="187">
        <f t="shared" si="336"/>
        <v>0</v>
      </c>
      <c r="BF236" s="187">
        <f t="shared" si="336"/>
        <v>0</v>
      </c>
      <c r="BG236" s="187">
        <f t="shared" si="336"/>
        <v>0</v>
      </c>
      <c r="BH236" s="187">
        <f t="shared" si="336"/>
        <v>0</v>
      </c>
      <c r="BI236" s="187">
        <f t="shared" si="336"/>
        <v>0</v>
      </c>
      <c r="BJ236" s="187">
        <f t="shared" si="336"/>
        <v>0</v>
      </c>
      <c r="BK236" s="187">
        <f t="shared" si="336"/>
        <v>0</v>
      </c>
      <c r="BL236" s="187">
        <f t="shared" si="336"/>
        <v>0</v>
      </c>
      <c r="BM236" s="187">
        <f t="shared" si="336"/>
        <v>0</v>
      </c>
      <c r="BN236" s="187">
        <f t="shared" si="336"/>
        <v>0</v>
      </c>
      <c r="BO236" s="187">
        <f t="shared" si="336"/>
        <v>0</v>
      </c>
      <c r="BP236" s="187">
        <f t="shared" ref="BP236:BV236" si="337">BP$249*BP114</f>
        <v>0</v>
      </c>
      <c r="BQ236" s="187">
        <f t="shared" si="337"/>
        <v>0</v>
      </c>
      <c r="BR236" s="187">
        <f t="shared" si="337"/>
        <v>0</v>
      </c>
      <c r="BS236" s="187">
        <f t="shared" si="337"/>
        <v>0</v>
      </c>
      <c r="BT236" s="187">
        <f t="shared" si="337"/>
        <v>0</v>
      </c>
      <c r="BU236" s="187">
        <f t="shared" si="337"/>
        <v>0</v>
      </c>
      <c r="BV236" s="187">
        <f t="shared" si="337"/>
        <v>0</v>
      </c>
      <c r="BW236" s="187">
        <f t="shared" si="304"/>
        <v>0</v>
      </c>
      <c r="BX236" s="187">
        <f t="shared" si="204"/>
        <v>0</v>
      </c>
      <c r="BY236" s="187">
        <f t="shared" si="305"/>
        <v>0</v>
      </c>
      <c r="BZ236" s="187">
        <f t="shared" si="306"/>
        <v>0</v>
      </c>
      <c r="CA236" s="187">
        <f t="shared" si="307"/>
        <v>0</v>
      </c>
    </row>
    <row r="237" spans="2:79" x14ac:dyDescent="0.15">
      <c r="B237" s="52" t="s">
        <v>673</v>
      </c>
      <c r="C237" s="53" t="s">
        <v>687</v>
      </c>
      <c r="D237" s="184">
        <f t="shared" ref="D237:AI237" si="338">D$249*D115</f>
        <v>0</v>
      </c>
      <c r="E237" s="184">
        <f t="shared" si="338"/>
        <v>0</v>
      </c>
      <c r="F237" s="184">
        <f t="shared" si="338"/>
        <v>0</v>
      </c>
      <c r="G237" s="184">
        <f t="shared" si="338"/>
        <v>0</v>
      </c>
      <c r="H237" s="184">
        <f t="shared" si="338"/>
        <v>0</v>
      </c>
      <c r="I237" s="184">
        <f t="shared" si="338"/>
        <v>0</v>
      </c>
      <c r="J237" s="184">
        <f t="shared" si="338"/>
        <v>0</v>
      </c>
      <c r="K237" s="184">
        <f t="shared" si="338"/>
        <v>0</v>
      </c>
      <c r="L237" s="184">
        <f t="shared" si="338"/>
        <v>0</v>
      </c>
      <c r="M237" s="184">
        <f t="shared" si="338"/>
        <v>0</v>
      </c>
      <c r="N237" s="184">
        <f t="shared" si="338"/>
        <v>0</v>
      </c>
      <c r="O237" s="184">
        <f t="shared" si="338"/>
        <v>0</v>
      </c>
      <c r="P237" s="184">
        <f t="shared" si="338"/>
        <v>0</v>
      </c>
      <c r="Q237" s="184">
        <f t="shared" si="338"/>
        <v>0</v>
      </c>
      <c r="R237" s="184">
        <f t="shared" si="338"/>
        <v>0</v>
      </c>
      <c r="S237" s="184">
        <f t="shared" si="338"/>
        <v>0</v>
      </c>
      <c r="T237" s="184">
        <f t="shared" si="338"/>
        <v>0</v>
      </c>
      <c r="U237" s="184">
        <f t="shared" si="338"/>
        <v>0</v>
      </c>
      <c r="V237" s="184">
        <f t="shared" si="338"/>
        <v>0</v>
      </c>
      <c r="W237" s="184">
        <f t="shared" si="338"/>
        <v>0</v>
      </c>
      <c r="X237" s="184">
        <f t="shared" si="338"/>
        <v>0</v>
      </c>
      <c r="Y237" s="184">
        <f t="shared" si="338"/>
        <v>0</v>
      </c>
      <c r="Z237" s="184">
        <f t="shared" si="338"/>
        <v>0</v>
      </c>
      <c r="AA237" s="184">
        <f t="shared" si="338"/>
        <v>0</v>
      </c>
      <c r="AB237" s="184">
        <f t="shared" si="338"/>
        <v>0</v>
      </c>
      <c r="AC237" s="184">
        <f t="shared" si="338"/>
        <v>0</v>
      </c>
      <c r="AD237" s="184">
        <f t="shared" si="338"/>
        <v>0</v>
      </c>
      <c r="AE237" s="184">
        <f t="shared" si="338"/>
        <v>0</v>
      </c>
      <c r="AF237" s="184">
        <f t="shared" si="338"/>
        <v>0</v>
      </c>
      <c r="AG237" s="184">
        <f t="shared" si="338"/>
        <v>0</v>
      </c>
      <c r="AH237" s="184">
        <f t="shared" si="338"/>
        <v>0</v>
      </c>
      <c r="AI237" s="184">
        <f t="shared" si="338"/>
        <v>0</v>
      </c>
      <c r="AJ237" s="184">
        <f t="shared" ref="AJ237:BO237" si="339">AJ$249*AJ115</f>
        <v>0</v>
      </c>
      <c r="AK237" s="184">
        <f t="shared" si="339"/>
        <v>0</v>
      </c>
      <c r="AL237" s="184">
        <f t="shared" si="339"/>
        <v>0</v>
      </c>
      <c r="AM237" s="184">
        <f t="shared" si="339"/>
        <v>0</v>
      </c>
      <c r="AN237" s="184">
        <f t="shared" si="339"/>
        <v>0</v>
      </c>
      <c r="AO237" s="184">
        <f t="shared" si="339"/>
        <v>0</v>
      </c>
      <c r="AP237" s="184">
        <f t="shared" si="339"/>
        <v>0</v>
      </c>
      <c r="AQ237" s="184">
        <f t="shared" si="339"/>
        <v>0</v>
      </c>
      <c r="AR237" s="184">
        <f t="shared" si="339"/>
        <v>0</v>
      </c>
      <c r="AS237" s="184">
        <f t="shared" si="339"/>
        <v>0</v>
      </c>
      <c r="AT237" s="184">
        <f t="shared" si="339"/>
        <v>0</v>
      </c>
      <c r="AU237" s="184">
        <f t="shared" si="339"/>
        <v>0</v>
      </c>
      <c r="AV237" s="184">
        <f t="shared" si="339"/>
        <v>0</v>
      </c>
      <c r="AW237" s="184">
        <f t="shared" si="339"/>
        <v>0</v>
      </c>
      <c r="AX237" s="184">
        <f t="shared" si="339"/>
        <v>0</v>
      </c>
      <c r="AY237" s="184">
        <f t="shared" si="339"/>
        <v>0</v>
      </c>
      <c r="AZ237" s="184">
        <f t="shared" si="339"/>
        <v>0</v>
      </c>
      <c r="BA237" s="184">
        <f t="shared" si="339"/>
        <v>0</v>
      </c>
      <c r="BB237" s="184">
        <f t="shared" si="339"/>
        <v>0</v>
      </c>
      <c r="BC237" s="184">
        <f t="shared" si="339"/>
        <v>0</v>
      </c>
      <c r="BD237" s="184">
        <f t="shared" si="339"/>
        <v>0</v>
      </c>
      <c r="BE237" s="184">
        <f t="shared" si="339"/>
        <v>0</v>
      </c>
      <c r="BF237" s="184">
        <f t="shared" si="339"/>
        <v>0</v>
      </c>
      <c r="BG237" s="184">
        <f t="shared" si="339"/>
        <v>0</v>
      </c>
      <c r="BH237" s="184">
        <f t="shared" si="339"/>
        <v>0</v>
      </c>
      <c r="BI237" s="184">
        <f t="shared" si="339"/>
        <v>0</v>
      </c>
      <c r="BJ237" s="184">
        <f t="shared" si="339"/>
        <v>0</v>
      </c>
      <c r="BK237" s="184">
        <f t="shared" si="339"/>
        <v>0</v>
      </c>
      <c r="BL237" s="184">
        <f t="shared" si="339"/>
        <v>0</v>
      </c>
      <c r="BM237" s="184">
        <f t="shared" si="339"/>
        <v>0</v>
      </c>
      <c r="BN237" s="184">
        <f t="shared" si="339"/>
        <v>0</v>
      </c>
      <c r="BO237" s="184">
        <f t="shared" si="339"/>
        <v>0</v>
      </c>
      <c r="BP237" s="184">
        <f t="shared" ref="BP237:BV237" si="340">BP$249*BP115</f>
        <v>0</v>
      </c>
      <c r="BQ237" s="184">
        <f t="shared" si="340"/>
        <v>0</v>
      </c>
      <c r="BR237" s="184">
        <f t="shared" si="340"/>
        <v>0</v>
      </c>
      <c r="BS237" s="184">
        <f t="shared" si="340"/>
        <v>0</v>
      </c>
      <c r="BT237" s="184">
        <f t="shared" si="340"/>
        <v>0</v>
      </c>
      <c r="BU237" s="184">
        <f t="shared" si="340"/>
        <v>0</v>
      </c>
      <c r="BV237" s="184">
        <f t="shared" si="340"/>
        <v>0</v>
      </c>
      <c r="BW237" s="184">
        <f t="shared" si="304"/>
        <v>0</v>
      </c>
      <c r="BX237" s="184">
        <f t="shared" si="204"/>
        <v>0</v>
      </c>
      <c r="BY237" s="184">
        <f t="shared" si="305"/>
        <v>0</v>
      </c>
      <c r="BZ237" s="184">
        <f t="shared" si="306"/>
        <v>0</v>
      </c>
      <c r="CA237" s="184">
        <f t="shared" si="307"/>
        <v>0</v>
      </c>
    </row>
    <row r="238" spans="2:79" x14ac:dyDescent="0.15">
      <c r="B238" s="52" t="s">
        <v>674</v>
      </c>
      <c r="C238" s="53" t="s">
        <v>366</v>
      </c>
      <c r="D238" s="185">
        <f t="shared" ref="D238:AI238" si="341">D$249*D116</f>
        <v>0</v>
      </c>
      <c r="E238" s="185">
        <f t="shared" si="341"/>
        <v>0</v>
      </c>
      <c r="F238" s="185">
        <f t="shared" si="341"/>
        <v>0</v>
      </c>
      <c r="G238" s="185">
        <f t="shared" si="341"/>
        <v>0</v>
      </c>
      <c r="H238" s="185">
        <f t="shared" si="341"/>
        <v>0</v>
      </c>
      <c r="I238" s="185">
        <f t="shared" si="341"/>
        <v>0</v>
      </c>
      <c r="J238" s="185">
        <f t="shared" si="341"/>
        <v>0</v>
      </c>
      <c r="K238" s="185">
        <f t="shared" si="341"/>
        <v>0</v>
      </c>
      <c r="L238" s="185">
        <f t="shared" si="341"/>
        <v>0</v>
      </c>
      <c r="M238" s="185">
        <f t="shared" si="341"/>
        <v>0</v>
      </c>
      <c r="N238" s="185">
        <f t="shared" si="341"/>
        <v>0</v>
      </c>
      <c r="O238" s="185">
        <f t="shared" si="341"/>
        <v>0</v>
      </c>
      <c r="P238" s="185">
        <f t="shared" si="341"/>
        <v>0</v>
      </c>
      <c r="Q238" s="185">
        <f t="shared" si="341"/>
        <v>0</v>
      </c>
      <c r="R238" s="185">
        <f t="shared" si="341"/>
        <v>0</v>
      </c>
      <c r="S238" s="185">
        <f t="shared" si="341"/>
        <v>0</v>
      </c>
      <c r="T238" s="185">
        <f t="shared" si="341"/>
        <v>0</v>
      </c>
      <c r="U238" s="185">
        <f t="shared" si="341"/>
        <v>0</v>
      </c>
      <c r="V238" s="185">
        <f t="shared" si="341"/>
        <v>0</v>
      </c>
      <c r="W238" s="185">
        <f t="shared" si="341"/>
        <v>0</v>
      </c>
      <c r="X238" s="185">
        <f t="shared" si="341"/>
        <v>0</v>
      </c>
      <c r="Y238" s="185">
        <f t="shared" si="341"/>
        <v>0</v>
      </c>
      <c r="Z238" s="185">
        <f t="shared" si="341"/>
        <v>0</v>
      </c>
      <c r="AA238" s="185">
        <f t="shared" si="341"/>
        <v>0</v>
      </c>
      <c r="AB238" s="185">
        <f t="shared" si="341"/>
        <v>0</v>
      </c>
      <c r="AC238" s="185">
        <f t="shared" si="341"/>
        <v>0</v>
      </c>
      <c r="AD238" s="185">
        <f t="shared" si="341"/>
        <v>0</v>
      </c>
      <c r="AE238" s="185">
        <f t="shared" si="341"/>
        <v>0</v>
      </c>
      <c r="AF238" s="185">
        <f t="shared" si="341"/>
        <v>0</v>
      </c>
      <c r="AG238" s="185">
        <f t="shared" si="341"/>
        <v>0</v>
      </c>
      <c r="AH238" s="185">
        <f t="shared" si="341"/>
        <v>0</v>
      </c>
      <c r="AI238" s="185">
        <f t="shared" si="341"/>
        <v>0</v>
      </c>
      <c r="AJ238" s="185">
        <f t="shared" ref="AJ238:BO238" si="342">AJ$249*AJ116</f>
        <v>0</v>
      </c>
      <c r="AK238" s="185">
        <f t="shared" si="342"/>
        <v>0</v>
      </c>
      <c r="AL238" s="185">
        <f t="shared" si="342"/>
        <v>0</v>
      </c>
      <c r="AM238" s="185">
        <f t="shared" si="342"/>
        <v>0</v>
      </c>
      <c r="AN238" s="185">
        <f t="shared" si="342"/>
        <v>0</v>
      </c>
      <c r="AO238" s="185">
        <f t="shared" si="342"/>
        <v>0</v>
      </c>
      <c r="AP238" s="185">
        <f t="shared" si="342"/>
        <v>0</v>
      </c>
      <c r="AQ238" s="185">
        <f t="shared" si="342"/>
        <v>0</v>
      </c>
      <c r="AR238" s="185">
        <f t="shared" si="342"/>
        <v>0</v>
      </c>
      <c r="AS238" s="185">
        <f t="shared" si="342"/>
        <v>0</v>
      </c>
      <c r="AT238" s="185">
        <f t="shared" si="342"/>
        <v>0</v>
      </c>
      <c r="AU238" s="185">
        <f t="shared" si="342"/>
        <v>0</v>
      </c>
      <c r="AV238" s="185">
        <f t="shared" si="342"/>
        <v>0</v>
      </c>
      <c r="AW238" s="185">
        <f t="shared" si="342"/>
        <v>0</v>
      </c>
      <c r="AX238" s="185">
        <f t="shared" si="342"/>
        <v>0</v>
      </c>
      <c r="AY238" s="185">
        <f t="shared" si="342"/>
        <v>0</v>
      </c>
      <c r="AZ238" s="185">
        <f t="shared" si="342"/>
        <v>0</v>
      </c>
      <c r="BA238" s="185">
        <f t="shared" si="342"/>
        <v>0</v>
      </c>
      <c r="BB238" s="185">
        <f t="shared" si="342"/>
        <v>0</v>
      </c>
      <c r="BC238" s="185">
        <f t="shared" si="342"/>
        <v>0</v>
      </c>
      <c r="BD238" s="185">
        <f t="shared" si="342"/>
        <v>0</v>
      </c>
      <c r="BE238" s="185">
        <f t="shared" si="342"/>
        <v>0</v>
      </c>
      <c r="BF238" s="185">
        <f t="shared" si="342"/>
        <v>0</v>
      </c>
      <c r="BG238" s="185">
        <f t="shared" si="342"/>
        <v>0</v>
      </c>
      <c r="BH238" s="185">
        <f t="shared" si="342"/>
        <v>0</v>
      </c>
      <c r="BI238" s="185">
        <f t="shared" si="342"/>
        <v>0</v>
      </c>
      <c r="BJ238" s="185">
        <f t="shared" si="342"/>
        <v>0</v>
      </c>
      <c r="BK238" s="185">
        <f t="shared" si="342"/>
        <v>0</v>
      </c>
      <c r="BL238" s="185">
        <f t="shared" si="342"/>
        <v>0</v>
      </c>
      <c r="BM238" s="185">
        <f t="shared" si="342"/>
        <v>0</v>
      </c>
      <c r="BN238" s="185">
        <f t="shared" si="342"/>
        <v>0</v>
      </c>
      <c r="BO238" s="185">
        <f t="shared" si="342"/>
        <v>0</v>
      </c>
      <c r="BP238" s="185">
        <f t="shared" ref="BP238:BV238" si="343">BP$249*BP116</f>
        <v>0</v>
      </c>
      <c r="BQ238" s="185">
        <f t="shared" si="343"/>
        <v>0</v>
      </c>
      <c r="BR238" s="185">
        <f t="shared" si="343"/>
        <v>0</v>
      </c>
      <c r="BS238" s="185">
        <f t="shared" si="343"/>
        <v>0</v>
      </c>
      <c r="BT238" s="185">
        <f t="shared" si="343"/>
        <v>0</v>
      </c>
      <c r="BU238" s="185">
        <f t="shared" si="343"/>
        <v>0</v>
      </c>
      <c r="BV238" s="185">
        <f t="shared" si="343"/>
        <v>0</v>
      </c>
      <c r="BW238" s="185">
        <f t="shared" si="304"/>
        <v>0</v>
      </c>
      <c r="BX238" s="185">
        <f t="shared" si="204"/>
        <v>0</v>
      </c>
      <c r="BY238" s="185">
        <f t="shared" si="305"/>
        <v>0</v>
      </c>
      <c r="BZ238" s="185">
        <f t="shared" si="306"/>
        <v>0</v>
      </c>
      <c r="CA238" s="185">
        <f t="shared" si="307"/>
        <v>0</v>
      </c>
    </row>
    <row r="239" spans="2:79" x14ac:dyDescent="0.15">
      <c r="B239" s="52" t="s">
        <v>675</v>
      </c>
      <c r="C239" s="53" t="s">
        <v>367</v>
      </c>
      <c r="D239" s="185">
        <f t="shared" ref="D239:AI239" si="344">D$249*D117</f>
        <v>0</v>
      </c>
      <c r="E239" s="185">
        <f t="shared" si="344"/>
        <v>0</v>
      </c>
      <c r="F239" s="185">
        <f t="shared" si="344"/>
        <v>0</v>
      </c>
      <c r="G239" s="185">
        <f t="shared" si="344"/>
        <v>0</v>
      </c>
      <c r="H239" s="185">
        <f t="shared" si="344"/>
        <v>0</v>
      </c>
      <c r="I239" s="185">
        <f t="shared" si="344"/>
        <v>0</v>
      </c>
      <c r="J239" s="185">
        <f t="shared" si="344"/>
        <v>0</v>
      </c>
      <c r="K239" s="185">
        <f t="shared" si="344"/>
        <v>0</v>
      </c>
      <c r="L239" s="185">
        <f t="shared" si="344"/>
        <v>0</v>
      </c>
      <c r="M239" s="185">
        <f t="shared" si="344"/>
        <v>0</v>
      </c>
      <c r="N239" s="185">
        <f t="shared" si="344"/>
        <v>0</v>
      </c>
      <c r="O239" s="185">
        <f t="shared" si="344"/>
        <v>0</v>
      </c>
      <c r="P239" s="185">
        <f t="shared" si="344"/>
        <v>0</v>
      </c>
      <c r="Q239" s="185">
        <f t="shared" si="344"/>
        <v>0</v>
      </c>
      <c r="R239" s="185">
        <f t="shared" si="344"/>
        <v>0</v>
      </c>
      <c r="S239" s="185">
        <f t="shared" si="344"/>
        <v>0</v>
      </c>
      <c r="T239" s="185">
        <f t="shared" si="344"/>
        <v>0</v>
      </c>
      <c r="U239" s="185">
        <f t="shared" si="344"/>
        <v>0</v>
      </c>
      <c r="V239" s="185">
        <f t="shared" si="344"/>
        <v>0</v>
      </c>
      <c r="W239" s="185">
        <f t="shared" si="344"/>
        <v>0</v>
      </c>
      <c r="X239" s="185">
        <f t="shared" si="344"/>
        <v>0</v>
      </c>
      <c r="Y239" s="185">
        <f t="shared" si="344"/>
        <v>0</v>
      </c>
      <c r="Z239" s="185">
        <f t="shared" si="344"/>
        <v>0</v>
      </c>
      <c r="AA239" s="185">
        <f t="shared" si="344"/>
        <v>0</v>
      </c>
      <c r="AB239" s="185">
        <f t="shared" si="344"/>
        <v>0</v>
      </c>
      <c r="AC239" s="185">
        <f t="shared" si="344"/>
        <v>0</v>
      </c>
      <c r="AD239" s="185">
        <f t="shared" si="344"/>
        <v>0</v>
      </c>
      <c r="AE239" s="185">
        <f t="shared" si="344"/>
        <v>0</v>
      </c>
      <c r="AF239" s="185">
        <f t="shared" si="344"/>
        <v>0</v>
      </c>
      <c r="AG239" s="185">
        <f t="shared" si="344"/>
        <v>0</v>
      </c>
      <c r="AH239" s="185">
        <f t="shared" si="344"/>
        <v>0</v>
      </c>
      <c r="AI239" s="185">
        <f t="shared" si="344"/>
        <v>0</v>
      </c>
      <c r="AJ239" s="185">
        <f t="shared" ref="AJ239:BO239" si="345">AJ$249*AJ117</f>
        <v>0</v>
      </c>
      <c r="AK239" s="185">
        <f t="shared" si="345"/>
        <v>0</v>
      </c>
      <c r="AL239" s="185">
        <f t="shared" si="345"/>
        <v>0</v>
      </c>
      <c r="AM239" s="185">
        <f t="shared" si="345"/>
        <v>0</v>
      </c>
      <c r="AN239" s="185">
        <f t="shared" si="345"/>
        <v>0</v>
      </c>
      <c r="AO239" s="185">
        <f t="shared" si="345"/>
        <v>0</v>
      </c>
      <c r="AP239" s="185">
        <f t="shared" si="345"/>
        <v>0</v>
      </c>
      <c r="AQ239" s="185">
        <f t="shared" si="345"/>
        <v>0</v>
      </c>
      <c r="AR239" s="185">
        <f t="shared" si="345"/>
        <v>0</v>
      </c>
      <c r="AS239" s="185">
        <f t="shared" si="345"/>
        <v>0</v>
      </c>
      <c r="AT239" s="185">
        <f t="shared" si="345"/>
        <v>0</v>
      </c>
      <c r="AU239" s="185">
        <f t="shared" si="345"/>
        <v>0</v>
      </c>
      <c r="AV239" s="185">
        <f t="shared" si="345"/>
        <v>0</v>
      </c>
      <c r="AW239" s="185">
        <f t="shared" si="345"/>
        <v>0</v>
      </c>
      <c r="AX239" s="185">
        <f t="shared" si="345"/>
        <v>0</v>
      </c>
      <c r="AY239" s="185">
        <f t="shared" si="345"/>
        <v>0</v>
      </c>
      <c r="AZ239" s="185">
        <f t="shared" si="345"/>
        <v>0</v>
      </c>
      <c r="BA239" s="185">
        <f t="shared" si="345"/>
        <v>0</v>
      </c>
      <c r="BB239" s="185">
        <f t="shared" si="345"/>
        <v>0</v>
      </c>
      <c r="BC239" s="185">
        <f t="shared" si="345"/>
        <v>0</v>
      </c>
      <c r="BD239" s="185">
        <f t="shared" si="345"/>
        <v>0</v>
      </c>
      <c r="BE239" s="185">
        <f t="shared" si="345"/>
        <v>0</v>
      </c>
      <c r="BF239" s="185">
        <f t="shared" si="345"/>
        <v>0</v>
      </c>
      <c r="BG239" s="185">
        <f t="shared" si="345"/>
        <v>0</v>
      </c>
      <c r="BH239" s="185">
        <f t="shared" si="345"/>
        <v>0</v>
      </c>
      <c r="BI239" s="185">
        <f t="shared" si="345"/>
        <v>0</v>
      </c>
      <c r="BJ239" s="185">
        <f t="shared" si="345"/>
        <v>0</v>
      </c>
      <c r="BK239" s="185">
        <f t="shared" si="345"/>
        <v>0</v>
      </c>
      <c r="BL239" s="185">
        <f t="shared" si="345"/>
        <v>0</v>
      </c>
      <c r="BM239" s="185">
        <f t="shared" si="345"/>
        <v>0</v>
      </c>
      <c r="BN239" s="185">
        <f t="shared" si="345"/>
        <v>0</v>
      </c>
      <c r="BO239" s="185">
        <f t="shared" si="345"/>
        <v>0</v>
      </c>
      <c r="BP239" s="185">
        <f t="shared" ref="BP239:BV239" si="346">BP$249*BP117</f>
        <v>0</v>
      </c>
      <c r="BQ239" s="185">
        <f t="shared" si="346"/>
        <v>0</v>
      </c>
      <c r="BR239" s="185">
        <f t="shared" si="346"/>
        <v>0</v>
      </c>
      <c r="BS239" s="185">
        <f t="shared" si="346"/>
        <v>0</v>
      </c>
      <c r="BT239" s="185">
        <f t="shared" si="346"/>
        <v>0</v>
      </c>
      <c r="BU239" s="185">
        <f t="shared" si="346"/>
        <v>0</v>
      </c>
      <c r="BV239" s="185">
        <f t="shared" si="346"/>
        <v>0</v>
      </c>
      <c r="BW239" s="185">
        <f t="shared" si="304"/>
        <v>0</v>
      </c>
      <c r="BX239" s="185">
        <f t="shared" si="204"/>
        <v>0</v>
      </c>
      <c r="BY239" s="185">
        <f t="shared" si="305"/>
        <v>0</v>
      </c>
      <c r="BZ239" s="185">
        <f t="shared" si="306"/>
        <v>0</v>
      </c>
      <c r="CA239" s="185">
        <f t="shared" si="307"/>
        <v>0</v>
      </c>
    </row>
    <row r="240" spans="2:79" x14ac:dyDescent="0.15">
      <c r="B240" s="52" t="s">
        <v>676</v>
      </c>
      <c r="C240" s="53" t="s">
        <v>368</v>
      </c>
      <c r="D240" s="185">
        <f t="shared" ref="D240:AI240" si="347">D$249*D118</f>
        <v>0</v>
      </c>
      <c r="E240" s="185">
        <f t="shared" si="347"/>
        <v>0</v>
      </c>
      <c r="F240" s="185">
        <f t="shared" si="347"/>
        <v>0</v>
      </c>
      <c r="G240" s="185">
        <f t="shared" si="347"/>
        <v>0</v>
      </c>
      <c r="H240" s="185">
        <f t="shared" si="347"/>
        <v>0</v>
      </c>
      <c r="I240" s="185">
        <f t="shared" si="347"/>
        <v>0</v>
      </c>
      <c r="J240" s="185">
        <f t="shared" si="347"/>
        <v>0</v>
      </c>
      <c r="K240" s="185">
        <f t="shared" si="347"/>
        <v>0</v>
      </c>
      <c r="L240" s="185">
        <f t="shared" si="347"/>
        <v>0</v>
      </c>
      <c r="M240" s="185">
        <f t="shared" si="347"/>
        <v>0</v>
      </c>
      <c r="N240" s="185">
        <f t="shared" si="347"/>
        <v>0</v>
      </c>
      <c r="O240" s="185">
        <f t="shared" si="347"/>
        <v>0</v>
      </c>
      <c r="P240" s="185">
        <f t="shared" si="347"/>
        <v>0</v>
      </c>
      <c r="Q240" s="185">
        <f t="shared" si="347"/>
        <v>0</v>
      </c>
      <c r="R240" s="185">
        <f t="shared" si="347"/>
        <v>0</v>
      </c>
      <c r="S240" s="185">
        <f t="shared" si="347"/>
        <v>0</v>
      </c>
      <c r="T240" s="185">
        <f t="shared" si="347"/>
        <v>0</v>
      </c>
      <c r="U240" s="185">
        <f t="shared" si="347"/>
        <v>0</v>
      </c>
      <c r="V240" s="185">
        <f t="shared" si="347"/>
        <v>0</v>
      </c>
      <c r="W240" s="185">
        <f t="shared" si="347"/>
        <v>0</v>
      </c>
      <c r="X240" s="185">
        <f t="shared" si="347"/>
        <v>0</v>
      </c>
      <c r="Y240" s="185">
        <f t="shared" si="347"/>
        <v>0</v>
      </c>
      <c r="Z240" s="185">
        <f t="shared" si="347"/>
        <v>0</v>
      </c>
      <c r="AA240" s="185">
        <f t="shared" si="347"/>
        <v>0</v>
      </c>
      <c r="AB240" s="185">
        <f t="shared" si="347"/>
        <v>0</v>
      </c>
      <c r="AC240" s="185">
        <f t="shared" si="347"/>
        <v>0</v>
      </c>
      <c r="AD240" s="185">
        <f t="shared" si="347"/>
        <v>0</v>
      </c>
      <c r="AE240" s="185">
        <f t="shared" si="347"/>
        <v>0</v>
      </c>
      <c r="AF240" s="185">
        <f t="shared" si="347"/>
        <v>0</v>
      </c>
      <c r="AG240" s="185">
        <f t="shared" si="347"/>
        <v>0</v>
      </c>
      <c r="AH240" s="185">
        <f t="shared" si="347"/>
        <v>0</v>
      </c>
      <c r="AI240" s="185">
        <f t="shared" si="347"/>
        <v>0</v>
      </c>
      <c r="AJ240" s="185">
        <f t="shared" ref="AJ240:BO240" si="348">AJ$249*AJ118</f>
        <v>0</v>
      </c>
      <c r="AK240" s="185">
        <f t="shared" si="348"/>
        <v>0</v>
      </c>
      <c r="AL240" s="185">
        <f t="shared" si="348"/>
        <v>0</v>
      </c>
      <c r="AM240" s="185">
        <f t="shared" si="348"/>
        <v>0</v>
      </c>
      <c r="AN240" s="185">
        <f t="shared" si="348"/>
        <v>0</v>
      </c>
      <c r="AO240" s="185">
        <f t="shared" si="348"/>
        <v>0</v>
      </c>
      <c r="AP240" s="185">
        <f t="shared" si="348"/>
        <v>0</v>
      </c>
      <c r="AQ240" s="185">
        <f t="shared" si="348"/>
        <v>0</v>
      </c>
      <c r="AR240" s="185">
        <f t="shared" si="348"/>
        <v>0</v>
      </c>
      <c r="AS240" s="185">
        <f t="shared" si="348"/>
        <v>0</v>
      </c>
      <c r="AT240" s="185">
        <f t="shared" si="348"/>
        <v>0</v>
      </c>
      <c r="AU240" s="185">
        <f t="shared" si="348"/>
        <v>0</v>
      </c>
      <c r="AV240" s="185">
        <f t="shared" si="348"/>
        <v>0</v>
      </c>
      <c r="AW240" s="185">
        <f t="shared" si="348"/>
        <v>0</v>
      </c>
      <c r="AX240" s="185">
        <f t="shared" si="348"/>
        <v>0</v>
      </c>
      <c r="AY240" s="185">
        <f t="shared" si="348"/>
        <v>0</v>
      </c>
      <c r="AZ240" s="185">
        <f t="shared" si="348"/>
        <v>0</v>
      </c>
      <c r="BA240" s="185">
        <f t="shared" si="348"/>
        <v>0</v>
      </c>
      <c r="BB240" s="185">
        <f t="shared" si="348"/>
        <v>0</v>
      </c>
      <c r="BC240" s="185">
        <f t="shared" si="348"/>
        <v>0</v>
      </c>
      <c r="BD240" s="185">
        <f t="shared" si="348"/>
        <v>0</v>
      </c>
      <c r="BE240" s="185">
        <f t="shared" si="348"/>
        <v>0</v>
      </c>
      <c r="BF240" s="185">
        <f t="shared" si="348"/>
        <v>0</v>
      </c>
      <c r="BG240" s="185">
        <f t="shared" si="348"/>
        <v>0</v>
      </c>
      <c r="BH240" s="185">
        <f t="shared" si="348"/>
        <v>0</v>
      </c>
      <c r="BI240" s="185">
        <f t="shared" si="348"/>
        <v>0</v>
      </c>
      <c r="BJ240" s="185">
        <f t="shared" si="348"/>
        <v>0</v>
      </c>
      <c r="BK240" s="185">
        <f t="shared" si="348"/>
        <v>0</v>
      </c>
      <c r="BL240" s="185">
        <f t="shared" si="348"/>
        <v>0</v>
      </c>
      <c r="BM240" s="185">
        <f t="shared" si="348"/>
        <v>0</v>
      </c>
      <c r="BN240" s="185">
        <f t="shared" si="348"/>
        <v>0</v>
      </c>
      <c r="BO240" s="185">
        <f t="shared" si="348"/>
        <v>0</v>
      </c>
      <c r="BP240" s="185">
        <f t="shared" ref="BP240:BV240" si="349">BP$249*BP118</f>
        <v>0</v>
      </c>
      <c r="BQ240" s="185">
        <f t="shared" si="349"/>
        <v>0</v>
      </c>
      <c r="BR240" s="185">
        <f t="shared" si="349"/>
        <v>0</v>
      </c>
      <c r="BS240" s="185">
        <f t="shared" si="349"/>
        <v>0</v>
      </c>
      <c r="BT240" s="185">
        <f t="shared" si="349"/>
        <v>0</v>
      </c>
      <c r="BU240" s="185">
        <f t="shared" si="349"/>
        <v>0</v>
      </c>
      <c r="BV240" s="185">
        <f t="shared" si="349"/>
        <v>0</v>
      </c>
      <c r="BW240" s="185">
        <f t="shared" si="304"/>
        <v>0</v>
      </c>
      <c r="BX240" s="185">
        <f t="shared" si="204"/>
        <v>0</v>
      </c>
      <c r="BY240" s="185">
        <f t="shared" si="305"/>
        <v>0</v>
      </c>
      <c r="BZ240" s="185">
        <f t="shared" si="306"/>
        <v>0</v>
      </c>
      <c r="CA240" s="185">
        <f t="shared" si="307"/>
        <v>0</v>
      </c>
    </row>
    <row r="241" spans="2:79" x14ac:dyDescent="0.15">
      <c r="B241" s="52" t="s">
        <v>677</v>
      </c>
      <c r="C241" s="53" t="s">
        <v>369</v>
      </c>
      <c r="D241" s="185">
        <f t="shared" ref="D241:AI241" si="350">D$249*D119</f>
        <v>0</v>
      </c>
      <c r="E241" s="185">
        <f t="shared" si="350"/>
        <v>0</v>
      </c>
      <c r="F241" s="185">
        <f t="shared" si="350"/>
        <v>0</v>
      </c>
      <c r="G241" s="185">
        <f t="shared" si="350"/>
        <v>0</v>
      </c>
      <c r="H241" s="185">
        <f t="shared" si="350"/>
        <v>0</v>
      </c>
      <c r="I241" s="185">
        <f t="shared" si="350"/>
        <v>0</v>
      </c>
      <c r="J241" s="185">
        <f t="shared" si="350"/>
        <v>0</v>
      </c>
      <c r="K241" s="185">
        <f t="shared" si="350"/>
        <v>0</v>
      </c>
      <c r="L241" s="185">
        <f t="shared" si="350"/>
        <v>0</v>
      </c>
      <c r="M241" s="185">
        <f t="shared" si="350"/>
        <v>0</v>
      </c>
      <c r="N241" s="185">
        <f t="shared" si="350"/>
        <v>0</v>
      </c>
      <c r="O241" s="185">
        <f t="shared" si="350"/>
        <v>0</v>
      </c>
      <c r="P241" s="185">
        <f t="shared" si="350"/>
        <v>0</v>
      </c>
      <c r="Q241" s="185">
        <f t="shared" si="350"/>
        <v>0</v>
      </c>
      <c r="R241" s="185">
        <f t="shared" si="350"/>
        <v>0</v>
      </c>
      <c r="S241" s="185">
        <f t="shared" si="350"/>
        <v>0</v>
      </c>
      <c r="T241" s="185">
        <f t="shared" si="350"/>
        <v>0</v>
      </c>
      <c r="U241" s="185">
        <f t="shared" si="350"/>
        <v>0</v>
      </c>
      <c r="V241" s="185">
        <f t="shared" si="350"/>
        <v>0</v>
      </c>
      <c r="W241" s="185">
        <f t="shared" si="350"/>
        <v>0</v>
      </c>
      <c r="X241" s="185">
        <f t="shared" si="350"/>
        <v>0</v>
      </c>
      <c r="Y241" s="185">
        <f t="shared" si="350"/>
        <v>0</v>
      </c>
      <c r="Z241" s="185">
        <f t="shared" si="350"/>
        <v>0</v>
      </c>
      <c r="AA241" s="185">
        <f t="shared" si="350"/>
        <v>0</v>
      </c>
      <c r="AB241" s="185">
        <f t="shared" si="350"/>
        <v>0</v>
      </c>
      <c r="AC241" s="185">
        <f t="shared" si="350"/>
        <v>0</v>
      </c>
      <c r="AD241" s="185">
        <f t="shared" si="350"/>
        <v>0</v>
      </c>
      <c r="AE241" s="185">
        <f t="shared" si="350"/>
        <v>0</v>
      </c>
      <c r="AF241" s="185">
        <f t="shared" si="350"/>
        <v>0</v>
      </c>
      <c r="AG241" s="185">
        <f t="shared" si="350"/>
        <v>0</v>
      </c>
      <c r="AH241" s="185">
        <f t="shared" si="350"/>
        <v>0</v>
      </c>
      <c r="AI241" s="185">
        <f t="shared" si="350"/>
        <v>0</v>
      </c>
      <c r="AJ241" s="185">
        <f t="shared" ref="AJ241:BO241" si="351">AJ$249*AJ119</f>
        <v>0</v>
      </c>
      <c r="AK241" s="185">
        <f t="shared" si="351"/>
        <v>0</v>
      </c>
      <c r="AL241" s="185">
        <f t="shared" si="351"/>
        <v>0</v>
      </c>
      <c r="AM241" s="185">
        <f t="shared" si="351"/>
        <v>0</v>
      </c>
      <c r="AN241" s="185">
        <f t="shared" si="351"/>
        <v>0</v>
      </c>
      <c r="AO241" s="185">
        <f t="shared" si="351"/>
        <v>0</v>
      </c>
      <c r="AP241" s="185">
        <f t="shared" si="351"/>
        <v>0</v>
      </c>
      <c r="AQ241" s="185">
        <f t="shared" si="351"/>
        <v>0</v>
      </c>
      <c r="AR241" s="185">
        <f t="shared" si="351"/>
        <v>0</v>
      </c>
      <c r="AS241" s="185">
        <f t="shared" si="351"/>
        <v>0</v>
      </c>
      <c r="AT241" s="185">
        <f t="shared" si="351"/>
        <v>0</v>
      </c>
      <c r="AU241" s="185">
        <f t="shared" si="351"/>
        <v>0</v>
      </c>
      <c r="AV241" s="185">
        <f t="shared" si="351"/>
        <v>0</v>
      </c>
      <c r="AW241" s="185">
        <f t="shared" si="351"/>
        <v>0</v>
      </c>
      <c r="AX241" s="185">
        <f t="shared" si="351"/>
        <v>0</v>
      </c>
      <c r="AY241" s="185">
        <f t="shared" si="351"/>
        <v>0</v>
      </c>
      <c r="AZ241" s="185">
        <f t="shared" si="351"/>
        <v>0</v>
      </c>
      <c r="BA241" s="185">
        <f t="shared" si="351"/>
        <v>0</v>
      </c>
      <c r="BB241" s="185">
        <f t="shared" si="351"/>
        <v>0</v>
      </c>
      <c r="BC241" s="185">
        <f t="shared" si="351"/>
        <v>0</v>
      </c>
      <c r="BD241" s="185">
        <f t="shared" si="351"/>
        <v>0</v>
      </c>
      <c r="BE241" s="185">
        <f t="shared" si="351"/>
        <v>0</v>
      </c>
      <c r="BF241" s="185">
        <f t="shared" si="351"/>
        <v>0</v>
      </c>
      <c r="BG241" s="185">
        <f t="shared" si="351"/>
        <v>0</v>
      </c>
      <c r="BH241" s="185">
        <f t="shared" si="351"/>
        <v>0</v>
      </c>
      <c r="BI241" s="185">
        <f t="shared" si="351"/>
        <v>0</v>
      </c>
      <c r="BJ241" s="185">
        <f t="shared" si="351"/>
        <v>0</v>
      </c>
      <c r="BK241" s="185">
        <f t="shared" si="351"/>
        <v>0</v>
      </c>
      <c r="BL241" s="185">
        <f t="shared" si="351"/>
        <v>0</v>
      </c>
      <c r="BM241" s="185">
        <f t="shared" si="351"/>
        <v>0</v>
      </c>
      <c r="BN241" s="185">
        <f t="shared" si="351"/>
        <v>0</v>
      </c>
      <c r="BO241" s="185">
        <f t="shared" si="351"/>
        <v>0</v>
      </c>
      <c r="BP241" s="185">
        <f t="shared" ref="BP241:BV241" si="352">BP$249*BP119</f>
        <v>0</v>
      </c>
      <c r="BQ241" s="185">
        <f t="shared" si="352"/>
        <v>0</v>
      </c>
      <c r="BR241" s="185">
        <f t="shared" si="352"/>
        <v>0</v>
      </c>
      <c r="BS241" s="185">
        <f t="shared" si="352"/>
        <v>0</v>
      </c>
      <c r="BT241" s="185">
        <f t="shared" si="352"/>
        <v>0</v>
      </c>
      <c r="BU241" s="185">
        <f t="shared" si="352"/>
        <v>0</v>
      </c>
      <c r="BV241" s="185">
        <f t="shared" si="352"/>
        <v>0</v>
      </c>
      <c r="BW241" s="185">
        <f t="shared" si="304"/>
        <v>0</v>
      </c>
      <c r="BX241" s="185">
        <f t="shared" si="204"/>
        <v>0</v>
      </c>
      <c r="BY241" s="185">
        <f t="shared" si="305"/>
        <v>0</v>
      </c>
      <c r="BZ241" s="185">
        <f t="shared" si="306"/>
        <v>0</v>
      </c>
      <c r="CA241" s="185">
        <f t="shared" si="307"/>
        <v>0</v>
      </c>
    </row>
    <row r="242" spans="2:79" x14ac:dyDescent="0.15">
      <c r="B242" s="52" t="s">
        <v>678</v>
      </c>
      <c r="C242" s="53" t="s">
        <v>370</v>
      </c>
      <c r="D242" s="185">
        <f t="shared" ref="D242:AI242" si="353">D$249*D120</f>
        <v>0</v>
      </c>
      <c r="E242" s="185">
        <f t="shared" si="353"/>
        <v>0</v>
      </c>
      <c r="F242" s="185">
        <f t="shared" si="353"/>
        <v>0</v>
      </c>
      <c r="G242" s="185">
        <f t="shared" si="353"/>
        <v>0</v>
      </c>
      <c r="H242" s="185">
        <f t="shared" si="353"/>
        <v>0</v>
      </c>
      <c r="I242" s="185">
        <f t="shared" si="353"/>
        <v>0</v>
      </c>
      <c r="J242" s="185">
        <f t="shared" si="353"/>
        <v>0</v>
      </c>
      <c r="K242" s="185">
        <f t="shared" si="353"/>
        <v>0</v>
      </c>
      <c r="L242" s="185">
        <f t="shared" si="353"/>
        <v>0</v>
      </c>
      <c r="M242" s="185">
        <f t="shared" si="353"/>
        <v>0</v>
      </c>
      <c r="N242" s="185">
        <f t="shared" si="353"/>
        <v>0</v>
      </c>
      <c r="O242" s="185">
        <f t="shared" si="353"/>
        <v>0</v>
      </c>
      <c r="P242" s="185">
        <f t="shared" si="353"/>
        <v>0</v>
      </c>
      <c r="Q242" s="185">
        <f t="shared" si="353"/>
        <v>0</v>
      </c>
      <c r="R242" s="185">
        <f t="shared" si="353"/>
        <v>0</v>
      </c>
      <c r="S242" s="185">
        <f t="shared" si="353"/>
        <v>0</v>
      </c>
      <c r="T242" s="185">
        <f t="shared" si="353"/>
        <v>0</v>
      </c>
      <c r="U242" s="185">
        <f t="shared" si="353"/>
        <v>0</v>
      </c>
      <c r="V242" s="185">
        <f t="shared" si="353"/>
        <v>0</v>
      </c>
      <c r="W242" s="185">
        <f t="shared" si="353"/>
        <v>0</v>
      </c>
      <c r="X242" s="185">
        <f t="shared" si="353"/>
        <v>0</v>
      </c>
      <c r="Y242" s="185">
        <f t="shared" si="353"/>
        <v>0</v>
      </c>
      <c r="Z242" s="185">
        <f t="shared" si="353"/>
        <v>0</v>
      </c>
      <c r="AA242" s="185">
        <f t="shared" si="353"/>
        <v>0</v>
      </c>
      <c r="AB242" s="185">
        <f t="shared" si="353"/>
        <v>0</v>
      </c>
      <c r="AC242" s="185">
        <f t="shared" si="353"/>
        <v>0</v>
      </c>
      <c r="AD242" s="185">
        <f t="shared" si="353"/>
        <v>0</v>
      </c>
      <c r="AE242" s="185">
        <f t="shared" si="353"/>
        <v>0</v>
      </c>
      <c r="AF242" s="185">
        <f t="shared" si="353"/>
        <v>0</v>
      </c>
      <c r="AG242" s="185">
        <f t="shared" si="353"/>
        <v>0</v>
      </c>
      <c r="AH242" s="185">
        <f t="shared" si="353"/>
        <v>0</v>
      </c>
      <c r="AI242" s="185">
        <f t="shared" si="353"/>
        <v>0</v>
      </c>
      <c r="AJ242" s="185">
        <f t="shared" ref="AJ242:BO242" si="354">AJ$249*AJ120</f>
        <v>0</v>
      </c>
      <c r="AK242" s="185">
        <f t="shared" si="354"/>
        <v>0</v>
      </c>
      <c r="AL242" s="185">
        <f t="shared" si="354"/>
        <v>0</v>
      </c>
      <c r="AM242" s="185">
        <f t="shared" si="354"/>
        <v>0</v>
      </c>
      <c r="AN242" s="185">
        <f t="shared" si="354"/>
        <v>0</v>
      </c>
      <c r="AO242" s="185">
        <f t="shared" si="354"/>
        <v>0</v>
      </c>
      <c r="AP242" s="185">
        <f t="shared" si="354"/>
        <v>0</v>
      </c>
      <c r="AQ242" s="185">
        <f t="shared" si="354"/>
        <v>0</v>
      </c>
      <c r="AR242" s="185">
        <f t="shared" si="354"/>
        <v>0</v>
      </c>
      <c r="AS242" s="185">
        <f t="shared" si="354"/>
        <v>0</v>
      </c>
      <c r="AT242" s="185">
        <f t="shared" si="354"/>
        <v>0</v>
      </c>
      <c r="AU242" s="185">
        <f t="shared" si="354"/>
        <v>0</v>
      </c>
      <c r="AV242" s="185">
        <f t="shared" si="354"/>
        <v>0</v>
      </c>
      <c r="AW242" s="185">
        <f t="shared" si="354"/>
        <v>0</v>
      </c>
      <c r="AX242" s="185">
        <f t="shared" si="354"/>
        <v>0</v>
      </c>
      <c r="AY242" s="185">
        <f t="shared" si="354"/>
        <v>0</v>
      </c>
      <c r="AZ242" s="185">
        <f t="shared" si="354"/>
        <v>0</v>
      </c>
      <c r="BA242" s="185">
        <f t="shared" si="354"/>
        <v>0</v>
      </c>
      <c r="BB242" s="185">
        <f t="shared" si="354"/>
        <v>0</v>
      </c>
      <c r="BC242" s="185">
        <f t="shared" si="354"/>
        <v>0</v>
      </c>
      <c r="BD242" s="185">
        <f t="shared" si="354"/>
        <v>0</v>
      </c>
      <c r="BE242" s="185">
        <f t="shared" si="354"/>
        <v>0</v>
      </c>
      <c r="BF242" s="185">
        <f t="shared" si="354"/>
        <v>0</v>
      </c>
      <c r="BG242" s="185">
        <f t="shared" si="354"/>
        <v>0</v>
      </c>
      <c r="BH242" s="185">
        <f t="shared" si="354"/>
        <v>0</v>
      </c>
      <c r="BI242" s="185">
        <f t="shared" si="354"/>
        <v>0</v>
      </c>
      <c r="BJ242" s="185">
        <f t="shared" si="354"/>
        <v>0</v>
      </c>
      <c r="BK242" s="185">
        <f t="shared" si="354"/>
        <v>0</v>
      </c>
      <c r="BL242" s="185">
        <f t="shared" si="354"/>
        <v>0</v>
      </c>
      <c r="BM242" s="185">
        <f t="shared" si="354"/>
        <v>0</v>
      </c>
      <c r="BN242" s="185">
        <f t="shared" si="354"/>
        <v>0</v>
      </c>
      <c r="BO242" s="185">
        <f t="shared" si="354"/>
        <v>0</v>
      </c>
      <c r="BP242" s="185">
        <f t="shared" ref="BP242:BV242" si="355">BP$249*BP120</f>
        <v>0</v>
      </c>
      <c r="BQ242" s="185">
        <f t="shared" si="355"/>
        <v>0</v>
      </c>
      <c r="BR242" s="185">
        <f t="shared" si="355"/>
        <v>0</v>
      </c>
      <c r="BS242" s="185">
        <f t="shared" si="355"/>
        <v>0</v>
      </c>
      <c r="BT242" s="185">
        <f t="shared" si="355"/>
        <v>0</v>
      </c>
      <c r="BU242" s="185">
        <f t="shared" si="355"/>
        <v>0</v>
      </c>
      <c r="BV242" s="185">
        <f t="shared" si="355"/>
        <v>0</v>
      </c>
      <c r="BW242" s="185">
        <f t="shared" si="304"/>
        <v>0</v>
      </c>
      <c r="BX242" s="185">
        <f t="shared" si="204"/>
        <v>0</v>
      </c>
      <c r="BY242" s="185">
        <f t="shared" si="305"/>
        <v>0</v>
      </c>
      <c r="BZ242" s="185">
        <f t="shared" si="306"/>
        <v>0</v>
      </c>
      <c r="CA242" s="185">
        <f t="shared" si="307"/>
        <v>0</v>
      </c>
    </row>
    <row r="243" spans="2:79" x14ac:dyDescent="0.15">
      <c r="B243" s="52" t="s">
        <v>679</v>
      </c>
      <c r="C243" s="53" t="s">
        <v>371</v>
      </c>
      <c r="D243" s="185">
        <f t="shared" ref="D243:AI243" si="356">D$249*D121</f>
        <v>0</v>
      </c>
      <c r="E243" s="185">
        <f t="shared" si="356"/>
        <v>0</v>
      </c>
      <c r="F243" s="185">
        <f t="shared" si="356"/>
        <v>0</v>
      </c>
      <c r="G243" s="185">
        <f t="shared" si="356"/>
        <v>0</v>
      </c>
      <c r="H243" s="185">
        <f t="shared" si="356"/>
        <v>0</v>
      </c>
      <c r="I243" s="185">
        <f t="shared" si="356"/>
        <v>0</v>
      </c>
      <c r="J243" s="185">
        <f t="shared" si="356"/>
        <v>0</v>
      </c>
      <c r="K243" s="185">
        <f t="shared" si="356"/>
        <v>0</v>
      </c>
      <c r="L243" s="185">
        <f t="shared" si="356"/>
        <v>0</v>
      </c>
      <c r="M243" s="185">
        <f t="shared" si="356"/>
        <v>0</v>
      </c>
      <c r="N243" s="185">
        <f t="shared" si="356"/>
        <v>0</v>
      </c>
      <c r="O243" s="185">
        <f t="shared" si="356"/>
        <v>0</v>
      </c>
      <c r="P243" s="185">
        <f t="shared" si="356"/>
        <v>0</v>
      </c>
      <c r="Q243" s="185">
        <f t="shared" si="356"/>
        <v>0</v>
      </c>
      <c r="R243" s="185">
        <f t="shared" si="356"/>
        <v>0</v>
      </c>
      <c r="S243" s="185">
        <f t="shared" si="356"/>
        <v>0</v>
      </c>
      <c r="T243" s="185">
        <f t="shared" si="356"/>
        <v>0</v>
      </c>
      <c r="U243" s="185">
        <f t="shared" si="356"/>
        <v>0</v>
      </c>
      <c r="V243" s="185">
        <f t="shared" si="356"/>
        <v>0</v>
      </c>
      <c r="W243" s="185">
        <f t="shared" si="356"/>
        <v>0</v>
      </c>
      <c r="X243" s="185">
        <f t="shared" si="356"/>
        <v>0</v>
      </c>
      <c r="Y243" s="185">
        <f t="shared" si="356"/>
        <v>0</v>
      </c>
      <c r="Z243" s="185">
        <f t="shared" si="356"/>
        <v>0</v>
      </c>
      <c r="AA243" s="185">
        <f t="shared" si="356"/>
        <v>0</v>
      </c>
      <c r="AB243" s="185">
        <f t="shared" si="356"/>
        <v>0</v>
      </c>
      <c r="AC243" s="185">
        <f t="shared" si="356"/>
        <v>0</v>
      </c>
      <c r="AD243" s="185">
        <f t="shared" si="356"/>
        <v>0</v>
      </c>
      <c r="AE243" s="185">
        <f t="shared" si="356"/>
        <v>0</v>
      </c>
      <c r="AF243" s="185">
        <f t="shared" si="356"/>
        <v>0</v>
      </c>
      <c r="AG243" s="185">
        <f t="shared" si="356"/>
        <v>0</v>
      </c>
      <c r="AH243" s="185">
        <f t="shared" si="356"/>
        <v>0</v>
      </c>
      <c r="AI243" s="185">
        <f t="shared" si="356"/>
        <v>0</v>
      </c>
      <c r="AJ243" s="185">
        <f t="shared" ref="AJ243:BO243" si="357">AJ$249*AJ121</f>
        <v>0</v>
      </c>
      <c r="AK243" s="185">
        <f t="shared" si="357"/>
        <v>0</v>
      </c>
      <c r="AL243" s="185">
        <f t="shared" si="357"/>
        <v>0</v>
      </c>
      <c r="AM243" s="185">
        <f t="shared" si="357"/>
        <v>0</v>
      </c>
      <c r="AN243" s="185">
        <f t="shared" si="357"/>
        <v>0</v>
      </c>
      <c r="AO243" s="185">
        <f t="shared" si="357"/>
        <v>0</v>
      </c>
      <c r="AP243" s="185">
        <f t="shared" si="357"/>
        <v>0</v>
      </c>
      <c r="AQ243" s="185">
        <f t="shared" si="357"/>
        <v>0</v>
      </c>
      <c r="AR243" s="185">
        <f t="shared" si="357"/>
        <v>0</v>
      </c>
      <c r="AS243" s="185">
        <f t="shared" si="357"/>
        <v>0</v>
      </c>
      <c r="AT243" s="185">
        <f t="shared" si="357"/>
        <v>0</v>
      </c>
      <c r="AU243" s="185">
        <f t="shared" si="357"/>
        <v>0</v>
      </c>
      <c r="AV243" s="185">
        <f t="shared" si="357"/>
        <v>0</v>
      </c>
      <c r="AW243" s="185">
        <f t="shared" si="357"/>
        <v>0</v>
      </c>
      <c r="AX243" s="185">
        <f t="shared" si="357"/>
        <v>0</v>
      </c>
      <c r="AY243" s="185">
        <f t="shared" si="357"/>
        <v>0</v>
      </c>
      <c r="AZ243" s="185">
        <f t="shared" si="357"/>
        <v>0</v>
      </c>
      <c r="BA243" s="185">
        <f t="shared" si="357"/>
        <v>0</v>
      </c>
      <c r="BB243" s="185">
        <f t="shared" si="357"/>
        <v>0</v>
      </c>
      <c r="BC243" s="185">
        <f t="shared" si="357"/>
        <v>0</v>
      </c>
      <c r="BD243" s="185">
        <f t="shared" si="357"/>
        <v>0</v>
      </c>
      <c r="BE243" s="185">
        <f t="shared" si="357"/>
        <v>0</v>
      </c>
      <c r="BF243" s="185">
        <f t="shared" si="357"/>
        <v>0</v>
      </c>
      <c r="BG243" s="185">
        <f t="shared" si="357"/>
        <v>0</v>
      </c>
      <c r="BH243" s="185">
        <f t="shared" si="357"/>
        <v>0</v>
      </c>
      <c r="BI243" s="185">
        <f t="shared" si="357"/>
        <v>0</v>
      </c>
      <c r="BJ243" s="185">
        <f t="shared" si="357"/>
        <v>0</v>
      </c>
      <c r="BK243" s="185">
        <f t="shared" si="357"/>
        <v>0</v>
      </c>
      <c r="BL243" s="185">
        <f t="shared" si="357"/>
        <v>0</v>
      </c>
      <c r="BM243" s="185">
        <f t="shared" si="357"/>
        <v>0</v>
      </c>
      <c r="BN243" s="185">
        <f t="shared" si="357"/>
        <v>0</v>
      </c>
      <c r="BO243" s="185">
        <f t="shared" si="357"/>
        <v>0</v>
      </c>
      <c r="BP243" s="185">
        <f t="shared" ref="BP243:BV243" si="358">BP$249*BP121</f>
        <v>0</v>
      </c>
      <c r="BQ243" s="185">
        <f t="shared" si="358"/>
        <v>0</v>
      </c>
      <c r="BR243" s="185">
        <f t="shared" si="358"/>
        <v>0</v>
      </c>
      <c r="BS243" s="185">
        <f t="shared" si="358"/>
        <v>0</v>
      </c>
      <c r="BT243" s="185">
        <f t="shared" si="358"/>
        <v>0</v>
      </c>
      <c r="BU243" s="185">
        <f t="shared" si="358"/>
        <v>0</v>
      </c>
      <c r="BV243" s="185">
        <f t="shared" si="358"/>
        <v>0</v>
      </c>
      <c r="BW243" s="185">
        <f t="shared" si="304"/>
        <v>0</v>
      </c>
      <c r="BX243" s="185">
        <f t="shared" si="204"/>
        <v>0</v>
      </c>
      <c r="BY243" s="185">
        <f t="shared" si="305"/>
        <v>0</v>
      </c>
      <c r="BZ243" s="185">
        <f t="shared" si="306"/>
        <v>0</v>
      </c>
      <c r="CA243" s="185">
        <f t="shared" si="307"/>
        <v>0</v>
      </c>
    </row>
    <row r="244" spans="2:79" x14ac:dyDescent="0.15">
      <c r="B244" s="181" t="s">
        <v>680</v>
      </c>
      <c r="C244" s="71" t="s">
        <v>372</v>
      </c>
      <c r="D244" s="187">
        <f t="shared" ref="D244:AI244" si="359">D$249*D122</f>
        <v>0</v>
      </c>
      <c r="E244" s="187">
        <f t="shared" si="359"/>
        <v>0</v>
      </c>
      <c r="F244" s="187">
        <f t="shared" si="359"/>
        <v>0</v>
      </c>
      <c r="G244" s="187">
        <f t="shared" si="359"/>
        <v>0</v>
      </c>
      <c r="H244" s="187">
        <f t="shared" si="359"/>
        <v>0</v>
      </c>
      <c r="I244" s="187">
        <f t="shared" si="359"/>
        <v>0</v>
      </c>
      <c r="J244" s="187">
        <f t="shared" si="359"/>
        <v>0</v>
      </c>
      <c r="K244" s="187">
        <f t="shared" si="359"/>
        <v>0</v>
      </c>
      <c r="L244" s="187">
        <f t="shared" si="359"/>
        <v>0</v>
      </c>
      <c r="M244" s="187">
        <f t="shared" si="359"/>
        <v>0</v>
      </c>
      <c r="N244" s="187">
        <f t="shared" si="359"/>
        <v>0</v>
      </c>
      <c r="O244" s="187">
        <f t="shared" si="359"/>
        <v>0</v>
      </c>
      <c r="P244" s="187">
        <f t="shared" si="359"/>
        <v>0</v>
      </c>
      <c r="Q244" s="187">
        <f t="shared" si="359"/>
        <v>0</v>
      </c>
      <c r="R244" s="187">
        <f t="shared" si="359"/>
        <v>0</v>
      </c>
      <c r="S244" s="187">
        <f t="shared" si="359"/>
        <v>0</v>
      </c>
      <c r="T244" s="187">
        <f t="shared" si="359"/>
        <v>0</v>
      </c>
      <c r="U244" s="187">
        <f t="shared" si="359"/>
        <v>0</v>
      </c>
      <c r="V244" s="187">
        <f t="shared" si="359"/>
        <v>0</v>
      </c>
      <c r="W244" s="187">
        <f t="shared" si="359"/>
        <v>0</v>
      </c>
      <c r="X244" s="187">
        <f t="shared" si="359"/>
        <v>0</v>
      </c>
      <c r="Y244" s="187">
        <f t="shared" si="359"/>
        <v>0</v>
      </c>
      <c r="Z244" s="187">
        <f t="shared" si="359"/>
        <v>0</v>
      </c>
      <c r="AA244" s="187">
        <f t="shared" si="359"/>
        <v>0</v>
      </c>
      <c r="AB244" s="187">
        <f t="shared" si="359"/>
        <v>0</v>
      </c>
      <c r="AC244" s="187">
        <f t="shared" si="359"/>
        <v>0</v>
      </c>
      <c r="AD244" s="187">
        <f t="shared" si="359"/>
        <v>0</v>
      </c>
      <c r="AE244" s="187">
        <f t="shared" si="359"/>
        <v>0</v>
      </c>
      <c r="AF244" s="187">
        <f t="shared" si="359"/>
        <v>0</v>
      </c>
      <c r="AG244" s="187">
        <f t="shared" si="359"/>
        <v>0</v>
      </c>
      <c r="AH244" s="187">
        <f t="shared" si="359"/>
        <v>0</v>
      </c>
      <c r="AI244" s="187">
        <f t="shared" si="359"/>
        <v>0</v>
      </c>
      <c r="AJ244" s="187">
        <f t="shared" ref="AJ244:BO244" si="360">AJ$249*AJ122</f>
        <v>0</v>
      </c>
      <c r="AK244" s="187">
        <f t="shared" si="360"/>
        <v>0</v>
      </c>
      <c r="AL244" s="187">
        <f t="shared" si="360"/>
        <v>0</v>
      </c>
      <c r="AM244" s="187">
        <f t="shared" si="360"/>
        <v>0</v>
      </c>
      <c r="AN244" s="187">
        <f t="shared" si="360"/>
        <v>0</v>
      </c>
      <c r="AO244" s="187">
        <f t="shared" si="360"/>
        <v>0</v>
      </c>
      <c r="AP244" s="187">
        <f t="shared" si="360"/>
        <v>0</v>
      </c>
      <c r="AQ244" s="187">
        <f t="shared" si="360"/>
        <v>0</v>
      </c>
      <c r="AR244" s="187">
        <f t="shared" si="360"/>
        <v>0</v>
      </c>
      <c r="AS244" s="187">
        <f t="shared" si="360"/>
        <v>0</v>
      </c>
      <c r="AT244" s="187">
        <f t="shared" si="360"/>
        <v>0</v>
      </c>
      <c r="AU244" s="187">
        <f t="shared" si="360"/>
        <v>0</v>
      </c>
      <c r="AV244" s="187">
        <f t="shared" si="360"/>
        <v>0</v>
      </c>
      <c r="AW244" s="187">
        <f t="shared" si="360"/>
        <v>0</v>
      </c>
      <c r="AX244" s="187">
        <f t="shared" si="360"/>
        <v>0</v>
      </c>
      <c r="AY244" s="187">
        <f t="shared" si="360"/>
        <v>0</v>
      </c>
      <c r="AZ244" s="187">
        <f t="shared" si="360"/>
        <v>0</v>
      </c>
      <c r="BA244" s="187">
        <f t="shared" si="360"/>
        <v>0</v>
      </c>
      <c r="BB244" s="187">
        <f t="shared" si="360"/>
        <v>0</v>
      </c>
      <c r="BC244" s="187">
        <f t="shared" si="360"/>
        <v>0</v>
      </c>
      <c r="BD244" s="187">
        <f t="shared" si="360"/>
        <v>0</v>
      </c>
      <c r="BE244" s="187">
        <f t="shared" si="360"/>
        <v>0</v>
      </c>
      <c r="BF244" s="187">
        <f t="shared" si="360"/>
        <v>0</v>
      </c>
      <c r="BG244" s="187">
        <f t="shared" si="360"/>
        <v>0</v>
      </c>
      <c r="BH244" s="187">
        <f t="shared" si="360"/>
        <v>0</v>
      </c>
      <c r="BI244" s="187">
        <f t="shared" si="360"/>
        <v>0</v>
      </c>
      <c r="BJ244" s="187">
        <f t="shared" si="360"/>
        <v>0</v>
      </c>
      <c r="BK244" s="187">
        <f t="shared" si="360"/>
        <v>0</v>
      </c>
      <c r="BL244" s="187">
        <f t="shared" si="360"/>
        <v>0</v>
      </c>
      <c r="BM244" s="187">
        <f t="shared" si="360"/>
        <v>0</v>
      </c>
      <c r="BN244" s="187">
        <f t="shared" si="360"/>
        <v>0</v>
      </c>
      <c r="BO244" s="187">
        <f t="shared" si="360"/>
        <v>0</v>
      </c>
      <c r="BP244" s="187">
        <f t="shared" ref="BP244:BV244" si="361">BP$249*BP122</f>
        <v>0</v>
      </c>
      <c r="BQ244" s="187">
        <f t="shared" si="361"/>
        <v>0</v>
      </c>
      <c r="BR244" s="187">
        <f t="shared" si="361"/>
        <v>0</v>
      </c>
      <c r="BS244" s="187">
        <f t="shared" si="361"/>
        <v>0</v>
      </c>
      <c r="BT244" s="187">
        <f t="shared" si="361"/>
        <v>0</v>
      </c>
      <c r="BU244" s="187">
        <f t="shared" si="361"/>
        <v>0</v>
      </c>
      <c r="BV244" s="187">
        <f t="shared" si="361"/>
        <v>0</v>
      </c>
      <c r="BW244" s="187">
        <f t="shared" si="304"/>
        <v>0</v>
      </c>
      <c r="BX244" s="187">
        <f t="shared" si="204"/>
        <v>0</v>
      </c>
      <c r="BY244" s="187">
        <f t="shared" si="305"/>
        <v>0</v>
      </c>
      <c r="BZ244" s="187">
        <f t="shared" si="306"/>
        <v>0</v>
      </c>
      <c r="CA244" s="187">
        <f t="shared" si="307"/>
        <v>0</v>
      </c>
    </row>
    <row r="245" spans="2:79" x14ac:dyDescent="0.15">
      <c r="B245" s="181" t="s">
        <v>681</v>
      </c>
      <c r="C245" s="71" t="s">
        <v>373</v>
      </c>
      <c r="D245" s="187">
        <f t="shared" ref="D245:AI245" si="362">D$249*D123</f>
        <v>0</v>
      </c>
      <c r="E245" s="187">
        <f t="shared" si="362"/>
        <v>0</v>
      </c>
      <c r="F245" s="187">
        <f t="shared" si="362"/>
        <v>0</v>
      </c>
      <c r="G245" s="187">
        <f t="shared" si="362"/>
        <v>0</v>
      </c>
      <c r="H245" s="187">
        <f t="shared" si="362"/>
        <v>0</v>
      </c>
      <c r="I245" s="187">
        <f t="shared" si="362"/>
        <v>0</v>
      </c>
      <c r="J245" s="187">
        <f t="shared" si="362"/>
        <v>0</v>
      </c>
      <c r="K245" s="187">
        <f t="shared" si="362"/>
        <v>0</v>
      </c>
      <c r="L245" s="187">
        <f t="shared" si="362"/>
        <v>0</v>
      </c>
      <c r="M245" s="187">
        <f t="shared" si="362"/>
        <v>0</v>
      </c>
      <c r="N245" s="187">
        <f t="shared" si="362"/>
        <v>0</v>
      </c>
      <c r="O245" s="187">
        <f t="shared" si="362"/>
        <v>0</v>
      </c>
      <c r="P245" s="187">
        <f t="shared" si="362"/>
        <v>0</v>
      </c>
      <c r="Q245" s="187">
        <f t="shared" si="362"/>
        <v>0</v>
      </c>
      <c r="R245" s="187">
        <f t="shared" si="362"/>
        <v>0</v>
      </c>
      <c r="S245" s="187">
        <f t="shared" si="362"/>
        <v>0</v>
      </c>
      <c r="T245" s="187">
        <f t="shared" si="362"/>
        <v>0</v>
      </c>
      <c r="U245" s="187">
        <f t="shared" si="362"/>
        <v>0</v>
      </c>
      <c r="V245" s="187">
        <f t="shared" si="362"/>
        <v>0</v>
      </c>
      <c r="W245" s="187">
        <f t="shared" si="362"/>
        <v>0</v>
      </c>
      <c r="X245" s="187">
        <f t="shared" si="362"/>
        <v>0</v>
      </c>
      <c r="Y245" s="187">
        <f t="shared" si="362"/>
        <v>0</v>
      </c>
      <c r="Z245" s="187">
        <f t="shared" si="362"/>
        <v>0</v>
      </c>
      <c r="AA245" s="187">
        <f t="shared" si="362"/>
        <v>0</v>
      </c>
      <c r="AB245" s="187">
        <f t="shared" si="362"/>
        <v>0</v>
      </c>
      <c r="AC245" s="187">
        <f t="shared" si="362"/>
        <v>0</v>
      </c>
      <c r="AD245" s="187">
        <f t="shared" si="362"/>
        <v>0</v>
      </c>
      <c r="AE245" s="187">
        <f t="shared" si="362"/>
        <v>0</v>
      </c>
      <c r="AF245" s="187">
        <f t="shared" si="362"/>
        <v>0</v>
      </c>
      <c r="AG245" s="187">
        <f t="shared" si="362"/>
        <v>0</v>
      </c>
      <c r="AH245" s="187">
        <f t="shared" si="362"/>
        <v>0</v>
      </c>
      <c r="AI245" s="187">
        <f t="shared" si="362"/>
        <v>0</v>
      </c>
      <c r="AJ245" s="187">
        <f t="shared" ref="AJ245:BO245" si="363">AJ$249*AJ123</f>
        <v>0</v>
      </c>
      <c r="AK245" s="187">
        <f t="shared" si="363"/>
        <v>0</v>
      </c>
      <c r="AL245" s="187">
        <f t="shared" si="363"/>
        <v>0</v>
      </c>
      <c r="AM245" s="187">
        <f t="shared" si="363"/>
        <v>0</v>
      </c>
      <c r="AN245" s="187">
        <f t="shared" si="363"/>
        <v>0</v>
      </c>
      <c r="AO245" s="187">
        <f t="shared" si="363"/>
        <v>0</v>
      </c>
      <c r="AP245" s="187">
        <f t="shared" si="363"/>
        <v>0</v>
      </c>
      <c r="AQ245" s="187">
        <f t="shared" si="363"/>
        <v>0</v>
      </c>
      <c r="AR245" s="187">
        <f t="shared" si="363"/>
        <v>0</v>
      </c>
      <c r="AS245" s="187">
        <f t="shared" si="363"/>
        <v>0</v>
      </c>
      <c r="AT245" s="187">
        <f t="shared" si="363"/>
        <v>0</v>
      </c>
      <c r="AU245" s="187">
        <f t="shared" si="363"/>
        <v>0</v>
      </c>
      <c r="AV245" s="187">
        <f t="shared" si="363"/>
        <v>0</v>
      </c>
      <c r="AW245" s="187">
        <f t="shared" si="363"/>
        <v>0</v>
      </c>
      <c r="AX245" s="187">
        <f t="shared" si="363"/>
        <v>0</v>
      </c>
      <c r="AY245" s="187">
        <f t="shared" si="363"/>
        <v>0</v>
      </c>
      <c r="AZ245" s="187">
        <f t="shared" si="363"/>
        <v>0</v>
      </c>
      <c r="BA245" s="187">
        <f t="shared" si="363"/>
        <v>0</v>
      </c>
      <c r="BB245" s="187">
        <f t="shared" si="363"/>
        <v>0</v>
      </c>
      <c r="BC245" s="187">
        <f t="shared" si="363"/>
        <v>0</v>
      </c>
      <c r="BD245" s="187">
        <f t="shared" si="363"/>
        <v>0</v>
      </c>
      <c r="BE245" s="187">
        <f t="shared" si="363"/>
        <v>0</v>
      </c>
      <c r="BF245" s="187">
        <f t="shared" si="363"/>
        <v>0</v>
      </c>
      <c r="BG245" s="187">
        <f t="shared" si="363"/>
        <v>0</v>
      </c>
      <c r="BH245" s="187">
        <f t="shared" si="363"/>
        <v>0</v>
      </c>
      <c r="BI245" s="187">
        <f t="shared" si="363"/>
        <v>0</v>
      </c>
      <c r="BJ245" s="187">
        <f t="shared" si="363"/>
        <v>0</v>
      </c>
      <c r="BK245" s="187">
        <f t="shared" si="363"/>
        <v>0</v>
      </c>
      <c r="BL245" s="187">
        <f t="shared" si="363"/>
        <v>0</v>
      </c>
      <c r="BM245" s="187">
        <f t="shared" si="363"/>
        <v>0</v>
      </c>
      <c r="BN245" s="187">
        <f t="shared" si="363"/>
        <v>0</v>
      </c>
      <c r="BO245" s="187">
        <f t="shared" si="363"/>
        <v>0</v>
      </c>
      <c r="BP245" s="187">
        <f t="shared" ref="BP245:BV245" si="364">BP$249*BP123</f>
        <v>0</v>
      </c>
      <c r="BQ245" s="187">
        <f t="shared" si="364"/>
        <v>0</v>
      </c>
      <c r="BR245" s="187">
        <f t="shared" si="364"/>
        <v>0</v>
      </c>
      <c r="BS245" s="187">
        <f t="shared" si="364"/>
        <v>0</v>
      </c>
      <c r="BT245" s="187">
        <f t="shared" si="364"/>
        <v>0</v>
      </c>
      <c r="BU245" s="187">
        <f t="shared" si="364"/>
        <v>0</v>
      </c>
      <c r="BV245" s="187">
        <f t="shared" si="364"/>
        <v>0</v>
      </c>
      <c r="BW245" s="187">
        <f t="shared" si="304"/>
        <v>0</v>
      </c>
      <c r="BX245" s="187">
        <f t="shared" si="204"/>
        <v>0</v>
      </c>
      <c r="BY245" s="187">
        <f t="shared" si="305"/>
        <v>0</v>
      </c>
      <c r="BZ245" s="187">
        <f t="shared" si="306"/>
        <v>0</v>
      </c>
      <c r="CA245" s="187">
        <f t="shared" si="307"/>
        <v>0</v>
      </c>
    </row>
    <row r="249" spans="2:79" x14ac:dyDescent="0.15">
      <c r="B249" s="71"/>
      <c r="C249" s="66" t="s">
        <v>445</v>
      </c>
      <c r="D249" s="188">
        <v>0</v>
      </c>
      <c r="E249" s="188">
        <f>入力表!I24</f>
        <v>0</v>
      </c>
      <c r="F249" s="188">
        <f>入力表!J24</f>
        <v>0</v>
      </c>
      <c r="G249" s="188">
        <f>入力表!K24</f>
        <v>0</v>
      </c>
      <c r="H249" s="188">
        <f>入力表!L24</f>
        <v>0</v>
      </c>
      <c r="I249" s="188">
        <f>入力表!L25</f>
        <v>0</v>
      </c>
      <c r="J249" s="188">
        <f>入力表!K26</f>
        <v>0</v>
      </c>
      <c r="K249" s="188">
        <f>入力表!L26</f>
        <v>0</v>
      </c>
      <c r="L249" s="188">
        <f>入力表!L27</f>
        <v>0</v>
      </c>
      <c r="M249" s="188">
        <f>入力表!M27</f>
        <v>0</v>
      </c>
      <c r="N249" s="188">
        <f>入力表!M28</f>
        <v>0</v>
      </c>
      <c r="O249" s="188">
        <f>入力表!L29</f>
        <v>0</v>
      </c>
      <c r="P249" s="188">
        <f>入力表!M29</f>
        <v>0</v>
      </c>
      <c r="Q249" s="188">
        <f>入力表!M30</f>
        <v>0</v>
      </c>
      <c r="R249" s="188">
        <f>入力表!L31</f>
        <v>0</v>
      </c>
      <c r="S249" s="188">
        <f>入力表!J32</f>
        <v>0</v>
      </c>
      <c r="T249" s="188">
        <f>入力表!K32</f>
        <v>0</v>
      </c>
      <c r="U249" s="188">
        <f>入力表!L32</f>
        <v>0</v>
      </c>
      <c r="V249" s="188">
        <f>入力表!L33</f>
        <v>0</v>
      </c>
      <c r="W249" s="188">
        <f>入力表!K34</f>
        <v>0</v>
      </c>
      <c r="X249" s="188">
        <f>入力表!L34</f>
        <v>0</v>
      </c>
      <c r="Y249" s="188">
        <f>入力表!L35</f>
        <v>0</v>
      </c>
      <c r="Z249" s="188">
        <f>入力表!L36</f>
        <v>0</v>
      </c>
      <c r="AA249" s="188">
        <f>入力表!L37</f>
        <v>0</v>
      </c>
      <c r="AB249" s="188">
        <f>入力表!L38</f>
        <v>0</v>
      </c>
      <c r="AC249" s="188">
        <f>入力表!L39</f>
        <v>0</v>
      </c>
      <c r="AD249" s="188">
        <f>入力表!L40</f>
        <v>0</v>
      </c>
      <c r="AE249" s="188">
        <f>入力表!L41</f>
        <v>0</v>
      </c>
      <c r="AF249" s="188">
        <f>入力表!L42</f>
        <v>0</v>
      </c>
      <c r="AG249" s="188">
        <v>0</v>
      </c>
      <c r="AH249" s="188">
        <f>入力表!I43</f>
        <v>0</v>
      </c>
      <c r="AI249" s="188">
        <f>入力表!J43</f>
        <v>0</v>
      </c>
      <c r="AJ249" s="188">
        <f>入力表!K43</f>
        <v>0</v>
      </c>
      <c r="AK249" s="188">
        <f>入力表!L43</f>
        <v>0</v>
      </c>
      <c r="AL249" s="188">
        <f>入力表!M43</f>
        <v>0</v>
      </c>
      <c r="AM249" s="188">
        <f>入力表!M44</f>
        <v>0</v>
      </c>
      <c r="AN249" s="188">
        <f>入力表!M45</f>
        <v>0</v>
      </c>
      <c r="AO249" s="188">
        <f>入力表!M46</f>
        <v>0</v>
      </c>
      <c r="AP249" s="188">
        <f>入力表!M47</f>
        <v>0</v>
      </c>
      <c r="AQ249" s="188">
        <f>入力表!M48</f>
        <v>0</v>
      </c>
      <c r="AR249" s="188">
        <f>入力表!M49</f>
        <v>0</v>
      </c>
      <c r="AS249" s="188">
        <f>入力表!L50</f>
        <v>0</v>
      </c>
      <c r="AT249" s="188">
        <f>入力表!M50</f>
        <v>0</v>
      </c>
      <c r="AU249" s="188">
        <f>入力表!N50</f>
        <v>0</v>
      </c>
      <c r="AV249" s="188">
        <f>入力表!N51</f>
        <v>0</v>
      </c>
      <c r="AW249" s="188">
        <f>入力表!N52</f>
        <v>0</v>
      </c>
      <c r="AX249" s="188">
        <f>入力表!N53</f>
        <v>0</v>
      </c>
      <c r="AY249" s="188">
        <f>入力表!M54</f>
        <v>0</v>
      </c>
      <c r="AZ249" s="188">
        <f>入力表!N54</f>
        <v>0</v>
      </c>
      <c r="BA249" s="188">
        <f>入力表!N55</f>
        <v>0</v>
      </c>
      <c r="BB249" s="188">
        <f>入力表!K56</f>
        <v>0</v>
      </c>
      <c r="BC249" s="188">
        <f>入力表!J57</f>
        <v>0</v>
      </c>
      <c r="BD249" s="188">
        <f>入力表!K57</f>
        <v>0</v>
      </c>
      <c r="BE249" s="188">
        <f>入力表!L57</f>
        <v>0</v>
      </c>
      <c r="BF249" s="188">
        <f>入力表!L58</f>
        <v>0</v>
      </c>
      <c r="BG249" s="188">
        <f>入力表!L59</f>
        <v>0</v>
      </c>
      <c r="BH249" s="188">
        <f>入力表!L60</f>
        <v>0</v>
      </c>
      <c r="BI249" s="188">
        <f>入力表!K61</f>
        <v>0</v>
      </c>
      <c r="BJ249" s="188">
        <f>入力表!K62</f>
        <v>0</v>
      </c>
      <c r="BK249" s="188">
        <f>入力表!K63</f>
        <v>0</v>
      </c>
      <c r="BL249" s="188">
        <f>入力表!K64</f>
        <v>0</v>
      </c>
      <c r="BM249" s="188">
        <f>入力表!K65</f>
        <v>0</v>
      </c>
      <c r="BN249" s="188">
        <f>入力表!K66</f>
        <v>0</v>
      </c>
      <c r="BO249" s="188">
        <f>入力表!J67</f>
        <v>0</v>
      </c>
      <c r="BP249" s="188">
        <f>入力表!I68</f>
        <v>0</v>
      </c>
      <c r="BQ249" s="188">
        <f>入力表!J68</f>
        <v>0</v>
      </c>
      <c r="BR249" s="188">
        <f>入力表!J69</f>
        <v>0</v>
      </c>
      <c r="BS249" s="188">
        <f>入力表!J70</f>
        <v>0</v>
      </c>
      <c r="BT249" s="188">
        <f>入力表!J71</f>
        <v>0</v>
      </c>
      <c r="BU249" s="188">
        <f>入力表!J72</f>
        <v>0</v>
      </c>
      <c r="BV249" s="189">
        <f>入力表!J73</f>
        <v>0</v>
      </c>
      <c r="BW249" s="188">
        <f t="shared" ref="BW249" si="365">SUM(E249:AE249)</f>
        <v>0</v>
      </c>
      <c r="BX249" s="261">
        <f t="shared" ref="BX249" si="366">AF249</f>
        <v>0</v>
      </c>
      <c r="BY249" s="188">
        <f t="shared" ref="BY249" si="367">SUM(AH249:BO249)</f>
        <v>0</v>
      </c>
      <c r="BZ249" s="188">
        <f t="shared" ref="BZ249" si="368">SUM(BP249:BV249)</f>
        <v>0</v>
      </c>
      <c r="CA249" s="188">
        <f t="shared" ref="CA249" si="369">SUM(BW249:BZ249)</f>
        <v>0</v>
      </c>
    </row>
  </sheetData>
  <mergeCells count="4">
    <mergeCell ref="B5:B6"/>
    <mergeCell ref="C5:C6"/>
    <mergeCell ref="B127:B128"/>
    <mergeCell ref="C127:C128"/>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B5:AH117"/>
  <sheetViews>
    <sheetView showGridLines="0" workbookViewId="0">
      <pane xSplit="5" ySplit="9" topLeftCell="F10" activePane="bottomRight" state="frozen"/>
      <selection pane="topRight"/>
      <selection pane="bottomLeft"/>
      <selection pane="bottomRight"/>
    </sheetView>
  </sheetViews>
  <sheetFormatPr defaultColWidth="9" defaultRowHeight="18.75" x14ac:dyDescent="0.15"/>
  <cols>
    <col min="1" max="1" width="1.625" style="1" customWidth="1"/>
    <col min="2" max="2" width="4.625" style="1" customWidth="1"/>
    <col min="3" max="3" width="5.75" style="1" hidden="1" customWidth="1"/>
    <col min="4" max="4" width="6.625" style="1" hidden="1" customWidth="1"/>
    <col min="5" max="5" width="60.625" style="1" customWidth="1"/>
    <col min="6" max="34" width="20.625" style="1" customWidth="1"/>
    <col min="35" max="16384" width="9" style="1"/>
  </cols>
  <sheetData>
    <row r="5" spans="2:34" x14ac:dyDescent="0.15">
      <c r="I5" s="8" t="str">
        <f>入力表!N22</f>
        <v>（単位：千円）</v>
      </c>
      <c r="O5" s="8" t="str">
        <f>入力表!N22</f>
        <v>（単位：千円）</v>
      </c>
      <c r="W5" s="8" t="str">
        <f>入力表!N22</f>
        <v>（単位：千円）</v>
      </c>
      <c r="Z5" s="8" t="str">
        <f>入力表!N22</f>
        <v>（単位：千円）</v>
      </c>
      <c r="AD5" s="8" t="s">
        <v>356</v>
      </c>
      <c r="AH5" s="8" t="s">
        <v>356</v>
      </c>
    </row>
    <row r="6" spans="2:34" ht="17.45" customHeight="1" x14ac:dyDescent="0.15">
      <c r="B6" s="369" t="s">
        <v>135</v>
      </c>
      <c r="C6" s="371" t="s">
        <v>487</v>
      </c>
      <c r="D6" s="371" t="s">
        <v>488</v>
      </c>
      <c r="E6" s="369" t="s">
        <v>563</v>
      </c>
      <c r="F6" s="371" t="s">
        <v>361</v>
      </c>
      <c r="G6" s="373" t="s">
        <v>357</v>
      </c>
      <c r="H6" s="374"/>
      <c r="I6" s="375"/>
      <c r="J6" s="376" t="s">
        <v>586</v>
      </c>
      <c r="K6" s="376" t="s">
        <v>323</v>
      </c>
      <c r="L6" s="383" t="s">
        <v>305</v>
      </c>
      <c r="M6" s="385" t="s">
        <v>587</v>
      </c>
      <c r="N6" s="386"/>
      <c r="O6" s="387"/>
      <c r="P6" s="369" t="s">
        <v>317</v>
      </c>
      <c r="Q6" s="369" t="s">
        <v>355</v>
      </c>
      <c r="R6" s="378" t="s">
        <v>321</v>
      </c>
      <c r="S6" s="378" t="s">
        <v>324</v>
      </c>
      <c r="T6" s="378" t="s">
        <v>305</v>
      </c>
      <c r="U6" s="380" t="s">
        <v>589</v>
      </c>
      <c r="V6" s="381"/>
      <c r="W6" s="382"/>
      <c r="X6" s="390" t="s">
        <v>359</v>
      </c>
      <c r="Y6" s="391"/>
      <c r="Z6" s="392"/>
      <c r="AA6" s="79" t="s">
        <v>341</v>
      </c>
      <c r="AB6" s="79" t="s">
        <v>590</v>
      </c>
      <c r="AC6" s="79" t="s">
        <v>591</v>
      </c>
      <c r="AD6" s="369" t="s">
        <v>346</v>
      </c>
      <c r="AE6" s="79" t="s">
        <v>341</v>
      </c>
      <c r="AF6" s="79" t="s">
        <v>590</v>
      </c>
      <c r="AG6" s="79" t="s">
        <v>591</v>
      </c>
      <c r="AH6" s="369" t="s">
        <v>351</v>
      </c>
    </row>
    <row r="7" spans="2:34" ht="17.45" customHeight="1" x14ac:dyDescent="0.15">
      <c r="B7" s="372"/>
      <c r="C7" s="372"/>
      <c r="D7" s="372"/>
      <c r="E7" s="372"/>
      <c r="F7" s="370"/>
      <c r="G7" s="192" t="s">
        <v>310</v>
      </c>
      <c r="H7" s="192" t="s">
        <v>308</v>
      </c>
      <c r="I7" s="192" t="s">
        <v>448</v>
      </c>
      <c r="J7" s="377"/>
      <c r="K7" s="377"/>
      <c r="L7" s="384"/>
      <c r="M7" s="10" t="s">
        <v>588</v>
      </c>
      <c r="N7" s="193" t="s">
        <v>308</v>
      </c>
      <c r="O7" s="193" t="s">
        <v>309</v>
      </c>
      <c r="P7" s="370"/>
      <c r="Q7" s="370"/>
      <c r="R7" s="379"/>
      <c r="S7" s="379"/>
      <c r="T7" s="379"/>
      <c r="U7" s="11" t="s">
        <v>337</v>
      </c>
      <c r="V7" s="11" t="s">
        <v>329</v>
      </c>
      <c r="W7" s="11" t="s">
        <v>330</v>
      </c>
      <c r="X7" s="194" t="s">
        <v>337</v>
      </c>
      <c r="Y7" s="194" t="s">
        <v>329</v>
      </c>
      <c r="Z7" s="194" t="s">
        <v>330</v>
      </c>
      <c r="AA7" s="77" t="s">
        <v>342</v>
      </c>
      <c r="AB7" s="77" t="s">
        <v>342</v>
      </c>
      <c r="AC7" s="77" t="s">
        <v>342</v>
      </c>
      <c r="AD7" s="372"/>
      <c r="AE7" s="77" t="s">
        <v>347</v>
      </c>
      <c r="AF7" s="77" t="s">
        <v>347</v>
      </c>
      <c r="AG7" s="77" t="s">
        <v>347</v>
      </c>
      <c r="AH7" s="372"/>
    </row>
    <row r="8" spans="2:34" ht="17.45" customHeight="1" x14ac:dyDescent="0.15">
      <c r="B8" s="372"/>
      <c r="C8" s="372"/>
      <c r="D8" s="372"/>
      <c r="E8" s="372"/>
      <c r="F8" s="78" t="s">
        <v>297</v>
      </c>
      <c r="G8" s="195" t="s">
        <v>298</v>
      </c>
      <c r="H8" s="196" t="s">
        <v>300</v>
      </c>
      <c r="I8" s="195" t="s">
        <v>301</v>
      </c>
      <c r="J8" s="78" t="s">
        <v>302</v>
      </c>
      <c r="K8" s="78" t="s">
        <v>303</v>
      </c>
      <c r="L8" s="175" t="s">
        <v>306</v>
      </c>
      <c r="M8" s="197" t="s">
        <v>311</v>
      </c>
      <c r="N8" s="197" t="s">
        <v>313</v>
      </c>
      <c r="O8" s="197" t="s">
        <v>314</v>
      </c>
      <c r="P8" s="78" t="s">
        <v>318</v>
      </c>
      <c r="Q8" s="78" t="s">
        <v>319</v>
      </c>
      <c r="R8" s="78" t="s">
        <v>322</v>
      </c>
      <c r="S8" s="78" t="s">
        <v>325</v>
      </c>
      <c r="T8" s="78" t="s">
        <v>327</v>
      </c>
      <c r="U8" s="198" t="s">
        <v>331</v>
      </c>
      <c r="V8" s="198" t="s">
        <v>332</v>
      </c>
      <c r="W8" s="198" t="s">
        <v>333</v>
      </c>
      <c r="X8" s="393" t="s">
        <v>338</v>
      </c>
      <c r="Y8" s="393" t="s">
        <v>339</v>
      </c>
      <c r="Z8" s="393" t="s">
        <v>340</v>
      </c>
      <c r="AA8" s="388" t="s">
        <v>343</v>
      </c>
      <c r="AB8" s="388" t="s">
        <v>344</v>
      </c>
      <c r="AC8" s="369" t="s">
        <v>345</v>
      </c>
      <c r="AD8" s="372"/>
      <c r="AE8" s="388" t="s">
        <v>348</v>
      </c>
      <c r="AF8" s="388" t="s">
        <v>349</v>
      </c>
      <c r="AG8" s="369" t="s">
        <v>350</v>
      </c>
      <c r="AH8" s="372"/>
    </row>
    <row r="9" spans="2:34" ht="30.6" customHeight="1" x14ac:dyDescent="0.15">
      <c r="B9" s="370"/>
      <c r="C9" s="370"/>
      <c r="D9" s="370"/>
      <c r="E9" s="370"/>
      <c r="F9" s="199"/>
      <c r="G9" s="200" t="s">
        <v>299</v>
      </c>
      <c r="H9" s="201" t="s">
        <v>584</v>
      </c>
      <c r="I9" s="200" t="s">
        <v>585</v>
      </c>
      <c r="J9" s="202" t="s">
        <v>689</v>
      </c>
      <c r="K9" s="199" t="s">
        <v>304</v>
      </c>
      <c r="L9" s="203" t="s">
        <v>307</v>
      </c>
      <c r="M9" s="204" t="s">
        <v>312</v>
      </c>
      <c r="N9" s="204" t="s">
        <v>315</v>
      </c>
      <c r="O9" s="204" t="s">
        <v>316</v>
      </c>
      <c r="P9" s="205"/>
      <c r="Q9" s="205" t="s">
        <v>320</v>
      </c>
      <c r="R9" s="202" t="s">
        <v>358</v>
      </c>
      <c r="S9" s="199" t="s">
        <v>326</v>
      </c>
      <c r="T9" s="199" t="s">
        <v>328</v>
      </c>
      <c r="U9" s="206" t="s">
        <v>334</v>
      </c>
      <c r="V9" s="206" t="s">
        <v>335</v>
      </c>
      <c r="W9" s="206" t="s">
        <v>336</v>
      </c>
      <c r="X9" s="394"/>
      <c r="Y9" s="394"/>
      <c r="Z9" s="394"/>
      <c r="AA9" s="389"/>
      <c r="AB9" s="389"/>
      <c r="AC9" s="370"/>
      <c r="AD9" s="370"/>
      <c r="AE9" s="389"/>
      <c r="AF9" s="389"/>
      <c r="AG9" s="370"/>
      <c r="AH9" s="370"/>
    </row>
    <row r="10" spans="2:34" x14ac:dyDescent="0.15">
      <c r="B10" s="180" t="s">
        <v>136</v>
      </c>
      <c r="C10" s="180" t="s">
        <v>450</v>
      </c>
      <c r="D10" s="180" t="s">
        <v>450</v>
      </c>
      <c r="E10" s="183" t="s">
        <v>242</v>
      </c>
      <c r="F10" s="207"/>
      <c r="G10" s="207"/>
      <c r="H10" s="207"/>
      <c r="I10" s="208"/>
      <c r="J10" s="209">
        <f>中間投入額!CA129</f>
        <v>0</v>
      </c>
      <c r="K10" s="209">
        <f>J10*各種係数!E8</f>
        <v>0</v>
      </c>
      <c r="L10" s="209">
        <f>J10*各種係数!D8</f>
        <v>0</v>
      </c>
      <c r="M10" s="209">
        <f t="array" ref="M10:M116">MMULT(各種係数!R8:DT114,詳細表!K10:K116)</f>
        <v>0</v>
      </c>
      <c r="N10" s="209">
        <f>M10*各種係数!F8</f>
        <v>0</v>
      </c>
      <c r="O10" s="210">
        <f>M10*各種係数!G8</f>
        <v>0</v>
      </c>
      <c r="P10" s="55"/>
      <c r="Q10" s="55"/>
      <c r="R10" s="211">
        <f>Q$117*各種係数!H8</f>
        <v>0</v>
      </c>
      <c r="S10" s="209">
        <f>R10*各種係数!E8</f>
        <v>0</v>
      </c>
      <c r="T10" s="209">
        <f>R10*各種係数!D8</f>
        <v>0</v>
      </c>
      <c r="U10" s="209">
        <f t="array" ref="U10:U116">MMULT(各種係数!R8:DT114,詳細表!S10:S116)</f>
        <v>0</v>
      </c>
      <c r="V10" s="209">
        <f>U10*各種係数!F8</f>
        <v>0</v>
      </c>
      <c r="W10" s="209">
        <f>U10*各種係数!G8</f>
        <v>0</v>
      </c>
      <c r="X10" s="209">
        <f>G10+M10+U10</f>
        <v>0</v>
      </c>
      <c r="Y10" s="209">
        <f>H10+N10+V10</f>
        <v>0</v>
      </c>
      <c r="Z10" s="209">
        <f>I10+O10+W10</f>
        <v>0</v>
      </c>
      <c r="AA10" s="209">
        <f>G10*各種係数!I8*各種係数!$L$16</f>
        <v>0</v>
      </c>
      <c r="AB10" s="209">
        <f>M10*各種係数!I8*各種係数!$L$16</f>
        <v>0</v>
      </c>
      <c r="AC10" s="209">
        <f>U10*各種係数!I8*各種係数!$L$16</f>
        <v>0</v>
      </c>
      <c r="AD10" s="209">
        <f>SUM(AA10:AC10)</f>
        <v>0</v>
      </c>
      <c r="AE10" s="209">
        <f>G10*各種係数!J8*各種係数!$L$16</f>
        <v>0</v>
      </c>
      <c r="AF10" s="209">
        <f>M10*各種係数!J8*各種係数!$L$16</f>
        <v>0</v>
      </c>
      <c r="AG10" s="209">
        <f>U10*各種係数!J8*各種係数!$L$16</f>
        <v>0</v>
      </c>
      <c r="AH10" s="209">
        <f>SUM(AE10:AG10)</f>
        <v>0</v>
      </c>
    </row>
    <row r="11" spans="2:34" x14ac:dyDescent="0.15">
      <c r="B11" s="52" t="s">
        <v>137</v>
      </c>
      <c r="C11" s="52" t="s">
        <v>450</v>
      </c>
      <c r="D11" s="52" t="s">
        <v>450</v>
      </c>
      <c r="E11" s="53" t="s">
        <v>287</v>
      </c>
      <c r="F11" s="212"/>
      <c r="G11" s="212"/>
      <c r="H11" s="212"/>
      <c r="I11" s="213"/>
      <c r="J11" s="214">
        <f>中間投入額!CA130</f>
        <v>0</v>
      </c>
      <c r="K11" s="214">
        <f>J11*各種係数!E9</f>
        <v>0</v>
      </c>
      <c r="L11" s="214">
        <f>J11*各種係数!D9</f>
        <v>0</v>
      </c>
      <c r="M11" s="214">
        <v>0</v>
      </c>
      <c r="N11" s="214">
        <f>M11*各種係数!F9</f>
        <v>0</v>
      </c>
      <c r="O11" s="215">
        <f>M11*各種係数!G9</f>
        <v>0</v>
      </c>
      <c r="P11" s="54"/>
      <c r="Q11" s="54"/>
      <c r="R11" s="216">
        <f>Q$117*各種係数!H9</f>
        <v>0</v>
      </c>
      <c r="S11" s="214">
        <f>R11*各種係数!E9</f>
        <v>0</v>
      </c>
      <c r="T11" s="214">
        <f>R11*各種係数!D9</f>
        <v>0</v>
      </c>
      <c r="U11" s="214">
        <v>0</v>
      </c>
      <c r="V11" s="214">
        <f>U11*各種係数!F9</f>
        <v>0</v>
      </c>
      <c r="W11" s="214">
        <f>U11*各種係数!G9</f>
        <v>0</v>
      </c>
      <c r="X11" s="214">
        <f t="shared" ref="X11:X74" si="0">G11+M11+U11</f>
        <v>0</v>
      </c>
      <c r="Y11" s="214">
        <f t="shared" ref="Y11:Y74" si="1">H11+N11+V11</f>
        <v>0</v>
      </c>
      <c r="Z11" s="214">
        <f t="shared" ref="Z11:Z74" si="2">I11+O11+W11</f>
        <v>0</v>
      </c>
      <c r="AA11" s="214">
        <f>G11*各種係数!I9*各種係数!$L$16</f>
        <v>0</v>
      </c>
      <c r="AB11" s="214">
        <f>M11*各種係数!I9*各種係数!$L$16</f>
        <v>0</v>
      </c>
      <c r="AC11" s="214">
        <f>U11*各種係数!I9*各種係数!$L$16</f>
        <v>0</v>
      </c>
      <c r="AD11" s="214">
        <f t="shared" ref="AD11:AD74" si="3">SUM(AA11:AC11)</f>
        <v>0</v>
      </c>
      <c r="AE11" s="214">
        <f>G11*各種係数!J9*各種係数!$L$16</f>
        <v>0</v>
      </c>
      <c r="AF11" s="214">
        <f>M11*各種係数!J9*各種係数!$L$16</f>
        <v>0</v>
      </c>
      <c r="AG11" s="214">
        <f>U11*各種係数!J9*各種係数!$L$16</f>
        <v>0</v>
      </c>
      <c r="AH11" s="214">
        <f t="shared" ref="AH11:AH74" si="4">SUM(AE11:AG11)</f>
        <v>0</v>
      </c>
    </row>
    <row r="12" spans="2:34" x14ac:dyDescent="0.15">
      <c r="B12" s="52" t="s">
        <v>138</v>
      </c>
      <c r="C12" s="52" t="s">
        <v>450</v>
      </c>
      <c r="D12" s="52" t="s">
        <v>450</v>
      </c>
      <c r="E12" s="53" t="s">
        <v>243</v>
      </c>
      <c r="F12" s="212"/>
      <c r="G12" s="212"/>
      <c r="H12" s="212"/>
      <c r="I12" s="213"/>
      <c r="J12" s="214">
        <f>中間投入額!CA131</f>
        <v>0</v>
      </c>
      <c r="K12" s="214">
        <f>J12*各種係数!E10</f>
        <v>0</v>
      </c>
      <c r="L12" s="214">
        <f>J12*各種係数!D10</f>
        <v>0</v>
      </c>
      <c r="M12" s="214">
        <v>0</v>
      </c>
      <c r="N12" s="214">
        <f>M12*各種係数!F10</f>
        <v>0</v>
      </c>
      <c r="O12" s="215">
        <f>M12*各種係数!G10</f>
        <v>0</v>
      </c>
      <c r="P12" s="54"/>
      <c r="Q12" s="54"/>
      <c r="R12" s="216">
        <f>Q$117*各種係数!H10</f>
        <v>0</v>
      </c>
      <c r="S12" s="214">
        <f>R12*各種係数!E10</f>
        <v>0</v>
      </c>
      <c r="T12" s="214">
        <f>R12*各種係数!D10</f>
        <v>0</v>
      </c>
      <c r="U12" s="214">
        <v>0</v>
      </c>
      <c r="V12" s="214">
        <f>U12*各種係数!F10</f>
        <v>0</v>
      </c>
      <c r="W12" s="214">
        <f>U12*各種係数!G10</f>
        <v>0</v>
      </c>
      <c r="X12" s="214">
        <f t="shared" si="0"/>
        <v>0</v>
      </c>
      <c r="Y12" s="214">
        <f t="shared" si="1"/>
        <v>0</v>
      </c>
      <c r="Z12" s="214">
        <f t="shared" si="2"/>
        <v>0</v>
      </c>
      <c r="AA12" s="214">
        <f>G12*各種係数!I10*各種係数!$L$16</f>
        <v>0</v>
      </c>
      <c r="AB12" s="214">
        <f>M12*各種係数!I10*各種係数!$L$16</f>
        <v>0</v>
      </c>
      <c r="AC12" s="214">
        <f>U12*各種係数!I10*各種係数!$L$16</f>
        <v>0</v>
      </c>
      <c r="AD12" s="214">
        <f t="shared" si="3"/>
        <v>0</v>
      </c>
      <c r="AE12" s="214">
        <f>G12*各種係数!J10*各種係数!$L$16</f>
        <v>0</v>
      </c>
      <c r="AF12" s="214">
        <f>M12*各種係数!J10*各種係数!$L$16</f>
        <v>0</v>
      </c>
      <c r="AG12" s="214">
        <f>U12*各種係数!J10*各種係数!$L$16</f>
        <v>0</v>
      </c>
      <c r="AH12" s="214">
        <f t="shared" si="4"/>
        <v>0</v>
      </c>
    </row>
    <row r="13" spans="2:34" x14ac:dyDescent="0.15">
      <c r="B13" s="52" t="s">
        <v>139</v>
      </c>
      <c r="C13" s="52" t="s">
        <v>450</v>
      </c>
      <c r="D13" s="52" t="s">
        <v>450</v>
      </c>
      <c r="E13" s="53" t="s">
        <v>244</v>
      </c>
      <c r="F13" s="212"/>
      <c r="G13" s="212"/>
      <c r="H13" s="212"/>
      <c r="I13" s="213"/>
      <c r="J13" s="214">
        <f>中間投入額!CA132</f>
        <v>0</v>
      </c>
      <c r="K13" s="214">
        <f>J13*各種係数!E11</f>
        <v>0</v>
      </c>
      <c r="L13" s="214">
        <f>J13*各種係数!D11</f>
        <v>0</v>
      </c>
      <c r="M13" s="214">
        <v>0</v>
      </c>
      <c r="N13" s="214">
        <f>M13*各種係数!F11</f>
        <v>0</v>
      </c>
      <c r="O13" s="215">
        <f>M13*各種係数!G11</f>
        <v>0</v>
      </c>
      <c r="P13" s="54"/>
      <c r="Q13" s="54"/>
      <c r="R13" s="216">
        <f>Q$117*各種係数!H11</f>
        <v>0</v>
      </c>
      <c r="S13" s="214">
        <f>R13*各種係数!E11</f>
        <v>0</v>
      </c>
      <c r="T13" s="214">
        <f>R13*各種係数!D11</f>
        <v>0</v>
      </c>
      <c r="U13" s="214">
        <v>0</v>
      </c>
      <c r="V13" s="214">
        <f>U13*各種係数!F11</f>
        <v>0</v>
      </c>
      <c r="W13" s="214">
        <f>U13*各種係数!G11</f>
        <v>0</v>
      </c>
      <c r="X13" s="214">
        <f t="shared" si="0"/>
        <v>0</v>
      </c>
      <c r="Y13" s="214">
        <f t="shared" si="1"/>
        <v>0</v>
      </c>
      <c r="Z13" s="214">
        <f t="shared" si="2"/>
        <v>0</v>
      </c>
      <c r="AA13" s="214">
        <f>G13*各種係数!I11*各種係数!$L$16</f>
        <v>0</v>
      </c>
      <c r="AB13" s="214">
        <f>M13*各種係数!I11*各種係数!$L$16</f>
        <v>0</v>
      </c>
      <c r="AC13" s="214">
        <f>U13*各種係数!I11*各種係数!$L$16</f>
        <v>0</v>
      </c>
      <c r="AD13" s="214">
        <f t="shared" si="3"/>
        <v>0</v>
      </c>
      <c r="AE13" s="214">
        <f>G13*各種係数!J11*各種係数!$L$16</f>
        <v>0</v>
      </c>
      <c r="AF13" s="214">
        <f>M13*各種係数!J11*各種係数!$L$16</f>
        <v>0</v>
      </c>
      <c r="AG13" s="214">
        <f>U13*各種係数!J11*各種係数!$L$16</f>
        <v>0</v>
      </c>
      <c r="AH13" s="214">
        <f t="shared" si="4"/>
        <v>0</v>
      </c>
    </row>
    <row r="14" spans="2:34" x14ac:dyDescent="0.15">
      <c r="B14" s="52" t="s">
        <v>140</v>
      </c>
      <c r="C14" s="52" t="s">
        <v>450</v>
      </c>
      <c r="D14" s="52" t="s">
        <v>450</v>
      </c>
      <c r="E14" s="53" t="s">
        <v>245</v>
      </c>
      <c r="F14" s="212"/>
      <c r="G14" s="212"/>
      <c r="H14" s="212"/>
      <c r="I14" s="213"/>
      <c r="J14" s="214">
        <f>中間投入額!CA133</f>
        <v>0</v>
      </c>
      <c r="K14" s="214">
        <f>J14*各種係数!E12</f>
        <v>0</v>
      </c>
      <c r="L14" s="214">
        <f>J14*各種係数!D12</f>
        <v>0</v>
      </c>
      <c r="M14" s="214">
        <v>0</v>
      </c>
      <c r="N14" s="214">
        <f>M14*各種係数!F12</f>
        <v>0</v>
      </c>
      <c r="O14" s="215">
        <f>M14*各種係数!G12</f>
        <v>0</v>
      </c>
      <c r="P14" s="54"/>
      <c r="Q14" s="54"/>
      <c r="R14" s="216">
        <f>Q$117*各種係数!H12</f>
        <v>0</v>
      </c>
      <c r="S14" s="214">
        <f>R14*各種係数!E12</f>
        <v>0</v>
      </c>
      <c r="T14" s="214">
        <f>R14*各種係数!D12</f>
        <v>0</v>
      </c>
      <c r="U14" s="214">
        <v>0</v>
      </c>
      <c r="V14" s="214">
        <f>U14*各種係数!F12</f>
        <v>0</v>
      </c>
      <c r="W14" s="214">
        <f>U14*各種係数!G12</f>
        <v>0</v>
      </c>
      <c r="X14" s="214">
        <f t="shared" si="0"/>
        <v>0</v>
      </c>
      <c r="Y14" s="214">
        <f t="shared" si="1"/>
        <v>0</v>
      </c>
      <c r="Z14" s="214">
        <f t="shared" si="2"/>
        <v>0</v>
      </c>
      <c r="AA14" s="214">
        <f>G14*各種係数!I12*各種係数!$L$16</f>
        <v>0</v>
      </c>
      <c r="AB14" s="214">
        <f>M14*各種係数!I12*各種係数!$L$16</f>
        <v>0</v>
      </c>
      <c r="AC14" s="214">
        <f>U14*各種係数!I12*各種係数!$L$16</f>
        <v>0</v>
      </c>
      <c r="AD14" s="214">
        <f t="shared" si="3"/>
        <v>0</v>
      </c>
      <c r="AE14" s="214">
        <f>G14*各種係数!J12*各種係数!$L$16</f>
        <v>0</v>
      </c>
      <c r="AF14" s="214">
        <f>M14*各種係数!J12*各種係数!$L$16</f>
        <v>0</v>
      </c>
      <c r="AG14" s="214">
        <f>U14*各種係数!J12*各種係数!$L$16</f>
        <v>0</v>
      </c>
      <c r="AH14" s="214">
        <f t="shared" si="4"/>
        <v>0</v>
      </c>
    </row>
    <row r="15" spans="2:34" x14ac:dyDescent="0.15">
      <c r="B15" s="60" t="s">
        <v>141</v>
      </c>
      <c r="C15" s="60" t="s">
        <v>451</v>
      </c>
      <c r="D15" s="60" t="s">
        <v>451</v>
      </c>
      <c r="E15" s="61" t="s">
        <v>288</v>
      </c>
      <c r="F15" s="217"/>
      <c r="G15" s="217"/>
      <c r="H15" s="217"/>
      <c r="I15" s="218"/>
      <c r="J15" s="219">
        <f>中間投入額!CA134</f>
        <v>0</v>
      </c>
      <c r="K15" s="219">
        <f>J15*各種係数!E13</f>
        <v>0</v>
      </c>
      <c r="L15" s="219">
        <f>J15*各種係数!D13</f>
        <v>0</v>
      </c>
      <c r="M15" s="219">
        <v>0</v>
      </c>
      <c r="N15" s="219">
        <f>M15*各種係数!F13</f>
        <v>0</v>
      </c>
      <c r="O15" s="220">
        <f>M15*各種係数!G13</f>
        <v>0</v>
      </c>
      <c r="P15" s="54"/>
      <c r="Q15" s="54"/>
      <c r="R15" s="221">
        <f>Q$117*各種係数!H13</f>
        <v>0</v>
      </c>
      <c r="S15" s="219">
        <f>R15*各種係数!E13</f>
        <v>0</v>
      </c>
      <c r="T15" s="219">
        <f>R15*各種係数!D13</f>
        <v>0</v>
      </c>
      <c r="U15" s="219">
        <v>0</v>
      </c>
      <c r="V15" s="219">
        <f>U15*各種係数!F13</f>
        <v>0</v>
      </c>
      <c r="W15" s="219">
        <f>U15*各種係数!G13</f>
        <v>0</v>
      </c>
      <c r="X15" s="219">
        <f t="shared" si="0"/>
        <v>0</v>
      </c>
      <c r="Y15" s="219">
        <f t="shared" si="1"/>
        <v>0</v>
      </c>
      <c r="Z15" s="219">
        <f t="shared" si="2"/>
        <v>0</v>
      </c>
      <c r="AA15" s="219">
        <f>G15*各種係数!I13*各種係数!$L$16</f>
        <v>0</v>
      </c>
      <c r="AB15" s="219">
        <f>M15*各種係数!I13*各種係数!$L$16</f>
        <v>0</v>
      </c>
      <c r="AC15" s="219">
        <f>U15*各種係数!I13*各種係数!$L$16</f>
        <v>0</v>
      </c>
      <c r="AD15" s="219">
        <f t="shared" si="3"/>
        <v>0</v>
      </c>
      <c r="AE15" s="219">
        <f>G15*各種係数!J13*各種係数!$L$16</f>
        <v>0</v>
      </c>
      <c r="AF15" s="219">
        <f>M15*各種係数!J13*各種係数!$L$16</f>
        <v>0</v>
      </c>
      <c r="AG15" s="219">
        <f>U15*各種係数!J13*各種係数!$L$16</f>
        <v>0</v>
      </c>
      <c r="AH15" s="219">
        <f t="shared" si="4"/>
        <v>0</v>
      </c>
    </row>
    <row r="16" spans="2:34" x14ac:dyDescent="0.15">
      <c r="B16" s="52" t="s">
        <v>142</v>
      </c>
      <c r="C16" s="52" t="s">
        <v>451</v>
      </c>
      <c r="D16" s="52" t="s">
        <v>451</v>
      </c>
      <c r="E16" s="53" t="s">
        <v>615</v>
      </c>
      <c r="F16" s="212"/>
      <c r="G16" s="212"/>
      <c r="H16" s="212"/>
      <c r="I16" s="213"/>
      <c r="J16" s="214">
        <f>中間投入額!CA135</f>
        <v>0</v>
      </c>
      <c r="K16" s="214">
        <f>J16*各種係数!E14</f>
        <v>0</v>
      </c>
      <c r="L16" s="214">
        <f>J16*各種係数!D14</f>
        <v>0</v>
      </c>
      <c r="M16" s="214">
        <v>0</v>
      </c>
      <c r="N16" s="214">
        <f>M16*各種係数!F14</f>
        <v>0</v>
      </c>
      <c r="O16" s="215">
        <f>M16*各種係数!G14</f>
        <v>0</v>
      </c>
      <c r="P16" s="54"/>
      <c r="Q16" s="54"/>
      <c r="R16" s="216">
        <f>Q$117*各種係数!H14</f>
        <v>0</v>
      </c>
      <c r="S16" s="214">
        <f>R16*各種係数!E14</f>
        <v>0</v>
      </c>
      <c r="T16" s="214">
        <f>R16*各種係数!D14</f>
        <v>0</v>
      </c>
      <c r="U16" s="214">
        <v>0</v>
      </c>
      <c r="V16" s="214">
        <f>U16*各種係数!F14</f>
        <v>0</v>
      </c>
      <c r="W16" s="214">
        <f>U16*各種係数!G14</f>
        <v>0</v>
      </c>
      <c r="X16" s="214">
        <f t="shared" si="0"/>
        <v>0</v>
      </c>
      <c r="Y16" s="214">
        <f t="shared" si="1"/>
        <v>0</v>
      </c>
      <c r="Z16" s="214">
        <f t="shared" si="2"/>
        <v>0</v>
      </c>
      <c r="AA16" s="214">
        <f>G16*各種係数!I14*各種係数!$L$16</f>
        <v>0</v>
      </c>
      <c r="AB16" s="214">
        <f>M16*各種係数!I14*各種係数!$L$16</f>
        <v>0</v>
      </c>
      <c r="AC16" s="214">
        <f>U16*各種係数!I14*各種係数!$L$16</f>
        <v>0</v>
      </c>
      <c r="AD16" s="214">
        <f t="shared" si="3"/>
        <v>0</v>
      </c>
      <c r="AE16" s="214">
        <f>G16*各種係数!J14*各種係数!$L$16</f>
        <v>0</v>
      </c>
      <c r="AF16" s="214">
        <f>M16*各種係数!J14*各種係数!$L$16</f>
        <v>0</v>
      </c>
      <c r="AG16" s="214">
        <f>U16*各種係数!J14*各種係数!$L$16</f>
        <v>0</v>
      </c>
      <c r="AH16" s="214">
        <f t="shared" si="4"/>
        <v>0</v>
      </c>
    </row>
    <row r="17" spans="2:34" x14ac:dyDescent="0.15">
      <c r="B17" s="52" t="s">
        <v>143</v>
      </c>
      <c r="C17" s="52" t="s">
        <v>452</v>
      </c>
      <c r="D17" s="52" t="s">
        <v>452</v>
      </c>
      <c r="E17" s="53" t="s">
        <v>246</v>
      </c>
      <c r="F17" s="212"/>
      <c r="G17" s="212"/>
      <c r="H17" s="212"/>
      <c r="I17" s="213"/>
      <c r="J17" s="214">
        <f>中間投入額!CA136</f>
        <v>0</v>
      </c>
      <c r="K17" s="214">
        <f>J17*各種係数!E15</f>
        <v>0</v>
      </c>
      <c r="L17" s="214">
        <f>J17*各種係数!D15</f>
        <v>0</v>
      </c>
      <c r="M17" s="214">
        <v>0</v>
      </c>
      <c r="N17" s="214">
        <f>M17*各種係数!F15</f>
        <v>0</v>
      </c>
      <c r="O17" s="215">
        <f>M17*各種係数!G15</f>
        <v>0</v>
      </c>
      <c r="P17" s="54"/>
      <c r="Q17" s="54"/>
      <c r="R17" s="216">
        <f>Q$117*各種係数!H15</f>
        <v>0</v>
      </c>
      <c r="S17" s="214">
        <f>R17*各種係数!E15</f>
        <v>0</v>
      </c>
      <c r="T17" s="214">
        <f>R17*各種係数!D15</f>
        <v>0</v>
      </c>
      <c r="U17" s="214">
        <v>0</v>
      </c>
      <c r="V17" s="214">
        <f>U17*各種係数!F15</f>
        <v>0</v>
      </c>
      <c r="W17" s="214">
        <f>U17*各種係数!G15</f>
        <v>0</v>
      </c>
      <c r="X17" s="214">
        <f t="shared" si="0"/>
        <v>0</v>
      </c>
      <c r="Y17" s="214">
        <f t="shared" si="1"/>
        <v>0</v>
      </c>
      <c r="Z17" s="214">
        <f t="shared" si="2"/>
        <v>0</v>
      </c>
      <c r="AA17" s="214">
        <f>G17*各種係数!I15*各種係数!$L$16</f>
        <v>0</v>
      </c>
      <c r="AB17" s="214">
        <f>M17*各種係数!I15*各種係数!$L$16</f>
        <v>0</v>
      </c>
      <c r="AC17" s="214">
        <f>U17*各種係数!I15*各種係数!$L$16</f>
        <v>0</v>
      </c>
      <c r="AD17" s="214">
        <f t="shared" si="3"/>
        <v>0</v>
      </c>
      <c r="AE17" s="214">
        <f>G17*各種係数!J15*各種係数!$L$16</f>
        <v>0</v>
      </c>
      <c r="AF17" s="214">
        <f>M17*各種係数!J15*各種係数!$L$16</f>
        <v>0</v>
      </c>
      <c r="AG17" s="214">
        <f>U17*各種係数!J15*各種係数!$L$16</f>
        <v>0</v>
      </c>
      <c r="AH17" s="214">
        <f t="shared" si="4"/>
        <v>0</v>
      </c>
    </row>
    <row r="18" spans="2:34" x14ac:dyDescent="0.15">
      <c r="B18" s="52" t="s">
        <v>144</v>
      </c>
      <c r="C18" s="52" t="s">
        <v>452</v>
      </c>
      <c r="D18" s="52" t="s">
        <v>452</v>
      </c>
      <c r="E18" s="53" t="s">
        <v>616</v>
      </c>
      <c r="F18" s="212"/>
      <c r="G18" s="212"/>
      <c r="H18" s="212"/>
      <c r="I18" s="213"/>
      <c r="J18" s="214">
        <f>中間投入額!CA137</f>
        <v>0</v>
      </c>
      <c r="K18" s="214">
        <f>J18*各種係数!E16</f>
        <v>0</v>
      </c>
      <c r="L18" s="214">
        <f>J18*各種係数!D16</f>
        <v>0</v>
      </c>
      <c r="M18" s="214">
        <v>0</v>
      </c>
      <c r="N18" s="214">
        <f>M18*各種係数!F16</f>
        <v>0</v>
      </c>
      <c r="O18" s="215">
        <f>M18*各種係数!G16</f>
        <v>0</v>
      </c>
      <c r="P18" s="54"/>
      <c r="Q18" s="54"/>
      <c r="R18" s="216">
        <f>Q$117*各種係数!H16</f>
        <v>0</v>
      </c>
      <c r="S18" s="214">
        <f>R18*各種係数!E16</f>
        <v>0</v>
      </c>
      <c r="T18" s="214">
        <f>R18*各種係数!D16</f>
        <v>0</v>
      </c>
      <c r="U18" s="214">
        <v>0</v>
      </c>
      <c r="V18" s="214">
        <f>U18*各種係数!F16</f>
        <v>0</v>
      </c>
      <c r="W18" s="214">
        <f>U18*各種係数!G16</f>
        <v>0</v>
      </c>
      <c r="X18" s="214">
        <f t="shared" si="0"/>
        <v>0</v>
      </c>
      <c r="Y18" s="214">
        <f t="shared" si="1"/>
        <v>0</v>
      </c>
      <c r="Z18" s="214">
        <f t="shared" si="2"/>
        <v>0</v>
      </c>
      <c r="AA18" s="214">
        <f>G18*各種係数!I16*各種係数!$L$16</f>
        <v>0</v>
      </c>
      <c r="AB18" s="214">
        <f>M18*各種係数!I16*各種係数!$L$16</f>
        <v>0</v>
      </c>
      <c r="AC18" s="214">
        <f>U18*各種係数!I16*各種係数!$L$16</f>
        <v>0</v>
      </c>
      <c r="AD18" s="214">
        <f t="shared" si="3"/>
        <v>0</v>
      </c>
      <c r="AE18" s="214">
        <f>G18*各種係数!J16*各種係数!$L$16</f>
        <v>0</v>
      </c>
      <c r="AF18" s="214">
        <f>M18*各種係数!J16*各種係数!$L$16</f>
        <v>0</v>
      </c>
      <c r="AG18" s="214">
        <f>U18*各種係数!J16*各種係数!$L$16</f>
        <v>0</v>
      </c>
      <c r="AH18" s="214">
        <f t="shared" si="4"/>
        <v>0</v>
      </c>
    </row>
    <row r="19" spans="2:34" x14ac:dyDescent="0.15">
      <c r="B19" s="64" t="s">
        <v>145</v>
      </c>
      <c r="C19" s="64" t="s">
        <v>452</v>
      </c>
      <c r="D19" s="64" t="s">
        <v>452</v>
      </c>
      <c r="E19" s="65" t="s">
        <v>364</v>
      </c>
      <c r="F19" s="222"/>
      <c r="G19" s="222"/>
      <c r="H19" s="222"/>
      <c r="I19" s="223"/>
      <c r="J19" s="224">
        <f>中間投入額!CA138</f>
        <v>0</v>
      </c>
      <c r="K19" s="224">
        <f>J19*各種係数!E17</f>
        <v>0</v>
      </c>
      <c r="L19" s="224">
        <f>J19*各種係数!D17</f>
        <v>0</v>
      </c>
      <c r="M19" s="224">
        <v>0</v>
      </c>
      <c r="N19" s="224">
        <f>M19*各種係数!F17</f>
        <v>0</v>
      </c>
      <c r="O19" s="225">
        <f>M19*各種係数!G17</f>
        <v>0</v>
      </c>
      <c r="P19" s="54"/>
      <c r="Q19" s="54"/>
      <c r="R19" s="226">
        <f>Q$117*各種係数!H17</f>
        <v>0</v>
      </c>
      <c r="S19" s="224">
        <f>R19*各種係数!E17</f>
        <v>0</v>
      </c>
      <c r="T19" s="224">
        <f>R19*各種係数!D17</f>
        <v>0</v>
      </c>
      <c r="U19" s="224">
        <v>0</v>
      </c>
      <c r="V19" s="224">
        <f>U19*各種係数!F17</f>
        <v>0</v>
      </c>
      <c r="W19" s="224">
        <f>U19*各種係数!G17</f>
        <v>0</v>
      </c>
      <c r="X19" s="224">
        <f t="shared" si="0"/>
        <v>0</v>
      </c>
      <c r="Y19" s="224">
        <f t="shared" si="1"/>
        <v>0</v>
      </c>
      <c r="Z19" s="224">
        <f t="shared" si="2"/>
        <v>0</v>
      </c>
      <c r="AA19" s="224">
        <f>G19*各種係数!I17*各種係数!$L$16</f>
        <v>0</v>
      </c>
      <c r="AB19" s="224">
        <f>M19*各種係数!I17*各種係数!$L$16</f>
        <v>0</v>
      </c>
      <c r="AC19" s="224">
        <f>U19*各種係数!I17*各種係数!$L$16</f>
        <v>0</v>
      </c>
      <c r="AD19" s="224">
        <f t="shared" si="3"/>
        <v>0</v>
      </c>
      <c r="AE19" s="224">
        <f>G19*各種係数!J17*各種係数!$L$16</f>
        <v>0</v>
      </c>
      <c r="AF19" s="224">
        <f>M19*各種係数!J17*各種係数!$L$16</f>
        <v>0</v>
      </c>
      <c r="AG19" s="224">
        <f>U19*各種係数!J17*各種係数!$L$16</f>
        <v>0</v>
      </c>
      <c r="AH19" s="224">
        <f t="shared" si="4"/>
        <v>0</v>
      </c>
    </row>
    <row r="20" spans="2:34" x14ac:dyDescent="0.15">
      <c r="B20" s="52" t="s">
        <v>146</v>
      </c>
      <c r="C20" s="52" t="s">
        <v>452</v>
      </c>
      <c r="D20" s="52" t="s">
        <v>452</v>
      </c>
      <c r="E20" s="53" t="s">
        <v>289</v>
      </c>
      <c r="F20" s="217"/>
      <c r="G20" s="217"/>
      <c r="H20" s="217"/>
      <c r="I20" s="218"/>
      <c r="J20" s="219">
        <f>中間投入額!CA139</f>
        <v>0</v>
      </c>
      <c r="K20" s="219">
        <f>J20*各種係数!E18</f>
        <v>0</v>
      </c>
      <c r="L20" s="219">
        <f>J20*各種係数!D18</f>
        <v>0</v>
      </c>
      <c r="M20" s="219">
        <v>0</v>
      </c>
      <c r="N20" s="219">
        <f>M20*各種係数!F18</f>
        <v>0</v>
      </c>
      <c r="O20" s="220">
        <f>M20*各種係数!G18</f>
        <v>0</v>
      </c>
      <c r="P20" s="54"/>
      <c r="Q20" s="54"/>
      <c r="R20" s="221">
        <f>Q$117*各種係数!H18</f>
        <v>0</v>
      </c>
      <c r="S20" s="219">
        <f>R20*各種係数!E18</f>
        <v>0</v>
      </c>
      <c r="T20" s="219">
        <f>R20*各種係数!D18</f>
        <v>0</v>
      </c>
      <c r="U20" s="219">
        <v>0</v>
      </c>
      <c r="V20" s="219">
        <f>U20*各種係数!F18</f>
        <v>0</v>
      </c>
      <c r="W20" s="219">
        <f>U20*各種係数!G18</f>
        <v>0</v>
      </c>
      <c r="X20" s="219">
        <f t="shared" si="0"/>
        <v>0</v>
      </c>
      <c r="Y20" s="219">
        <f t="shared" si="1"/>
        <v>0</v>
      </c>
      <c r="Z20" s="219">
        <f t="shared" si="2"/>
        <v>0</v>
      </c>
      <c r="AA20" s="219">
        <f>G20*各種係数!I18*各種係数!$L$16</f>
        <v>0</v>
      </c>
      <c r="AB20" s="219">
        <f>M20*各種係数!I18*各種係数!$L$16</f>
        <v>0</v>
      </c>
      <c r="AC20" s="219">
        <f>U20*各種係数!I18*各種係数!$L$16</f>
        <v>0</v>
      </c>
      <c r="AD20" s="219">
        <f t="shared" si="3"/>
        <v>0</v>
      </c>
      <c r="AE20" s="219">
        <f>G20*各種係数!J18*各種係数!$L$16</f>
        <v>0</v>
      </c>
      <c r="AF20" s="219">
        <f>M20*各種係数!J18*各種係数!$L$16</f>
        <v>0</v>
      </c>
      <c r="AG20" s="219">
        <f>U20*各種係数!J18*各種係数!$L$16</f>
        <v>0</v>
      </c>
      <c r="AH20" s="219">
        <f t="shared" si="4"/>
        <v>0</v>
      </c>
    </row>
    <row r="21" spans="2:34" x14ac:dyDescent="0.15">
      <c r="B21" s="52" t="s">
        <v>147</v>
      </c>
      <c r="C21" s="52" t="s">
        <v>453</v>
      </c>
      <c r="D21" s="52" t="s">
        <v>452</v>
      </c>
      <c r="E21" s="53" t="s">
        <v>247</v>
      </c>
      <c r="F21" s="212"/>
      <c r="G21" s="212"/>
      <c r="H21" s="212"/>
      <c r="I21" s="213"/>
      <c r="J21" s="214">
        <f>中間投入額!CA140</f>
        <v>0</v>
      </c>
      <c r="K21" s="214">
        <f>J21*各種係数!E19</f>
        <v>0</v>
      </c>
      <c r="L21" s="214">
        <f>J21*各種係数!D19</f>
        <v>0</v>
      </c>
      <c r="M21" s="214">
        <v>0</v>
      </c>
      <c r="N21" s="214">
        <f>M21*各種係数!F19</f>
        <v>0</v>
      </c>
      <c r="O21" s="215">
        <f>M21*各種係数!G19</f>
        <v>0</v>
      </c>
      <c r="P21" s="54"/>
      <c r="Q21" s="54"/>
      <c r="R21" s="216">
        <f>Q$117*各種係数!H19</f>
        <v>0</v>
      </c>
      <c r="S21" s="214">
        <f>R21*各種係数!E19</f>
        <v>0</v>
      </c>
      <c r="T21" s="214">
        <f>R21*各種係数!D19</f>
        <v>0</v>
      </c>
      <c r="U21" s="214">
        <v>0</v>
      </c>
      <c r="V21" s="214">
        <f>U21*各種係数!F19</f>
        <v>0</v>
      </c>
      <c r="W21" s="214">
        <f>U21*各種係数!G19</f>
        <v>0</v>
      </c>
      <c r="X21" s="214">
        <f t="shared" si="0"/>
        <v>0</v>
      </c>
      <c r="Y21" s="214">
        <f t="shared" si="1"/>
        <v>0</v>
      </c>
      <c r="Z21" s="214">
        <f t="shared" si="2"/>
        <v>0</v>
      </c>
      <c r="AA21" s="214">
        <f>G21*各種係数!I19*各種係数!$L$16</f>
        <v>0</v>
      </c>
      <c r="AB21" s="214">
        <f>M21*各種係数!I19*各種係数!$L$16</f>
        <v>0</v>
      </c>
      <c r="AC21" s="214">
        <f>U21*各種係数!I19*各種係数!$L$16</f>
        <v>0</v>
      </c>
      <c r="AD21" s="214">
        <f t="shared" si="3"/>
        <v>0</v>
      </c>
      <c r="AE21" s="214">
        <f>G21*各種係数!J19*各種係数!$L$16</f>
        <v>0</v>
      </c>
      <c r="AF21" s="214">
        <f>M21*各種係数!J19*各種係数!$L$16</f>
        <v>0</v>
      </c>
      <c r="AG21" s="214">
        <f>U21*各種係数!J19*各種係数!$L$16</f>
        <v>0</v>
      </c>
      <c r="AH21" s="214">
        <f t="shared" si="4"/>
        <v>0</v>
      </c>
    </row>
    <row r="22" spans="2:34" x14ac:dyDescent="0.15">
      <c r="B22" s="52" t="s">
        <v>148</v>
      </c>
      <c r="C22" s="52" t="s">
        <v>453</v>
      </c>
      <c r="D22" s="52" t="s">
        <v>452</v>
      </c>
      <c r="E22" s="53" t="s">
        <v>617</v>
      </c>
      <c r="F22" s="212"/>
      <c r="G22" s="212"/>
      <c r="H22" s="212"/>
      <c r="I22" s="213"/>
      <c r="J22" s="214">
        <f>中間投入額!CA141</f>
        <v>0</v>
      </c>
      <c r="K22" s="214">
        <f>J22*各種係数!E20</f>
        <v>0</v>
      </c>
      <c r="L22" s="214">
        <f>J22*各種係数!D20</f>
        <v>0</v>
      </c>
      <c r="M22" s="214">
        <v>0</v>
      </c>
      <c r="N22" s="214">
        <f>M22*各種係数!F20</f>
        <v>0</v>
      </c>
      <c r="O22" s="215">
        <f>M22*各種係数!G20</f>
        <v>0</v>
      </c>
      <c r="P22" s="54"/>
      <c r="Q22" s="54"/>
      <c r="R22" s="216">
        <f>Q$117*各種係数!H20</f>
        <v>0</v>
      </c>
      <c r="S22" s="214">
        <f>R22*各種係数!E20</f>
        <v>0</v>
      </c>
      <c r="T22" s="214">
        <f>R22*各種係数!D20</f>
        <v>0</v>
      </c>
      <c r="U22" s="214">
        <v>0</v>
      </c>
      <c r="V22" s="214">
        <f>U22*各種係数!F20</f>
        <v>0</v>
      </c>
      <c r="W22" s="214">
        <f>U22*各種係数!G20</f>
        <v>0</v>
      </c>
      <c r="X22" s="214">
        <f t="shared" si="0"/>
        <v>0</v>
      </c>
      <c r="Y22" s="214">
        <f t="shared" si="1"/>
        <v>0</v>
      </c>
      <c r="Z22" s="214">
        <f t="shared" si="2"/>
        <v>0</v>
      </c>
      <c r="AA22" s="214">
        <f>G22*各種係数!I20*各種係数!$L$16</f>
        <v>0</v>
      </c>
      <c r="AB22" s="214">
        <f>M22*各種係数!I20*各種係数!$L$16</f>
        <v>0</v>
      </c>
      <c r="AC22" s="214">
        <f>U22*各種係数!I20*各種係数!$L$16</f>
        <v>0</v>
      </c>
      <c r="AD22" s="214">
        <f t="shared" si="3"/>
        <v>0</v>
      </c>
      <c r="AE22" s="214">
        <f>G22*各種係数!J20*各種係数!$L$16</f>
        <v>0</v>
      </c>
      <c r="AF22" s="214">
        <f>M22*各種係数!J20*各種係数!$L$16</f>
        <v>0</v>
      </c>
      <c r="AG22" s="214">
        <f>U22*各種係数!J20*各種係数!$L$16</f>
        <v>0</v>
      </c>
      <c r="AH22" s="214">
        <f t="shared" si="4"/>
        <v>0</v>
      </c>
    </row>
    <row r="23" spans="2:34" x14ac:dyDescent="0.15">
      <c r="B23" s="52" t="s">
        <v>149</v>
      </c>
      <c r="C23" s="52" t="s">
        <v>454</v>
      </c>
      <c r="D23" s="52" t="s">
        <v>452</v>
      </c>
      <c r="E23" s="53" t="s">
        <v>618</v>
      </c>
      <c r="F23" s="212"/>
      <c r="G23" s="212"/>
      <c r="H23" s="212"/>
      <c r="I23" s="213"/>
      <c r="J23" s="214">
        <f>中間投入額!CA142</f>
        <v>0</v>
      </c>
      <c r="K23" s="214">
        <f>J23*各種係数!E21</f>
        <v>0</v>
      </c>
      <c r="L23" s="214">
        <f>J23*各種係数!D21</f>
        <v>0</v>
      </c>
      <c r="M23" s="214">
        <v>0</v>
      </c>
      <c r="N23" s="214">
        <f>M23*各種係数!F21</f>
        <v>0</v>
      </c>
      <c r="O23" s="215">
        <f>M23*各種係数!G21</f>
        <v>0</v>
      </c>
      <c r="P23" s="54"/>
      <c r="Q23" s="54"/>
      <c r="R23" s="216">
        <f>Q$117*各種係数!H21</f>
        <v>0</v>
      </c>
      <c r="S23" s="214">
        <f>R23*各種係数!E21</f>
        <v>0</v>
      </c>
      <c r="T23" s="214">
        <f>R23*各種係数!D21</f>
        <v>0</v>
      </c>
      <c r="U23" s="214">
        <v>0</v>
      </c>
      <c r="V23" s="214">
        <f>U23*各種係数!F21</f>
        <v>0</v>
      </c>
      <c r="W23" s="214">
        <f>U23*各種係数!G21</f>
        <v>0</v>
      </c>
      <c r="X23" s="214">
        <f t="shared" si="0"/>
        <v>0</v>
      </c>
      <c r="Y23" s="214">
        <f t="shared" si="1"/>
        <v>0</v>
      </c>
      <c r="Z23" s="214">
        <f t="shared" si="2"/>
        <v>0</v>
      </c>
      <c r="AA23" s="214">
        <f>G23*各種係数!I21*各種係数!$L$16</f>
        <v>0</v>
      </c>
      <c r="AB23" s="214">
        <f>M23*各種係数!I21*各種係数!$L$16</f>
        <v>0</v>
      </c>
      <c r="AC23" s="214">
        <f>U23*各種係数!I21*各種係数!$L$16</f>
        <v>0</v>
      </c>
      <c r="AD23" s="214">
        <f t="shared" si="3"/>
        <v>0</v>
      </c>
      <c r="AE23" s="214">
        <f>G23*各種係数!J21*各種係数!$L$16</f>
        <v>0</v>
      </c>
      <c r="AF23" s="214">
        <f>M23*各種係数!J21*各種係数!$L$16</f>
        <v>0</v>
      </c>
      <c r="AG23" s="214">
        <f>U23*各種係数!J21*各種係数!$L$16</f>
        <v>0</v>
      </c>
      <c r="AH23" s="214">
        <f t="shared" si="4"/>
        <v>0</v>
      </c>
    </row>
    <row r="24" spans="2:34" x14ac:dyDescent="0.15">
      <c r="B24" s="52" t="s">
        <v>150</v>
      </c>
      <c r="C24" s="52" t="s">
        <v>454</v>
      </c>
      <c r="D24" s="52" t="s">
        <v>452</v>
      </c>
      <c r="E24" s="53" t="s">
        <v>248</v>
      </c>
      <c r="F24" s="222"/>
      <c r="G24" s="222"/>
      <c r="H24" s="222"/>
      <c r="I24" s="223"/>
      <c r="J24" s="224">
        <f>中間投入額!CA143</f>
        <v>0</v>
      </c>
      <c r="K24" s="224">
        <f>J24*各種係数!E22</f>
        <v>0</v>
      </c>
      <c r="L24" s="224">
        <f>J24*各種係数!D22</f>
        <v>0</v>
      </c>
      <c r="M24" s="224">
        <v>0</v>
      </c>
      <c r="N24" s="224">
        <f>M24*各種係数!F22</f>
        <v>0</v>
      </c>
      <c r="O24" s="225">
        <f>M24*各種係数!G22</f>
        <v>0</v>
      </c>
      <c r="P24" s="54"/>
      <c r="Q24" s="54"/>
      <c r="R24" s="226">
        <f>Q$117*各種係数!H22</f>
        <v>0</v>
      </c>
      <c r="S24" s="224">
        <f>R24*各種係数!E22</f>
        <v>0</v>
      </c>
      <c r="T24" s="224">
        <f>R24*各種係数!D22</f>
        <v>0</v>
      </c>
      <c r="U24" s="224">
        <v>0</v>
      </c>
      <c r="V24" s="224">
        <f>U24*各種係数!F22</f>
        <v>0</v>
      </c>
      <c r="W24" s="224">
        <f>U24*各種係数!G22</f>
        <v>0</v>
      </c>
      <c r="X24" s="224">
        <f t="shared" si="0"/>
        <v>0</v>
      </c>
      <c r="Y24" s="224">
        <f t="shared" si="1"/>
        <v>0</v>
      </c>
      <c r="Z24" s="224">
        <f t="shared" si="2"/>
        <v>0</v>
      </c>
      <c r="AA24" s="224">
        <f>G24*各種係数!I22*各種係数!$L$16</f>
        <v>0</v>
      </c>
      <c r="AB24" s="224">
        <f>M24*各種係数!I22*各種係数!$L$16</f>
        <v>0</v>
      </c>
      <c r="AC24" s="224">
        <f>U24*各種係数!I22*各種係数!$L$16</f>
        <v>0</v>
      </c>
      <c r="AD24" s="224">
        <f t="shared" si="3"/>
        <v>0</v>
      </c>
      <c r="AE24" s="224">
        <f>G24*各種係数!J22*各種係数!$L$16</f>
        <v>0</v>
      </c>
      <c r="AF24" s="224">
        <f>M24*各種係数!J22*各種係数!$L$16</f>
        <v>0</v>
      </c>
      <c r="AG24" s="224">
        <f>U24*各種係数!J22*各種係数!$L$16</f>
        <v>0</v>
      </c>
      <c r="AH24" s="224">
        <f t="shared" si="4"/>
        <v>0</v>
      </c>
    </row>
    <row r="25" spans="2:34" x14ac:dyDescent="0.15">
      <c r="B25" s="60" t="s">
        <v>151</v>
      </c>
      <c r="C25" s="60" t="s">
        <v>454</v>
      </c>
      <c r="D25" s="60" t="s">
        <v>452</v>
      </c>
      <c r="E25" s="61" t="s">
        <v>249</v>
      </c>
      <c r="F25" s="217"/>
      <c r="G25" s="217"/>
      <c r="H25" s="217"/>
      <c r="I25" s="218"/>
      <c r="J25" s="219">
        <f>中間投入額!CA144</f>
        <v>0</v>
      </c>
      <c r="K25" s="219">
        <f>J25*各種係数!E23</f>
        <v>0</v>
      </c>
      <c r="L25" s="219">
        <f>J25*各種係数!D23</f>
        <v>0</v>
      </c>
      <c r="M25" s="219">
        <v>0</v>
      </c>
      <c r="N25" s="219">
        <f>M25*各種係数!F23</f>
        <v>0</v>
      </c>
      <c r="O25" s="220">
        <f>M25*各種係数!G23</f>
        <v>0</v>
      </c>
      <c r="P25" s="54"/>
      <c r="Q25" s="54"/>
      <c r="R25" s="221">
        <f>Q$117*各種係数!H23</f>
        <v>0</v>
      </c>
      <c r="S25" s="219">
        <f>R25*各種係数!E23</f>
        <v>0</v>
      </c>
      <c r="T25" s="219">
        <f>R25*各種係数!D23</f>
        <v>0</v>
      </c>
      <c r="U25" s="219">
        <v>0</v>
      </c>
      <c r="V25" s="219">
        <f>U25*各種係数!F23</f>
        <v>0</v>
      </c>
      <c r="W25" s="219">
        <f>U25*各種係数!G23</f>
        <v>0</v>
      </c>
      <c r="X25" s="219">
        <f t="shared" si="0"/>
        <v>0</v>
      </c>
      <c r="Y25" s="219">
        <f t="shared" si="1"/>
        <v>0</v>
      </c>
      <c r="Z25" s="219">
        <f t="shared" si="2"/>
        <v>0</v>
      </c>
      <c r="AA25" s="219">
        <f>G25*各種係数!I23*各種係数!$L$16</f>
        <v>0</v>
      </c>
      <c r="AB25" s="219">
        <f>M25*各種係数!I23*各種係数!$L$16</f>
        <v>0</v>
      </c>
      <c r="AC25" s="219">
        <f>U25*各種係数!I23*各種係数!$L$16</f>
        <v>0</v>
      </c>
      <c r="AD25" s="219">
        <f t="shared" si="3"/>
        <v>0</v>
      </c>
      <c r="AE25" s="219">
        <f>G25*各種係数!J23*各種係数!$L$16</f>
        <v>0</v>
      </c>
      <c r="AF25" s="219">
        <f>M25*各種係数!J23*各種係数!$L$16</f>
        <v>0</v>
      </c>
      <c r="AG25" s="219">
        <f>U25*各種係数!J23*各種係数!$L$16</f>
        <v>0</v>
      </c>
      <c r="AH25" s="219">
        <f t="shared" si="4"/>
        <v>0</v>
      </c>
    </row>
    <row r="26" spans="2:34" x14ac:dyDescent="0.15">
      <c r="B26" s="52" t="s">
        <v>152</v>
      </c>
      <c r="C26" s="52" t="s">
        <v>454</v>
      </c>
      <c r="D26" s="52" t="s">
        <v>452</v>
      </c>
      <c r="E26" s="53" t="s">
        <v>250</v>
      </c>
      <c r="F26" s="212"/>
      <c r="G26" s="212"/>
      <c r="H26" s="212"/>
      <c r="I26" s="213"/>
      <c r="J26" s="214">
        <f>中間投入額!CA145</f>
        <v>0</v>
      </c>
      <c r="K26" s="214">
        <f>J26*各種係数!E24</f>
        <v>0</v>
      </c>
      <c r="L26" s="214">
        <f>J26*各種係数!D24</f>
        <v>0</v>
      </c>
      <c r="M26" s="214">
        <v>0</v>
      </c>
      <c r="N26" s="214">
        <f>M26*各種係数!F24</f>
        <v>0</v>
      </c>
      <c r="O26" s="215">
        <f>M26*各種係数!G24</f>
        <v>0</v>
      </c>
      <c r="P26" s="54"/>
      <c r="Q26" s="54"/>
      <c r="R26" s="216">
        <f>Q$117*各種係数!H24</f>
        <v>0</v>
      </c>
      <c r="S26" s="214">
        <f>R26*各種係数!E24</f>
        <v>0</v>
      </c>
      <c r="T26" s="214">
        <f>R26*各種係数!D24</f>
        <v>0</v>
      </c>
      <c r="U26" s="214">
        <v>0</v>
      </c>
      <c r="V26" s="214">
        <f>U26*各種係数!F24</f>
        <v>0</v>
      </c>
      <c r="W26" s="214">
        <f>U26*各種係数!G24</f>
        <v>0</v>
      </c>
      <c r="X26" s="214">
        <f t="shared" si="0"/>
        <v>0</v>
      </c>
      <c r="Y26" s="214">
        <f t="shared" si="1"/>
        <v>0</v>
      </c>
      <c r="Z26" s="214">
        <f t="shared" si="2"/>
        <v>0</v>
      </c>
      <c r="AA26" s="214">
        <f>G26*各種係数!I24*各種係数!$L$16</f>
        <v>0</v>
      </c>
      <c r="AB26" s="214">
        <f>M26*各種係数!I24*各種係数!$L$16</f>
        <v>0</v>
      </c>
      <c r="AC26" s="214">
        <f>U26*各種係数!I24*各種係数!$L$16</f>
        <v>0</v>
      </c>
      <c r="AD26" s="214">
        <f t="shared" si="3"/>
        <v>0</v>
      </c>
      <c r="AE26" s="214">
        <f>G26*各種係数!J24*各種係数!$L$16</f>
        <v>0</v>
      </c>
      <c r="AF26" s="214">
        <f>M26*各種係数!J24*各種係数!$L$16</f>
        <v>0</v>
      </c>
      <c r="AG26" s="214">
        <f>U26*各種係数!J24*各種係数!$L$16</f>
        <v>0</v>
      </c>
      <c r="AH26" s="214">
        <f t="shared" si="4"/>
        <v>0</v>
      </c>
    </row>
    <row r="27" spans="2:34" x14ac:dyDescent="0.15">
      <c r="B27" s="52" t="s">
        <v>153</v>
      </c>
      <c r="C27" s="52" t="s">
        <v>455</v>
      </c>
      <c r="D27" s="52" t="s">
        <v>452</v>
      </c>
      <c r="E27" s="53" t="s">
        <v>619</v>
      </c>
      <c r="F27" s="212"/>
      <c r="G27" s="212"/>
      <c r="H27" s="212"/>
      <c r="I27" s="213"/>
      <c r="J27" s="214">
        <f>中間投入額!CA146</f>
        <v>0</v>
      </c>
      <c r="K27" s="214">
        <f>J27*各種係数!E25</f>
        <v>0</v>
      </c>
      <c r="L27" s="214">
        <f>J27*各種係数!D25</f>
        <v>0</v>
      </c>
      <c r="M27" s="214">
        <v>0</v>
      </c>
      <c r="N27" s="214">
        <f>M27*各種係数!F25</f>
        <v>0</v>
      </c>
      <c r="O27" s="215">
        <f>M27*各種係数!G25</f>
        <v>0</v>
      </c>
      <c r="P27" s="54"/>
      <c r="Q27" s="54"/>
      <c r="R27" s="216">
        <f>Q$117*各種係数!H25</f>
        <v>0</v>
      </c>
      <c r="S27" s="214">
        <f>R27*各種係数!E25</f>
        <v>0</v>
      </c>
      <c r="T27" s="214">
        <f>R27*各種係数!D25</f>
        <v>0</v>
      </c>
      <c r="U27" s="214">
        <v>0</v>
      </c>
      <c r="V27" s="214">
        <f>U27*各種係数!F25</f>
        <v>0</v>
      </c>
      <c r="W27" s="214">
        <f>U27*各種係数!G25</f>
        <v>0</v>
      </c>
      <c r="X27" s="214">
        <f t="shared" si="0"/>
        <v>0</v>
      </c>
      <c r="Y27" s="214">
        <f t="shared" si="1"/>
        <v>0</v>
      </c>
      <c r="Z27" s="214">
        <f t="shared" si="2"/>
        <v>0</v>
      </c>
      <c r="AA27" s="214">
        <f>G27*各種係数!I25*各種係数!$L$16</f>
        <v>0</v>
      </c>
      <c r="AB27" s="214">
        <f>M27*各種係数!I25*各種係数!$L$16</f>
        <v>0</v>
      </c>
      <c r="AC27" s="214">
        <f>U27*各種係数!I25*各種係数!$L$16</f>
        <v>0</v>
      </c>
      <c r="AD27" s="214">
        <f t="shared" si="3"/>
        <v>0</v>
      </c>
      <c r="AE27" s="214">
        <f>G27*各種係数!J25*各種係数!$L$16</f>
        <v>0</v>
      </c>
      <c r="AF27" s="214">
        <f>M27*各種係数!J25*各種係数!$L$16</f>
        <v>0</v>
      </c>
      <c r="AG27" s="214">
        <f>U27*各種係数!J25*各種係数!$L$16</f>
        <v>0</v>
      </c>
      <c r="AH27" s="214">
        <f t="shared" si="4"/>
        <v>0</v>
      </c>
    </row>
    <row r="28" spans="2:34" x14ac:dyDescent="0.15">
      <c r="B28" s="52" t="s">
        <v>154</v>
      </c>
      <c r="C28" s="52" t="s">
        <v>456</v>
      </c>
      <c r="D28" s="52" t="s">
        <v>452</v>
      </c>
      <c r="E28" s="53" t="s">
        <v>251</v>
      </c>
      <c r="F28" s="212"/>
      <c r="G28" s="212"/>
      <c r="H28" s="212"/>
      <c r="I28" s="213"/>
      <c r="J28" s="214">
        <f>中間投入額!CA147</f>
        <v>0</v>
      </c>
      <c r="K28" s="214">
        <f>J28*各種係数!E26</f>
        <v>0</v>
      </c>
      <c r="L28" s="214">
        <f>J28*各種係数!D26</f>
        <v>0</v>
      </c>
      <c r="M28" s="214">
        <v>0</v>
      </c>
      <c r="N28" s="214">
        <f>M28*各種係数!F26</f>
        <v>0</v>
      </c>
      <c r="O28" s="215">
        <f>M28*各種係数!G26</f>
        <v>0</v>
      </c>
      <c r="P28" s="54"/>
      <c r="Q28" s="54"/>
      <c r="R28" s="216">
        <f>Q$117*各種係数!H26</f>
        <v>0</v>
      </c>
      <c r="S28" s="214">
        <f>R28*各種係数!E26</f>
        <v>0</v>
      </c>
      <c r="T28" s="214">
        <f>R28*各種係数!D26</f>
        <v>0</v>
      </c>
      <c r="U28" s="214">
        <v>0</v>
      </c>
      <c r="V28" s="214">
        <f>U28*各種係数!F26</f>
        <v>0</v>
      </c>
      <c r="W28" s="214">
        <f>U28*各種係数!G26</f>
        <v>0</v>
      </c>
      <c r="X28" s="214">
        <f t="shared" si="0"/>
        <v>0</v>
      </c>
      <c r="Y28" s="214">
        <f t="shared" si="1"/>
        <v>0</v>
      </c>
      <c r="Z28" s="214">
        <f t="shared" si="2"/>
        <v>0</v>
      </c>
      <c r="AA28" s="214">
        <f>G28*各種係数!I26*各種係数!$L$16</f>
        <v>0</v>
      </c>
      <c r="AB28" s="214">
        <f>M28*各種係数!I26*各種係数!$L$16</f>
        <v>0</v>
      </c>
      <c r="AC28" s="214">
        <f>U28*各種係数!I26*各種係数!$L$16</f>
        <v>0</v>
      </c>
      <c r="AD28" s="214">
        <f t="shared" si="3"/>
        <v>0</v>
      </c>
      <c r="AE28" s="214">
        <f>G28*各種係数!J26*各種係数!$L$16</f>
        <v>0</v>
      </c>
      <c r="AF28" s="214">
        <f>M28*各種係数!J26*各種係数!$L$16</f>
        <v>0</v>
      </c>
      <c r="AG28" s="214">
        <f>U28*各種係数!J26*各種係数!$L$16</f>
        <v>0</v>
      </c>
      <c r="AH28" s="214">
        <f t="shared" si="4"/>
        <v>0</v>
      </c>
    </row>
    <row r="29" spans="2:34" x14ac:dyDescent="0.15">
      <c r="B29" s="64" t="s">
        <v>155</v>
      </c>
      <c r="C29" s="64" t="s">
        <v>456</v>
      </c>
      <c r="D29" s="64" t="s">
        <v>452</v>
      </c>
      <c r="E29" s="65" t="s">
        <v>620</v>
      </c>
      <c r="F29" s="222"/>
      <c r="G29" s="222"/>
      <c r="H29" s="222"/>
      <c r="I29" s="223"/>
      <c r="J29" s="224">
        <f>中間投入額!CA148</f>
        <v>0</v>
      </c>
      <c r="K29" s="224">
        <f>J29*各種係数!E27</f>
        <v>0</v>
      </c>
      <c r="L29" s="224">
        <f>J29*各種係数!D27</f>
        <v>0</v>
      </c>
      <c r="M29" s="224">
        <v>0</v>
      </c>
      <c r="N29" s="224">
        <f>M29*各種係数!F27</f>
        <v>0</v>
      </c>
      <c r="O29" s="225">
        <f>M29*各種係数!G27</f>
        <v>0</v>
      </c>
      <c r="P29" s="54"/>
      <c r="Q29" s="54"/>
      <c r="R29" s="226">
        <f>Q$117*各種係数!H27</f>
        <v>0</v>
      </c>
      <c r="S29" s="224">
        <f>R29*各種係数!E27</f>
        <v>0</v>
      </c>
      <c r="T29" s="224">
        <f>R29*各種係数!D27</f>
        <v>0</v>
      </c>
      <c r="U29" s="224">
        <v>0</v>
      </c>
      <c r="V29" s="224">
        <f>U29*各種係数!F27</f>
        <v>0</v>
      </c>
      <c r="W29" s="224">
        <f>U29*各種係数!G27</f>
        <v>0</v>
      </c>
      <c r="X29" s="224">
        <f t="shared" si="0"/>
        <v>0</v>
      </c>
      <c r="Y29" s="224">
        <f t="shared" si="1"/>
        <v>0</v>
      </c>
      <c r="Z29" s="224">
        <f t="shared" si="2"/>
        <v>0</v>
      </c>
      <c r="AA29" s="224">
        <f>G29*各種係数!I27*各種係数!$L$16</f>
        <v>0</v>
      </c>
      <c r="AB29" s="224">
        <f>M29*各種係数!I27*各種係数!$L$16</f>
        <v>0</v>
      </c>
      <c r="AC29" s="224">
        <f>U29*各種係数!I27*各種係数!$L$16</f>
        <v>0</v>
      </c>
      <c r="AD29" s="224">
        <f t="shared" si="3"/>
        <v>0</v>
      </c>
      <c r="AE29" s="224">
        <f>G29*各種係数!J27*各種係数!$L$16</f>
        <v>0</v>
      </c>
      <c r="AF29" s="224">
        <f>M29*各種係数!J27*各種係数!$L$16</f>
        <v>0</v>
      </c>
      <c r="AG29" s="224">
        <f>U29*各種係数!J27*各種係数!$L$16</f>
        <v>0</v>
      </c>
      <c r="AH29" s="224">
        <f t="shared" si="4"/>
        <v>0</v>
      </c>
    </row>
    <row r="30" spans="2:34" x14ac:dyDescent="0.15">
      <c r="B30" s="52" t="s">
        <v>156</v>
      </c>
      <c r="C30" s="52" t="s">
        <v>456</v>
      </c>
      <c r="D30" s="52" t="s">
        <v>452</v>
      </c>
      <c r="E30" s="53" t="s">
        <v>621</v>
      </c>
      <c r="F30" s="217"/>
      <c r="G30" s="217"/>
      <c r="H30" s="217"/>
      <c r="I30" s="218"/>
      <c r="J30" s="219">
        <f>中間投入額!CA149</f>
        <v>0</v>
      </c>
      <c r="K30" s="219">
        <f>J30*各種係数!E28</f>
        <v>0</v>
      </c>
      <c r="L30" s="219">
        <f>J30*各種係数!D28</f>
        <v>0</v>
      </c>
      <c r="M30" s="219">
        <v>0</v>
      </c>
      <c r="N30" s="219">
        <f>M30*各種係数!F28</f>
        <v>0</v>
      </c>
      <c r="O30" s="220">
        <f>M30*各種係数!G28</f>
        <v>0</v>
      </c>
      <c r="P30" s="54"/>
      <c r="Q30" s="54"/>
      <c r="R30" s="221">
        <f>Q$117*各種係数!H28</f>
        <v>0</v>
      </c>
      <c r="S30" s="219">
        <f>R30*各種係数!E28</f>
        <v>0</v>
      </c>
      <c r="T30" s="219">
        <f>R30*各種係数!D28</f>
        <v>0</v>
      </c>
      <c r="U30" s="219">
        <v>0</v>
      </c>
      <c r="V30" s="219">
        <f>U30*各種係数!F28</f>
        <v>0</v>
      </c>
      <c r="W30" s="219">
        <f>U30*各種係数!G28</f>
        <v>0</v>
      </c>
      <c r="X30" s="219">
        <f t="shared" si="0"/>
        <v>0</v>
      </c>
      <c r="Y30" s="219">
        <f t="shared" si="1"/>
        <v>0</v>
      </c>
      <c r="Z30" s="219">
        <f t="shared" si="2"/>
        <v>0</v>
      </c>
      <c r="AA30" s="219">
        <f>G30*各種係数!I28*各種係数!$L$16</f>
        <v>0</v>
      </c>
      <c r="AB30" s="219">
        <f>M30*各種係数!I28*各種係数!$L$16</f>
        <v>0</v>
      </c>
      <c r="AC30" s="219">
        <f>U30*各種係数!I28*各種係数!$L$16</f>
        <v>0</v>
      </c>
      <c r="AD30" s="219">
        <f t="shared" si="3"/>
        <v>0</v>
      </c>
      <c r="AE30" s="219">
        <f>G30*各種係数!J28*各種係数!$L$16</f>
        <v>0</v>
      </c>
      <c r="AF30" s="219">
        <f>M30*各種係数!J28*各種係数!$L$16</f>
        <v>0</v>
      </c>
      <c r="AG30" s="219">
        <f>U30*各種係数!J28*各種係数!$L$16</f>
        <v>0</v>
      </c>
      <c r="AH30" s="219">
        <f t="shared" si="4"/>
        <v>0</v>
      </c>
    </row>
    <row r="31" spans="2:34" x14ac:dyDescent="0.15">
      <c r="B31" s="52" t="s">
        <v>157</v>
      </c>
      <c r="C31" s="52" t="s">
        <v>456</v>
      </c>
      <c r="D31" s="52" t="s">
        <v>452</v>
      </c>
      <c r="E31" s="53" t="s">
        <v>622</v>
      </c>
      <c r="F31" s="212"/>
      <c r="G31" s="212"/>
      <c r="H31" s="212"/>
      <c r="I31" s="213"/>
      <c r="J31" s="214">
        <f>中間投入額!CA150</f>
        <v>0</v>
      </c>
      <c r="K31" s="214">
        <f>J31*各種係数!E29</f>
        <v>0</v>
      </c>
      <c r="L31" s="214">
        <f>J31*各種係数!D29</f>
        <v>0</v>
      </c>
      <c r="M31" s="214">
        <v>0</v>
      </c>
      <c r="N31" s="214">
        <f>M31*各種係数!F29</f>
        <v>0</v>
      </c>
      <c r="O31" s="215">
        <f>M31*各種係数!G29</f>
        <v>0</v>
      </c>
      <c r="P31" s="54"/>
      <c r="Q31" s="54"/>
      <c r="R31" s="216">
        <f>Q$117*各種係数!H29</f>
        <v>0</v>
      </c>
      <c r="S31" s="214">
        <f>R31*各種係数!E29</f>
        <v>0</v>
      </c>
      <c r="T31" s="214">
        <f>R31*各種係数!D29</f>
        <v>0</v>
      </c>
      <c r="U31" s="214">
        <v>0</v>
      </c>
      <c r="V31" s="214">
        <f>U31*各種係数!F29</f>
        <v>0</v>
      </c>
      <c r="W31" s="214">
        <f>U31*各種係数!G29</f>
        <v>0</v>
      </c>
      <c r="X31" s="214">
        <f t="shared" si="0"/>
        <v>0</v>
      </c>
      <c r="Y31" s="214">
        <f t="shared" si="1"/>
        <v>0</v>
      </c>
      <c r="Z31" s="214">
        <f t="shared" si="2"/>
        <v>0</v>
      </c>
      <c r="AA31" s="214">
        <f>G31*各種係数!I29*各種係数!$L$16</f>
        <v>0</v>
      </c>
      <c r="AB31" s="214">
        <f>M31*各種係数!I29*各種係数!$L$16</f>
        <v>0</v>
      </c>
      <c r="AC31" s="214">
        <f>U31*各種係数!I29*各種係数!$L$16</f>
        <v>0</v>
      </c>
      <c r="AD31" s="214">
        <f t="shared" si="3"/>
        <v>0</v>
      </c>
      <c r="AE31" s="214">
        <f>G31*各種係数!J29*各種係数!$L$16</f>
        <v>0</v>
      </c>
      <c r="AF31" s="214">
        <f>M31*各種係数!J29*各種係数!$L$16</f>
        <v>0</v>
      </c>
      <c r="AG31" s="214">
        <f>U31*各種係数!J29*各種係数!$L$16</f>
        <v>0</v>
      </c>
      <c r="AH31" s="214">
        <f t="shared" si="4"/>
        <v>0</v>
      </c>
    </row>
    <row r="32" spans="2:34" x14ac:dyDescent="0.15">
      <c r="B32" s="52" t="s">
        <v>158</v>
      </c>
      <c r="C32" s="52" t="s">
        <v>456</v>
      </c>
      <c r="D32" s="52" t="s">
        <v>452</v>
      </c>
      <c r="E32" s="53" t="s">
        <v>252</v>
      </c>
      <c r="F32" s="212"/>
      <c r="G32" s="212"/>
      <c r="H32" s="212"/>
      <c r="I32" s="213"/>
      <c r="J32" s="214">
        <f>中間投入額!CA151</f>
        <v>0</v>
      </c>
      <c r="K32" s="214">
        <f>J32*各種係数!E30</f>
        <v>0</v>
      </c>
      <c r="L32" s="214">
        <f>J32*各種係数!D30</f>
        <v>0</v>
      </c>
      <c r="M32" s="214">
        <v>0</v>
      </c>
      <c r="N32" s="214">
        <f>M32*各種係数!F30</f>
        <v>0</v>
      </c>
      <c r="O32" s="215">
        <f>M32*各種係数!G30</f>
        <v>0</v>
      </c>
      <c r="P32" s="54"/>
      <c r="Q32" s="54"/>
      <c r="R32" s="216">
        <f>Q$117*各種係数!H30</f>
        <v>0</v>
      </c>
      <c r="S32" s="214">
        <f>R32*各種係数!E30</f>
        <v>0</v>
      </c>
      <c r="T32" s="214">
        <f>R32*各種係数!D30</f>
        <v>0</v>
      </c>
      <c r="U32" s="214">
        <v>0</v>
      </c>
      <c r="V32" s="214">
        <f>U32*各種係数!F30</f>
        <v>0</v>
      </c>
      <c r="W32" s="214">
        <f>U32*各種係数!G30</f>
        <v>0</v>
      </c>
      <c r="X32" s="214">
        <f t="shared" si="0"/>
        <v>0</v>
      </c>
      <c r="Y32" s="214">
        <f t="shared" si="1"/>
        <v>0</v>
      </c>
      <c r="Z32" s="214">
        <f t="shared" si="2"/>
        <v>0</v>
      </c>
      <c r="AA32" s="214">
        <f>G32*各種係数!I30*各種係数!$L$16</f>
        <v>0</v>
      </c>
      <c r="AB32" s="214">
        <f>M32*各種係数!I30*各種係数!$L$16</f>
        <v>0</v>
      </c>
      <c r="AC32" s="214">
        <f>U32*各種係数!I30*各種係数!$L$16</f>
        <v>0</v>
      </c>
      <c r="AD32" s="214">
        <f t="shared" si="3"/>
        <v>0</v>
      </c>
      <c r="AE32" s="214">
        <f>G32*各種係数!J30*各種係数!$L$16</f>
        <v>0</v>
      </c>
      <c r="AF32" s="214">
        <f>M32*各種係数!J30*各種係数!$L$16</f>
        <v>0</v>
      </c>
      <c r="AG32" s="214">
        <f>U32*各種係数!J30*各種係数!$L$16</f>
        <v>0</v>
      </c>
      <c r="AH32" s="214">
        <f t="shared" si="4"/>
        <v>0</v>
      </c>
    </row>
    <row r="33" spans="2:34" x14ac:dyDescent="0.15">
      <c r="B33" s="52" t="s">
        <v>159</v>
      </c>
      <c r="C33" s="52" t="s">
        <v>456</v>
      </c>
      <c r="D33" s="52" t="s">
        <v>452</v>
      </c>
      <c r="E33" s="53" t="s">
        <v>253</v>
      </c>
      <c r="F33" s="212"/>
      <c r="G33" s="212"/>
      <c r="H33" s="212"/>
      <c r="I33" s="213"/>
      <c r="J33" s="214">
        <f>中間投入額!CA152</f>
        <v>0</v>
      </c>
      <c r="K33" s="214">
        <f>J33*各種係数!E31</f>
        <v>0</v>
      </c>
      <c r="L33" s="214">
        <f>J33*各種係数!D31</f>
        <v>0</v>
      </c>
      <c r="M33" s="214">
        <v>0</v>
      </c>
      <c r="N33" s="214">
        <f>M33*各種係数!F31</f>
        <v>0</v>
      </c>
      <c r="O33" s="215">
        <f>M33*各種係数!G31</f>
        <v>0</v>
      </c>
      <c r="P33" s="54"/>
      <c r="Q33" s="54"/>
      <c r="R33" s="216">
        <f>Q$117*各種係数!H31</f>
        <v>0</v>
      </c>
      <c r="S33" s="214">
        <f>R33*各種係数!E31</f>
        <v>0</v>
      </c>
      <c r="T33" s="214">
        <f>R33*各種係数!D31</f>
        <v>0</v>
      </c>
      <c r="U33" s="214">
        <v>0</v>
      </c>
      <c r="V33" s="214">
        <f>U33*各種係数!F31</f>
        <v>0</v>
      </c>
      <c r="W33" s="214">
        <f>U33*各種係数!G31</f>
        <v>0</v>
      </c>
      <c r="X33" s="214">
        <f t="shared" si="0"/>
        <v>0</v>
      </c>
      <c r="Y33" s="214">
        <f t="shared" si="1"/>
        <v>0</v>
      </c>
      <c r="Z33" s="214">
        <f t="shared" si="2"/>
        <v>0</v>
      </c>
      <c r="AA33" s="214">
        <f>G33*各種係数!I31*各種係数!$L$16</f>
        <v>0</v>
      </c>
      <c r="AB33" s="214">
        <f>M33*各種係数!I31*各種係数!$L$16</f>
        <v>0</v>
      </c>
      <c r="AC33" s="214">
        <f>U33*各種係数!I31*各種係数!$L$16</f>
        <v>0</v>
      </c>
      <c r="AD33" s="214">
        <f t="shared" si="3"/>
        <v>0</v>
      </c>
      <c r="AE33" s="214">
        <f>G33*各種係数!J31*各種係数!$L$16</f>
        <v>0</v>
      </c>
      <c r="AF33" s="214">
        <f>M33*各種係数!J31*各種係数!$L$16</f>
        <v>0</v>
      </c>
      <c r="AG33" s="214">
        <f>U33*各種係数!J31*各種係数!$L$16</f>
        <v>0</v>
      </c>
      <c r="AH33" s="214">
        <f t="shared" si="4"/>
        <v>0</v>
      </c>
    </row>
    <row r="34" spans="2:34" x14ac:dyDescent="0.15">
      <c r="B34" s="52" t="s">
        <v>160</v>
      </c>
      <c r="C34" s="52" t="s">
        <v>456</v>
      </c>
      <c r="D34" s="52" t="s">
        <v>452</v>
      </c>
      <c r="E34" s="53" t="s">
        <v>623</v>
      </c>
      <c r="F34" s="222"/>
      <c r="G34" s="222"/>
      <c r="H34" s="222"/>
      <c r="I34" s="223"/>
      <c r="J34" s="224">
        <f>中間投入額!CA153</f>
        <v>0</v>
      </c>
      <c r="K34" s="224">
        <f>J34*各種係数!E32</f>
        <v>0</v>
      </c>
      <c r="L34" s="224">
        <f>J34*各種係数!D32</f>
        <v>0</v>
      </c>
      <c r="M34" s="224">
        <v>0</v>
      </c>
      <c r="N34" s="224">
        <f>M34*各種係数!F32</f>
        <v>0</v>
      </c>
      <c r="O34" s="225">
        <f>M34*各種係数!G32</f>
        <v>0</v>
      </c>
      <c r="P34" s="54"/>
      <c r="Q34" s="54"/>
      <c r="R34" s="226">
        <f>Q$117*各種係数!H32</f>
        <v>0</v>
      </c>
      <c r="S34" s="224">
        <f>R34*各種係数!E32</f>
        <v>0</v>
      </c>
      <c r="T34" s="224">
        <f>R34*各種係数!D32</f>
        <v>0</v>
      </c>
      <c r="U34" s="224">
        <v>0</v>
      </c>
      <c r="V34" s="224">
        <f>U34*各種係数!F32</f>
        <v>0</v>
      </c>
      <c r="W34" s="224">
        <f>U34*各種係数!G32</f>
        <v>0</v>
      </c>
      <c r="X34" s="224">
        <f t="shared" si="0"/>
        <v>0</v>
      </c>
      <c r="Y34" s="224">
        <f t="shared" si="1"/>
        <v>0</v>
      </c>
      <c r="Z34" s="224">
        <f t="shared" si="2"/>
        <v>0</v>
      </c>
      <c r="AA34" s="224">
        <f>G34*各種係数!I32*各種係数!$L$16</f>
        <v>0</v>
      </c>
      <c r="AB34" s="224">
        <f>M34*各種係数!I32*各種係数!$L$16</f>
        <v>0</v>
      </c>
      <c r="AC34" s="224">
        <f>U34*各種係数!I32*各種係数!$L$16</f>
        <v>0</v>
      </c>
      <c r="AD34" s="224">
        <f t="shared" si="3"/>
        <v>0</v>
      </c>
      <c r="AE34" s="224">
        <f>G34*各種係数!J32*各種係数!$L$16</f>
        <v>0</v>
      </c>
      <c r="AF34" s="224">
        <f>M34*各種係数!J32*各種係数!$L$16</f>
        <v>0</v>
      </c>
      <c r="AG34" s="224">
        <f>U34*各種係数!J32*各種係数!$L$16</f>
        <v>0</v>
      </c>
      <c r="AH34" s="224">
        <f t="shared" si="4"/>
        <v>0</v>
      </c>
    </row>
    <row r="35" spans="2:34" x14ac:dyDescent="0.15">
      <c r="B35" s="60" t="s">
        <v>161</v>
      </c>
      <c r="C35" s="60" t="s">
        <v>456</v>
      </c>
      <c r="D35" s="60" t="s">
        <v>452</v>
      </c>
      <c r="E35" s="61" t="s">
        <v>624</v>
      </c>
      <c r="F35" s="217"/>
      <c r="G35" s="217"/>
      <c r="H35" s="217"/>
      <c r="I35" s="218"/>
      <c r="J35" s="219">
        <f>中間投入額!CA154</f>
        <v>0</v>
      </c>
      <c r="K35" s="219">
        <f>J35*各種係数!E33</f>
        <v>0</v>
      </c>
      <c r="L35" s="219">
        <f>J35*各種係数!D33</f>
        <v>0</v>
      </c>
      <c r="M35" s="219">
        <v>0</v>
      </c>
      <c r="N35" s="219">
        <f>M35*各種係数!F33</f>
        <v>0</v>
      </c>
      <c r="O35" s="220">
        <f>M35*各種係数!G33</f>
        <v>0</v>
      </c>
      <c r="P35" s="54"/>
      <c r="Q35" s="54"/>
      <c r="R35" s="221">
        <f>Q$117*各種係数!H33</f>
        <v>0</v>
      </c>
      <c r="S35" s="219">
        <f>R35*各種係数!E33</f>
        <v>0</v>
      </c>
      <c r="T35" s="219">
        <f>R35*各種係数!D33</f>
        <v>0</v>
      </c>
      <c r="U35" s="219">
        <v>0</v>
      </c>
      <c r="V35" s="219">
        <f>U35*各種係数!F33</f>
        <v>0</v>
      </c>
      <c r="W35" s="219">
        <f>U35*各種係数!G33</f>
        <v>0</v>
      </c>
      <c r="X35" s="219">
        <f t="shared" si="0"/>
        <v>0</v>
      </c>
      <c r="Y35" s="219">
        <f t="shared" si="1"/>
        <v>0</v>
      </c>
      <c r="Z35" s="219">
        <f t="shared" si="2"/>
        <v>0</v>
      </c>
      <c r="AA35" s="219">
        <f>G35*各種係数!I33*各種係数!$L$16</f>
        <v>0</v>
      </c>
      <c r="AB35" s="219">
        <f>M35*各種係数!I33*各種係数!$L$16</f>
        <v>0</v>
      </c>
      <c r="AC35" s="219">
        <f>U35*各種係数!I33*各種係数!$L$16</f>
        <v>0</v>
      </c>
      <c r="AD35" s="219">
        <f t="shared" si="3"/>
        <v>0</v>
      </c>
      <c r="AE35" s="219">
        <f>G35*各種係数!J33*各種係数!$L$16</f>
        <v>0</v>
      </c>
      <c r="AF35" s="219">
        <f>M35*各種係数!J33*各種係数!$L$16</f>
        <v>0</v>
      </c>
      <c r="AG35" s="219">
        <f>U35*各種係数!J33*各種係数!$L$16</f>
        <v>0</v>
      </c>
      <c r="AH35" s="219">
        <f t="shared" si="4"/>
        <v>0</v>
      </c>
    </row>
    <row r="36" spans="2:34" x14ac:dyDescent="0.15">
      <c r="B36" s="52" t="s">
        <v>162</v>
      </c>
      <c r="C36" s="52" t="s">
        <v>457</v>
      </c>
      <c r="D36" s="52" t="s">
        <v>452</v>
      </c>
      <c r="E36" s="53" t="s">
        <v>254</v>
      </c>
      <c r="F36" s="212"/>
      <c r="G36" s="212"/>
      <c r="H36" s="212"/>
      <c r="I36" s="213"/>
      <c r="J36" s="214">
        <f>中間投入額!CA155</f>
        <v>0</v>
      </c>
      <c r="K36" s="214">
        <f>J36*各種係数!E34</f>
        <v>0</v>
      </c>
      <c r="L36" s="214">
        <f>J36*各種係数!D34</f>
        <v>0</v>
      </c>
      <c r="M36" s="214">
        <v>0</v>
      </c>
      <c r="N36" s="214">
        <f>M36*各種係数!F34</f>
        <v>0</v>
      </c>
      <c r="O36" s="215">
        <f>M36*各種係数!G34</f>
        <v>0</v>
      </c>
      <c r="P36" s="54"/>
      <c r="Q36" s="54"/>
      <c r="R36" s="216">
        <f>Q$117*各種係数!H34</f>
        <v>0</v>
      </c>
      <c r="S36" s="214">
        <f>R36*各種係数!E34</f>
        <v>0</v>
      </c>
      <c r="T36" s="214">
        <f>R36*各種係数!D34</f>
        <v>0</v>
      </c>
      <c r="U36" s="214">
        <v>0</v>
      </c>
      <c r="V36" s="214">
        <f>U36*各種係数!F34</f>
        <v>0</v>
      </c>
      <c r="W36" s="214">
        <f>U36*各種係数!G34</f>
        <v>0</v>
      </c>
      <c r="X36" s="214">
        <f t="shared" si="0"/>
        <v>0</v>
      </c>
      <c r="Y36" s="214">
        <f t="shared" si="1"/>
        <v>0</v>
      </c>
      <c r="Z36" s="214">
        <f t="shared" si="2"/>
        <v>0</v>
      </c>
      <c r="AA36" s="214">
        <f>G36*各種係数!I34*各種係数!$L$16</f>
        <v>0</v>
      </c>
      <c r="AB36" s="214">
        <f>M36*各種係数!I34*各種係数!$L$16</f>
        <v>0</v>
      </c>
      <c r="AC36" s="214">
        <f>U36*各種係数!I34*各種係数!$L$16</f>
        <v>0</v>
      </c>
      <c r="AD36" s="214">
        <f t="shared" si="3"/>
        <v>0</v>
      </c>
      <c r="AE36" s="214">
        <f>G36*各種係数!J34*各種係数!$L$16</f>
        <v>0</v>
      </c>
      <c r="AF36" s="214">
        <f>M36*各種係数!J34*各種係数!$L$16</f>
        <v>0</v>
      </c>
      <c r="AG36" s="214">
        <f>U36*各種係数!J34*各種係数!$L$16</f>
        <v>0</v>
      </c>
      <c r="AH36" s="214">
        <f t="shared" si="4"/>
        <v>0</v>
      </c>
    </row>
    <row r="37" spans="2:34" x14ac:dyDescent="0.15">
      <c r="B37" s="52" t="s">
        <v>163</v>
      </c>
      <c r="C37" s="52" t="s">
        <v>457</v>
      </c>
      <c r="D37" s="52" t="s">
        <v>452</v>
      </c>
      <c r="E37" s="53" t="s">
        <v>255</v>
      </c>
      <c r="F37" s="212"/>
      <c r="G37" s="212"/>
      <c r="H37" s="212"/>
      <c r="I37" s="213"/>
      <c r="J37" s="214">
        <f>中間投入額!CA156</f>
        <v>0</v>
      </c>
      <c r="K37" s="214">
        <f>J37*各種係数!E35</f>
        <v>0</v>
      </c>
      <c r="L37" s="214">
        <f>J37*各種係数!D35</f>
        <v>0</v>
      </c>
      <c r="M37" s="214">
        <v>0</v>
      </c>
      <c r="N37" s="214">
        <f>M37*各種係数!F35</f>
        <v>0</v>
      </c>
      <c r="O37" s="215">
        <f>M37*各種係数!G35</f>
        <v>0</v>
      </c>
      <c r="P37" s="54"/>
      <c r="Q37" s="54"/>
      <c r="R37" s="216">
        <f>Q$117*各種係数!H35</f>
        <v>0</v>
      </c>
      <c r="S37" s="214">
        <f>R37*各種係数!E35</f>
        <v>0</v>
      </c>
      <c r="T37" s="214">
        <f>R37*各種係数!D35</f>
        <v>0</v>
      </c>
      <c r="U37" s="214">
        <v>0</v>
      </c>
      <c r="V37" s="214">
        <f>U37*各種係数!F35</f>
        <v>0</v>
      </c>
      <c r="W37" s="214">
        <f>U37*各種係数!G35</f>
        <v>0</v>
      </c>
      <c r="X37" s="214">
        <f t="shared" si="0"/>
        <v>0</v>
      </c>
      <c r="Y37" s="214">
        <f t="shared" si="1"/>
        <v>0</v>
      </c>
      <c r="Z37" s="214">
        <f t="shared" si="2"/>
        <v>0</v>
      </c>
      <c r="AA37" s="214">
        <f>G37*各種係数!I35*各種係数!$L$16</f>
        <v>0</v>
      </c>
      <c r="AB37" s="214">
        <f>M37*各種係数!I35*各種係数!$L$16</f>
        <v>0</v>
      </c>
      <c r="AC37" s="214">
        <f>U37*各種係数!I35*各種係数!$L$16</f>
        <v>0</v>
      </c>
      <c r="AD37" s="214">
        <f t="shared" si="3"/>
        <v>0</v>
      </c>
      <c r="AE37" s="214">
        <f>G37*各種係数!J35*各種係数!$L$16</f>
        <v>0</v>
      </c>
      <c r="AF37" s="214">
        <f>M37*各種係数!J35*各種係数!$L$16</f>
        <v>0</v>
      </c>
      <c r="AG37" s="214">
        <f>U37*各種係数!J35*各種係数!$L$16</f>
        <v>0</v>
      </c>
      <c r="AH37" s="214">
        <f t="shared" si="4"/>
        <v>0</v>
      </c>
    </row>
    <row r="38" spans="2:34" x14ac:dyDescent="0.15">
      <c r="B38" s="52" t="s">
        <v>164</v>
      </c>
      <c r="C38" s="52" t="s">
        <v>458</v>
      </c>
      <c r="D38" s="52" t="s">
        <v>452</v>
      </c>
      <c r="E38" s="53" t="s">
        <v>256</v>
      </c>
      <c r="F38" s="212"/>
      <c r="G38" s="212"/>
      <c r="H38" s="212"/>
      <c r="I38" s="213"/>
      <c r="J38" s="214">
        <f>中間投入額!CA157</f>
        <v>0</v>
      </c>
      <c r="K38" s="214">
        <f>J38*各種係数!E36</f>
        <v>0</v>
      </c>
      <c r="L38" s="214">
        <f>J38*各種係数!D36</f>
        <v>0</v>
      </c>
      <c r="M38" s="214">
        <v>0</v>
      </c>
      <c r="N38" s="214">
        <f>M38*各種係数!F36</f>
        <v>0</v>
      </c>
      <c r="O38" s="215">
        <f>M38*各種係数!G36</f>
        <v>0</v>
      </c>
      <c r="P38" s="54"/>
      <c r="Q38" s="54"/>
      <c r="R38" s="216">
        <f>Q$117*各種係数!H36</f>
        <v>0</v>
      </c>
      <c r="S38" s="214">
        <f>R38*各種係数!E36</f>
        <v>0</v>
      </c>
      <c r="T38" s="214">
        <f>R38*各種係数!D36</f>
        <v>0</v>
      </c>
      <c r="U38" s="214">
        <v>0</v>
      </c>
      <c r="V38" s="214">
        <f>U38*各種係数!F36</f>
        <v>0</v>
      </c>
      <c r="W38" s="214">
        <f>U38*各種係数!G36</f>
        <v>0</v>
      </c>
      <c r="X38" s="214">
        <f t="shared" si="0"/>
        <v>0</v>
      </c>
      <c r="Y38" s="214">
        <f t="shared" si="1"/>
        <v>0</v>
      </c>
      <c r="Z38" s="214">
        <f t="shared" si="2"/>
        <v>0</v>
      </c>
      <c r="AA38" s="214">
        <f>G38*各種係数!I36*各種係数!$L$16</f>
        <v>0</v>
      </c>
      <c r="AB38" s="214">
        <f>M38*各種係数!I36*各種係数!$L$16</f>
        <v>0</v>
      </c>
      <c r="AC38" s="214">
        <f>U38*各種係数!I36*各種係数!$L$16</f>
        <v>0</v>
      </c>
      <c r="AD38" s="214">
        <f t="shared" si="3"/>
        <v>0</v>
      </c>
      <c r="AE38" s="214">
        <f>G38*各種係数!J36*各種係数!$L$16</f>
        <v>0</v>
      </c>
      <c r="AF38" s="214">
        <f>M38*各種係数!J36*各種係数!$L$16</f>
        <v>0</v>
      </c>
      <c r="AG38" s="214">
        <f>U38*各種係数!J36*各種係数!$L$16</f>
        <v>0</v>
      </c>
      <c r="AH38" s="214">
        <f t="shared" si="4"/>
        <v>0</v>
      </c>
    </row>
    <row r="39" spans="2:34" x14ac:dyDescent="0.15">
      <c r="B39" s="64" t="s">
        <v>165</v>
      </c>
      <c r="C39" s="64" t="s">
        <v>458</v>
      </c>
      <c r="D39" s="64" t="s">
        <v>452</v>
      </c>
      <c r="E39" s="65" t="s">
        <v>257</v>
      </c>
      <c r="F39" s="222"/>
      <c r="G39" s="222"/>
      <c r="H39" s="222"/>
      <c r="I39" s="223"/>
      <c r="J39" s="224">
        <f>中間投入額!CA158</f>
        <v>0</v>
      </c>
      <c r="K39" s="224">
        <f>J39*各種係数!E37</f>
        <v>0</v>
      </c>
      <c r="L39" s="224">
        <f>J39*各種係数!D37</f>
        <v>0</v>
      </c>
      <c r="M39" s="224">
        <v>0</v>
      </c>
      <c r="N39" s="224">
        <f>M39*各種係数!F37</f>
        <v>0</v>
      </c>
      <c r="O39" s="225">
        <f>M39*各種係数!G37</f>
        <v>0</v>
      </c>
      <c r="P39" s="54"/>
      <c r="Q39" s="54"/>
      <c r="R39" s="226">
        <f>Q$117*各種係数!H37</f>
        <v>0</v>
      </c>
      <c r="S39" s="224">
        <f>R39*各種係数!E37</f>
        <v>0</v>
      </c>
      <c r="T39" s="224">
        <f>R39*各種係数!D37</f>
        <v>0</v>
      </c>
      <c r="U39" s="224">
        <v>0</v>
      </c>
      <c r="V39" s="224">
        <f>U39*各種係数!F37</f>
        <v>0</v>
      </c>
      <c r="W39" s="224">
        <f>U39*各種係数!G37</f>
        <v>0</v>
      </c>
      <c r="X39" s="224">
        <f t="shared" si="0"/>
        <v>0</v>
      </c>
      <c r="Y39" s="224">
        <f t="shared" si="1"/>
        <v>0</v>
      </c>
      <c r="Z39" s="224">
        <f t="shared" si="2"/>
        <v>0</v>
      </c>
      <c r="AA39" s="224">
        <f>G39*各種係数!I37*各種係数!$L$16</f>
        <v>0</v>
      </c>
      <c r="AB39" s="224">
        <f>M39*各種係数!I37*各種係数!$L$16</f>
        <v>0</v>
      </c>
      <c r="AC39" s="224">
        <f>U39*各種係数!I37*各種係数!$L$16</f>
        <v>0</v>
      </c>
      <c r="AD39" s="224">
        <f t="shared" si="3"/>
        <v>0</v>
      </c>
      <c r="AE39" s="224">
        <f>G39*各種係数!J37*各種係数!$L$16</f>
        <v>0</v>
      </c>
      <c r="AF39" s="224">
        <f>M39*各種係数!J37*各種係数!$L$16</f>
        <v>0</v>
      </c>
      <c r="AG39" s="224">
        <f>U39*各種係数!J37*各種係数!$L$16</f>
        <v>0</v>
      </c>
      <c r="AH39" s="224">
        <f t="shared" si="4"/>
        <v>0</v>
      </c>
    </row>
    <row r="40" spans="2:34" x14ac:dyDescent="0.15">
      <c r="B40" s="52" t="s">
        <v>166</v>
      </c>
      <c r="C40" s="52" t="s">
        <v>455</v>
      </c>
      <c r="D40" s="52" t="s">
        <v>452</v>
      </c>
      <c r="E40" s="53" t="s">
        <v>625</v>
      </c>
      <c r="F40" s="217"/>
      <c r="G40" s="217"/>
      <c r="H40" s="217"/>
      <c r="I40" s="218"/>
      <c r="J40" s="219">
        <f>中間投入額!CA159</f>
        <v>0</v>
      </c>
      <c r="K40" s="219">
        <f>J40*各種係数!E38</f>
        <v>0</v>
      </c>
      <c r="L40" s="219">
        <f>J40*各種係数!D38</f>
        <v>0</v>
      </c>
      <c r="M40" s="219">
        <v>0</v>
      </c>
      <c r="N40" s="219">
        <f>M40*各種係数!F38</f>
        <v>0</v>
      </c>
      <c r="O40" s="220">
        <f>M40*各種係数!G38</f>
        <v>0</v>
      </c>
      <c r="P40" s="54"/>
      <c r="Q40" s="54"/>
      <c r="R40" s="221">
        <f>Q$117*各種係数!H38</f>
        <v>0</v>
      </c>
      <c r="S40" s="219">
        <f>R40*各種係数!E38</f>
        <v>0</v>
      </c>
      <c r="T40" s="219">
        <f>R40*各種係数!D38</f>
        <v>0</v>
      </c>
      <c r="U40" s="219">
        <v>0</v>
      </c>
      <c r="V40" s="219">
        <f>U40*各種係数!F38</f>
        <v>0</v>
      </c>
      <c r="W40" s="219">
        <f>U40*各種係数!G38</f>
        <v>0</v>
      </c>
      <c r="X40" s="219">
        <f t="shared" si="0"/>
        <v>0</v>
      </c>
      <c r="Y40" s="219">
        <f t="shared" si="1"/>
        <v>0</v>
      </c>
      <c r="Z40" s="219">
        <f t="shared" si="2"/>
        <v>0</v>
      </c>
      <c r="AA40" s="219">
        <f>G40*各種係数!I38*各種係数!$L$16</f>
        <v>0</v>
      </c>
      <c r="AB40" s="219">
        <f>M40*各種係数!I38*各種係数!$L$16</f>
        <v>0</v>
      </c>
      <c r="AC40" s="219">
        <f>U40*各種係数!I38*各種係数!$L$16</f>
        <v>0</v>
      </c>
      <c r="AD40" s="219">
        <f t="shared" si="3"/>
        <v>0</v>
      </c>
      <c r="AE40" s="219">
        <f>G40*各種係数!J38*各種係数!$L$16</f>
        <v>0</v>
      </c>
      <c r="AF40" s="219">
        <f>M40*各種係数!J38*各種係数!$L$16</f>
        <v>0</v>
      </c>
      <c r="AG40" s="219">
        <f>U40*各種係数!J38*各種係数!$L$16</f>
        <v>0</v>
      </c>
      <c r="AH40" s="219">
        <f t="shared" si="4"/>
        <v>0</v>
      </c>
    </row>
    <row r="41" spans="2:34" x14ac:dyDescent="0.15">
      <c r="B41" s="52" t="s">
        <v>167</v>
      </c>
      <c r="C41" s="52" t="s">
        <v>459</v>
      </c>
      <c r="D41" s="52" t="s">
        <v>452</v>
      </c>
      <c r="E41" s="53" t="s">
        <v>258</v>
      </c>
      <c r="F41" s="212"/>
      <c r="G41" s="212"/>
      <c r="H41" s="212"/>
      <c r="I41" s="213"/>
      <c r="J41" s="214">
        <f>中間投入額!CA160</f>
        <v>0</v>
      </c>
      <c r="K41" s="214">
        <f>J41*各種係数!E39</f>
        <v>0</v>
      </c>
      <c r="L41" s="214">
        <f>J41*各種係数!D39</f>
        <v>0</v>
      </c>
      <c r="M41" s="214">
        <v>0</v>
      </c>
      <c r="N41" s="214">
        <f>M41*各種係数!F39</f>
        <v>0</v>
      </c>
      <c r="O41" s="215">
        <f>M41*各種係数!G39</f>
        <v>0</v>
      </c>
      <c r="P41" s="54"/>
      <c r="Q41" s="54"/>
      <c r="R41" s="216">
        <f>Q$117*各種係数!H39</f>
        <v>0</v>
      </c>
      <c r="S41" s="214">
        <f>R41*各種係数!E39</f>
        <v>0</v>
      </c>
      <c r="T41" s="214">
        <f>R41*各種係数!D39</f>
        <v>0</v>
      </c>
      <c r="U41" s="214">
        <v>0</v>
      </c>
      <c r="V41" s="214">
        <f>U41*各種係数!F39</f>
        <v>0</v>
      </c>
      <c r="W41" s="214">
        <f>U41*各種係数!G39</f>
        <v>0</v>
      </c>
      <c r="X41" s="214">
        <f t="shared" si="0"/>
        <v>0</v>
      </c>
      <c r="Y41" s="214">
        <f t="shared" si="1"/>
        <v>0</v>
      </c>
      <c r="Z41" s="214">
        <f t="shared" si="2"/>
        <v>0</v>
      </c>
      <c r="AA41" s="214">
        <f>G41*各種係数!I39*各種係数!$L$16</f>
        <v>0</v>
      </c>
      <c r="AB41" s="214">
        <f>M41*各種係数!I39*各種係数!$L$16</f>
        <v>0</v>
      </c>
      <c r="AC41" s="214">
        <f>U41*各種係数!I39*各種係数!$L$16</f>
        <v>0</v>
      </c>
      <c r="AD41" s="214">
        <f t="shared" si="3"/>
        <v>0</v>
      </c>
      <c r="AE41" s="214">
        <f>G41*各種係数!J39*各種係数!$L$16</f>
        <v>0</v>
      </c>
      <c r="AF41" s="214">
        <f>M41*各種係数!J39*各種係数!$L$16</f>
        <v>0</v>
      </c>
      <c r="AG41" s="214">
        <f>U41*各種係数!J39*各種係数!$L$16</f>
        <v>0</v>
      </c>
      <c r="AH41" s="214">
        <f t="shared" si="4"/>
        <v>0</v>
      </c>
    </row>
    <row r="42" spans="2:34" x14ac:dyDescent="0.15">
      <c r="B42" s="52" t="s">
        <v>168</v>
      </c>
      <c r="C42" s="52" t="s">
        <v>459</v>
      </c>
      <c r="D42" s="52" t="s">
        <v>452</v>
      </c>
      <c r="E42" s="53" t="s">
        <v>259</v>
      </c>
      <c r="F42" s="212"/>
      <c r="G42" s="212"/>
      <c r="H42" s="212"/>
      <c r="I42" s="213"/>
      <c r="J42" s="214">
        <f>中間投入額!CA161</f>
        <v>0</v>
      </c>
      <c r="K42" s="214">
        <f>J42*各種係数!E40</f>
        <v>0</v>
      </c>
      <c r="L42" s="214">
        <f>J42*各種係数!D40</f>
        <v>0</v>
      </c>
      <c r="M42" s="214">
        <v>0</v>
      </c>
      <c r="N42" s="214">
        <f>M42*各種係数!F40</f>
        <v>0</v>
      </c>
      <c r="O42" s="215">
        <f>M42*各種係数!G40</f>
        <v>0</v>
      </c>
      <c r="P42" s="54"/>
      <c r="Q42" s="54"/>
      <c r="R42" s="216">
        <f>Q$117*各種係数!H40</f>
        <v>0</v>
      </c>
      <c r="S42" s="214">
        <f>R42*各種係数!E40</f>
        <v>0</v>
      </c>
      <c r="T42" s="214">
        <f>R42*各種係数!D40</f>
        <v>0</v>
      </c>
      <c r="U42" s="214">
        <v>0</v>
      </c>
      <c r="V42" s="214">
        <f>U42*各種係数!F40</f>
        <v>0</v>
      </c>
      <c r="W42" s="214">
        <f>U42*各種係数!G40</f>
        <v>0</v>
      </c>
      <c r="X42" s="214">
        <f t="shared" si="0"/>
        <v>0</v>
      </c>
      <c r="Y42" s="214">
        <f t="shared" si="1"/>
        <v>0</v>
      </c>
      <c r="Z42" s="214">
        <f t="shared" si="2"/>
        <v>0</v>
      </c>
      <c r="AA42" s="214">
        <f>G42*各種係数!I40*各種係数!$L$16</f>
        <v>0</v>
      </c>
      <c r="AB42" s="214">
        <f>M42*各種係数!I40*各種係数!$L$16</f>
        <v>0</v>
      </c>
      <c r="AC42" s="214">
        <f>U42*各種係数!I40*各種係数!$L$16</f>
        <v>0</v>
      </c>
      <c r="AD42" s="214">
        <f t="shared" si="3"/>
        <v>0</v>
      </c>
      <c r="AE42" s="214">
        <f>G42*各種係数!J40*各種係数!$L$16</f>
        <v>0</v>
      </c>
      <c r="AF42" s="214">
        <f>M42*各種係数!J40*各種係数!$L$16</f>
        <v>0</v>
      </c>
      <c r="AG42" s="214">
        <f>U42*各種係数!J40*各種係数!$L$16</f>
        <v>0</v>
      </c>
      <c r="AH42" s="214">
        <f t="shared" si="4"/>
        <v>0</v>
      </c>
    </row>
    <row r="43" spans="2:34" x14ac:dyDescent="0.15">
      <c r="B43" s="52" t="s">
        <v>169</v>
      </c>
      <c r="C43" s="52" t="s">
        <v>459</v>
      </c>
      <c r="D43" s="52" t="s">
        <v>452</v>
      </c>
      <c r="E43" s="53" t="s">
        <v>260</v>
      </c>
      <c r="F43" s="212"/>
      <c r="G43" s="212"/>
      <c r="H43" s="212"/>
      <c r="I43" s="213"/>
      <c r="J43" s="214">
        <f>中間投入額!CA162</f>
        <v>0</v>
      </c>
      <c r="K43" s="214">
        <f>J43*各種係数!E41</f>
        <v>0</v>
      </c>
      <c r="L43" s="214">
        <f>J43*各種係数!D41</f>
        <v>0</v>
      </c>
      <c r="M43" s="214">
        <v>0</v>
      </c>
      <c r="N43" s="214">
        <f>M43*各種係数!F41</f>
        <v>0</v>
      </c>
      <c r="O43" s="215">
        <f>M43*各種係数!G41</f>
        <v>0</v>
      </c>
      <c r="P43" s="54"/>
      <c r="Q43" s="54"/>
      <c r="R43" s="216">
        <f>Q$117*各種係数!H41</f>
        <v>0</v>
      </c>
      <c r="S43" s="214">
        <f>R43*各種係数!E41</f>
        <v>0</v>
      </c>
      <c r="T43" s="214">
        <f>R43*各種係数!D41</f>
        <v>0</v>
      </c>
      <c r="U43" s="214">
        <v>0</v>
      </c>
      <c r="V43" s="214">
        <f>U43*各種係数!F41</f>
        <v>0</v>
      </c>
      <c r="W43" s="214">
        <f>U43*各種係数!G41</f>
        <v>0</v>
      </c>
      <c r="X43" s="214">
        <f t="shared" si="0"/>
        <v>0</v>
      </c>
      <c r="Y43" s="214">
        <f t="shared" si="1"/>
        <v>0</v>
      </c>
      <c r="Z43" s="214">
        <f t="shared" si="2"/>
        <v>0</v>
      </c>
      <c r="AA43" s="214">
        <f>G43*各種係数!I41*各種係数!$L$16</f>
        <v>0</v>
      </c>
      <c r="AB43" s="214">
        <f>M43*各種係数!I41*各種係数!$L$16</f>
        <v>0</v>
      </c>
      <c r="AC43" s="214">
        <f>U43*各種係数!I41*各種係数!$L$16</f>
        <v>0</v>
      </c>
      <c r="AD43" s="214">
        <f t="shared" si="3"/>
        <v>0</v>
      </c>
      <c r="AE43" s="214">
        <f>G43*各種係数!J41*各種係数!$L$16</f>
        <v>0</v>
      </c>
      <c r="AF43" s="214">
        <f>M43*各種係数!J41*各種係数!$L$16</f>
        <v>0</v>
      </c>
      <c r="AG43" s="214">
        <f>U43*各種係数!J41*各種係数!$L$16</f>
        <v>0</v>
      </c>
      <c r="AH43" s="214">
        <f t="shared" si="4"/>
        <v>0</v>
      </c>
    </row>
    <row r="44" spans="2:34" x14ac:dyDescent="0.15">
      <c r="B44" s="52" t="s">
        <v>170</v>
      </c>
      <c r="C44" s="52" t="s">
        <v>459</v>
      </c>
      <c r="D44" s="52" t="s">
        <v>452</v>
      </c>
      <c r="E44" s="53" t="s">
        <v>290</v>
      </c>
      <c r="F44" s="222"/>
      <c r="G44" s="222"/>
      <c r="H44" s="222"/>
      <c r="I44" s="223"/>
      <c r="J44" s="224">
        <f>中間投入額!CA163</f>
        <v>0</v>
      </c>
      <c r="K44" s="224">
        <f>J44*各種係数!E42</f>
        <v>0</v>
      </c>
      <c r="L44" s="224">
        <f>J44*各種係数!D42</f>
        <v>0</v>
      </c>
      <c r="M44" s="224">
        <v>0</v>
      </c>
      <c r="N44" s="224">
        <f>M44*各種係数!F42</f>
        <v>0</v>
      </c>
      <c r="O44" s="225">
        <f>M44*各種係数!G42</f>
        <v>0</v>
      </c>
      <c r="P44" s="54"/>
      <c r="Q44" s="54"/>
      <c r="R44" s="226">
        <f>Q$117*各種係数!H42</f>
        <v>0</v>
      </c>
      <c r="S44" s="224">
        <f>R44*各種係数!E42</f>
        <v>0</v>
      </c>
      <c r="T44" s="224">
        <f>R44*各種係数!D42</f>
        <v>0</v>
      </c>
      <c r="U44" s="224">
        <v>0</v>
      </c>
      <c r="V44" s="224">
        <f>U44*各種係数!F42</f>
        <v>0</v>
      </c>
      <c r="W44" s="224">
        <f>U44*各種係数!G42</f>
        <v>0</v>
      </c>
      <c r="X44" s="224">
        <f t="shared" si="0"/>
        <v>0</v>
      </c>
      <c r="Y44" s="224">
        <f t="shared" si="1"/>
        <v>0</v>
      </c>
      <c r="Z44" s="224">
        <f t="shared" si="2"/>
        <v>0</v>
      </c>
      <c r="AA44" s="224">
        <f>G44*各種係数!I42*各種係数!$L$16</f>
        <v>0</v>
      </c>
      <c r="AB44" s="224">
        <f>M44*各種係数!I42*各種係数!$L$16</f>
        <v>0</v>
      </c>
      <c r="AC44" s="224">
        <f>U44*各種係数!I42*各種係数!$L$16</f>
        <v>0</v>
      </c>
      <c r="AD44" s="224">
        <f t="shared" si="3"/>
        <v>0</v>
      </c>
      <c r="AE44" s="224">
        <f>G44*各種係数!J42*各種係数!$L$16</f>
        <v>0</v>
      </c>
      <c r="AF44" s="224">
        <f>M44*各種係数!J42*各種係数!$L$16</f>
        <v>0</v>
      </c>
      <c r="AG44" s="224">
        <f>U44*各種係数!J42*各種係数!$L$16</f>
        <v>0</v>
      </c>
      <c r="AH44" s="224">
        <f t="shared" si="4"/>
        <v>0</v>
      </c>
    </row>
    <row r="45" spans="2:34" x14ac:dyDescent="0.15">
      <c r="B45" s="60" t="s">
        <v>171</v>
      </c>
      <c r="C45" s="60" t="s">
        <v>460</v>
      </c>
      <c r="D45" s="60" t="s">
        <v>452</v>
      </c>
      <c r="E45" s="61" t="s">
        <v>261</v>
      </c>
      <c r="F45" s="217"/>
      <c r="G45" s="217"/>
      <c r="H45" s="217"/>
      <c r="I45" s="218"/>
      <c r="J45" s="219">
        <f>中間投入額!CA164</f>
        <v>0</v>
      </c>
      <c r="K45" s="219">
        <f>J45*各種係数!E43</f>
        <v>0</v>
      </c>
      <c r="L45" s="219">
        <f>J45*各種係数!D43</f>
        <v>0</v>
      </c>
      <c r="M45" s="219">
        <v>0</v>
      </c>
      <c r="N45" s="219">
        <f>M45*各種係数!F43</f>
        <v>0</v>
      </c>
      <c r="O45" s="220">
        <f>M45*各種係数!G43</f>
        <v>0</v>
      </c>
      <c r="P45" s="54"/>
      <c r="Q45" s="54"/>
      <c r="R45" s="221">
        <f>Q$117*各種係数!H43</f>
        <v>0</v>
      </c>
      <c r="S45" s="219">
        <f>R45*各種係数!E43</f>
        <v>0</v>
      </c>
      <c r="T45" s="219">
        <f>R45*各種係数!D43</f>
        <v>0</v>
      </c>
      <c r="U45" s="219">
        <v>0</v>
      </c>
      <c r="V45" s="219">
        <f>U45*各種係数!F43</f>
        <v>0</v>
      </c>
      <c r="W45" s="219">
        <f>U45*各種係数!G43</f>
        <v>0</v>
      </c>
      <c r="X45" s="219">
        <f t="shared" si="0"/>
        <v>0</v>
      </c>
      <c r="Y45" s="219">
        <f t="shared" si="1"/>
        <v>0</v>
      </c>
      <c r="Z45" s="219">
        <f t="shared" si="2"/>
        <v>0</v>
      </c>
      <c r="AA45" s="219">
        <f>G45*各種係数!I43*各種係数!$L$16</f>
        <v>0</v>
      </c>
      <c r="AB45" s="219">
        <f>M45*各種係数!I43*各種係数!$L$16</f>
        <v>0</v>
      </c>
      <c r="AC45" s="219">
        <f>U45*各種係数!I43*各種係数!$L$16</f>
        <v>0</v>
      </c>
      <c r="AD45" s="219">
        <f t="shared" si="3"/>
        <v>0</v>
      </c>
      <c r="AE45" s="219">
        <f>G45*各種係数!J43*各種係数!$L$16</f>
        <v>0</v>
      </c>
      <c r="AF45" s="219">
        <f>M45*各種係数!J43*各種係数!$L$16</f>
        <v>0</v>
      </c>
      <c r="AG45" s="219">
        <f>U45*各種係数!J43*各種係数!$L$16</f>
        <v>0</v>
      </c>
      <c r="AH45" s="219">
        <f t="shared" si="4"/>
        <v>0</v>
      </c>
    </row>
    <row r="46" spans="2:34" x14ac:dyDescent="0.15">
      <c r="B46" s="52" t="s">
        <v>172</v>
      </c>
      <c r="C46" s="52" t="s">
        <v>460</v>
      </c>
      <c r="D46" s="52" t="s">
        <v>452</v>
      </c>
      <c r="E46" s="53" t="s">
        <v>262</v>
      </c>
      <c r="F46" s="212"/>
      <c r="G46" s="212"/>
      <c r="H46" s="212"/>
      <c r="I46" s="213"/>
      <c r="J46" s="214">
        <f>中間投入額!CA165</f>
        <v>0</v>
      </c>
      <c r="K46" s="214">
        <f>J46*各種係数!E44</f>
        <v>0</v>
      </c>
      <c r="L46" s="214">
        <f>J46*各種係数!D44</f>
        <v>0</v>
      </c>
      <c r="M46" s="214">
        <v>0</v>
      </c>
      <c r="N46" s="214">
        <f>M46*各種係数!F44</f>
        <v>0</v>
      </c>
      <c r="O46" s="215">
        <f>M46*各種係数!G44</f>
        <v>0</v>
      </c>
      <c r="P46" s="54"/>
      <c r="Q46" s="54"/>
      <c r="R46" s="216">
        <f>Q$117*各種係数!H44</f>
        <v>0</v>
      </c>
      <c r="S46" s="214">
        <f>R46*各種係数!E44</f>
        <v>0</v>
      </c>
      <c r="T46" s="214">
        <f>R46*各種係数!D44</f>
        <v>0</v>
      </c>
      <c r="U46" s="214">
        <v>0</v>
      </c>
      <c r="V46" s="214">
        <f>U46*各種係数!F44</f>
        <v>0</v>
      </c>
      <c r="W46" s="214">
        <f>U46*各種係数!G44</f>
        <v>0</v>
      </c>
      <c r="X46" s="214">
        <f t="shared" si="0"/>
        <v>0</v>
      </c>
      <c r="Y46" s="214">
        <f t="shared" si="1"/>
        <v>0</v>
      </c>
      <c r="Z46" s="214">
        <f t="shared" si="2"/>
        <v>0</v>
      </c>
      <c r="AA46" s="214">
        <f>G46*各種係数!I44*各種係数!$L$16</f>
        <v>0</v>
      </c>
      <c r="AB46" s="214">
        <f>M46*各種係数!I44*各種係数!$L$16</f>
        <v>0</v>
      </c>
      <c r="AC46" s="214">
        <f>U46*各種係数!I44*各種係数!$L$16</f>
        <v>0</v>
      </c>
      <c r="AD46" s="214">
        <f t="shared" si="3"/>
        <v>0</v>
      </c>
      <c r="AE46" s="214">
        <f>G46*各種係数!J44*各種係数!$L$16</f>
        <v>0</v>
      </c>
      <c r="AF46" s="214">
        <f>M46*各種係数!J44*各種係数!$L$16</f>
        <v>0</v>
      </c>
      <c r="AG46" s="214">
        <f>U46*各種係数!J44*各種係数!$L$16</f>
        <v>0</v>
      </c>
      <c r="AH46" s="214">
        <f t="shared" si="4"/>
        <v>0</v>
      </c>
    </row>
    <row r="47" spans="2:34" x14ac:dyDescent="0.15">
      <c r="B47" s="52" t="s">
        <v>173</v>
      </c>
      <c r="C47" s="52" t="s">
        <v>460</v>
      </c>
      <c r="D47" s="52" t="s">
        <v>452</v>
      </c>
      <c r="E47" s="53" t="s">
        <v>626</v>
      </c>
      <c r="F47" s="212"/>
      <c r="G47" s="212"/>
      <c r="H47" s="212"/>
      <c r="I47" s="213"/>
      <c r="J47" s="214">
        <f>中間投入額!CA166</f>
        <v>0</v>
      </c>
      <c r="K47" s="214">
        <f>J47*各種係数!E45</f>
        <v>0</v>
      </c>
      <c r="L47" s="214">
        <f>J47*各種係数!D45</f>
        <v>0</v>
      </c>
      <c r="M47" s="214">
        <v>0</v>
      </c>
      <c r="N47" s="214">
        <f>M47*各種係数!F45</f>
        <v>0</v>
      </c>
      <c r="O47" s="215">
        <f>M47*各種係数!G45</f>
        <v>0</v>
      </c>
      <c r="P47" s="54"/>
      <c r="Q47" s="54"/>
      <c r="R47" s="216">
        <f>Q$117*各種係数!H45</f>
        <v>0</v>
      </c>
      <c r="S47" s="214">
        <f>R47*各種係数!E45</f>
        <v>0</v>
      </c>
      <c r="T47" s="214">
        <f>R47*各種係数!D45</f>
        <v>0</v>
      </c>
      <c r="U47" s="214">
        <v>0</v>
      </c>
      <c r="V47" s="214">
        <f>U47*各種係数!F45</f>
        <v>0</v>
      </c>
      <c r="W47" s="214">
        <f>U47*各種係数!G45</f>
        <v>0</v>
      </c>
      <c r="X47" s="214">
        <f t="shared" si="0"/>
        <v>0</v>
      </c>
      <c r="Y47" s="214">
        <f t="shared" si="1"/>
        <v>0</v>
      </c>
      <c r="Z47" s="214">
        <f t="shared" si="2"/>
        <v>0</v>
      </c>
      <c r="AA47" s="214">
        <f>G47*各種係数!I45*各種係数!$L$16</f>
        <v>0</v>
      </c>
      <c r="AB47" s="214">
        <f>M47*各種係数!I45*各種係数!$L$16</f>
        <v>0</v>
      </c>
      <c r="AC47" s="214">
        <f>U47*各種係数!I45*各種係数!$L$16</f>
        <v>0</v>
      </c>
      <c r="AD47" s="214">
        <f t="shared" si="3"/>
        <v>0</v>
      </c>
      <c r="AE47" s="214">
        <f>G47*各種係数!J45*各種係数!$L$16</f>
        <v>0</v>
      </c>
      <c r="AF47" s="214">
        <f>M47*各種係数!J45*各種係数!$L$16</f>
        <v>0</v>
      </c>
      <c r="AG47" s="214">
        <f>U47*各種係数!J45*各種係数!$L$16</f>
        <v>0</v>
      </c>
      <c r="AH47" s="214">
        <f t="shared" si="4"/>
        <v>0</v>
      </c>
    </row>
    <row r="48" spans="2:34" x14ac:dyDescent="0.15">
      <c r="B48" s="52" t="s">
        <v>174</v>
      </c>
      <c r="C48" s="52" t="s">
        <v>460</v>
      </c>
      <c r="D48" s="52" t="s">
        <v>452</v>
      </c>
      <c r="E48" s="53" t="s">
        <v>627</v>
      </c>
      <c r="F48" s="212"/>
      <c r="G48" s="212"/>
      <c r="H48" s="212"/>
      <c r="I48" s="213"/>
      <c r="J48" s="214">
        <f>中間投入額!CA167</f>
        <v>0</v>
      </c>
      <c r="K48" s="214">
        <f>J48*各種係数!E46</f>
        <v>0</v>
      </c>
      <c r="L48" s="214">
        <f>J48*各種係数!D46</f>
        <v>0</v>
      </c>
      <c r="M48" s="214">
        <v>0</v>
      </c>
      <c r="N48" s="214">
        <f>M48*各種係数!F46</f>
        <v>0</v>
      </c>
      <c r="O48" s="215">
        <f>M48*各種係数!G46</f>
        <v>0</v>
      </c>
      <c r="P48" s="54"/>
      <c r="Q48" s="54"/>
      <c r="R48" s="216">
        <f>Q$117*各種係数!H46</f>
        <v>0</v>
      </c>
      <c r="S48" s="214">
        <f>R48*各種係数!E46</f>
        <v>0</v>
      </c>
      <c r="T48" s="214">
        <f>R48*各種係数!D46</f>
        <v>0</v>
      </c>
      <c r="U48" s="214">
        <v>0</v>
      </c>
      <c r="V48" s="214">
        <f>U48*各種係数!F46</f>
        <v>0</v>
      </c>
      <c r="W48" s="214">
        <f>U48*各種係数!G46</f>
        <v>0</v>
      </c>
      <c r="X48" s="214">
        <f t="shared" si="0"/>
        <v>0</v>
      </c>
      <c r="Y48" s="214">
        <f t="shared" si="1"/>
        <v>0</v>
      </c>
      <c r="Z48" s="214">
        <f t="shared" si="2"/>
        <v>0</v>
      </c>
      <c r="AA48" s="214">
        <f>G48*各種係数!I46*各種係数!$L$16</f>
        <v>0</v>
      </c>
      <c r="AB48" s="214">
        <f>M48*各種係数!I46*各種係数!$L$16</f>
        <v>0</v>
      </c>
      <c r="AC48" s="214">
        <f>U48*各種係数!I46*各種係数!$L$16</f>
        <v>0</v>
      </c>
      <c r="AD48" s="214">
        <f t="shared" si="3"/>
        <v>0</v>
      </c>
      <c r="AE48" s="214">
        <f>G48*各種係数!J46*各種係数!$L$16</f>
        <v>0</v>
      </c>
      <c r="AF48" s="214">
        <f>M48*各種係数!J46*各種係数!$L$16</f>
        <v>0</v>
      </c>
      <c r="AG48" s="214">
        <f>U48*各種係数!J46*各種係数!$L$16</f>
        <v>0</v>
      </c>
      <c r="AH48" s="214">
        <f t="shared" si="4"/>
        <v>0</v>
      </c>
    </row>
    <row r="49" spans="2:34" x14ac:dyDescent="0.15">
      <c r="B49" s="64" t="s">
        <v>175</v>
      </c>
      <c r="C49" s="64" t="s">
        <v>461</v>
      </c>
      <c r="D49" s="64" t="s">
        <v>452</v>
      </c>
      <c r="E49" s="65" t="s">
        <v>263</v>
      </c>
      <c r="F49" s="222"/>
      <c r="G49" s="222"/>
      <c r="H49" s="222"/>
      <c r="I49" s="223"/>
      <c r="J49" s="224">
        <f>中間投入額!CA168</f>
        <v>0</v>
      </c>
      <c r="K49" s="224">
        <f>J49*各種係数!E47</f>
        <v>0</v>
      </c>
      <c r="L49" s="224">
        <f>J49*各種係数!D47</f>
        <v>0</v>
      </c>
      <c r="M49" s="224">
        <v>0</v>
      </c>
      <c r="N49" s="224">
        <f>M49*各種係数!F47</f>
        <v>0</v>
      </c>
      <c r="O49" s="225">
        <f>M49*各種係数!G47</f>
        <v>0</v>
      </c>
      <c r="P49" s="54"/>
      <c r="Q49" s="54"/>
      <c r="R49" s="226">
        <f>Q$117*各種係数!H47</f>
        <v>0</v>
      </c>
      <c r="S49" s="224">
        <f>R49*各種係数!E47</f>
        <v>0</v>
      </c>
      <c r="T49" s="224">
        <f>R49*各種係数!D47</f>
        <v>0</v>
      </c>
      <c r="U49" s="224">
        <v>0</v>
      </c>
      <c r="V49" s="224">
        <f>U49*各種係数!F47</f>
        <v>0</v>
      </c>
      <c r="W49" s="224">
        <f>U49*各種係数!G47</f>
        <v>0</v>
      </c>
      <c r="X49" s="224">
        <f t="shared" si="0"/>
        <v>0</v>
      </c>
      <c r="Y49" s="224">
        <f t="shared" si="1"/>
        <v>0</v>
      </c>
      <c r="Z49" s="224">
        <f t="shared" si="2"/>
        <v>0</v>
      </c>
      <c r="AA49" s="224">
        <f>G49*各種係数!I47*各種係数!$L$16</f>
        <v>0</v>
      </c>
      <c r="AB49" s="224">
        <f>M49*各種係数!I47*各種係数!$L$16</f>
        <v>0</v>
      </c>
      <c r="AC49" s="224">
        <f>U49*各種係数!I47*各種係数!$L$16</f>
        <v>0</v>
      </c>
      <c r="AD49" s="224">
        <f t="shared" si="3"/>
        <v>0</v>
      </c>
      <c r="AE49" s="224">
        <f>G49*各種係数!J47*各種係数!$L$16</f>
        <v>0</v>
      </c>
      <c r="AF49" s="224">
        <f>M49*各種係数!J47*各種係数!$L$16</f>
        <v>0</v>
      </c>
      <c r="AG49" s="224">
        <f>U49*各種係数!J47*各種係数!$L$16</f>
        <v>0</v>
      </c>
      <c r="AH49" s="224">
        <f t="shared" si="4"/>
        <v>0</v>
      </c>
    </row>
    <row r="50" spans="2:34" x14ac:dyDescent="0.15">
      <c r="B50" s="52" t="s">
        <v>176</v>
      </c>
      <c r="C50" s="52" t="s">
        <v>461</v>
      </c>
      <c r="D50" s="52" t="s">
        <v>452</v>
      </c>
      <c r="E50" s="53" t="s">
        <v>264</v>
      </c>
      <c r="F50" s="217"/>
      <c r="G50" s="217"/>
      <c r="H50" s="217"/>
      <c r="I50" s="218"/>
      <c r="J50" s="219">
        <f>中間投入額!CA169</f>
        <v>0</v>
      </c>
      <c r="K50" s="219">
        <f>J50*各種係数!E48</f>
        <v>0</v>
      </c>
      <c r="L50" s="219">
        <f>J50*各種係数!D48</f>
        <v>0</v>
      </c>
      <c r="M50" s="219">
        <v>0</v>
      </c>
      <c r="N50" s="219">
        <f>M50*各種係数!F48</f>
        <v>0</v>
      </c>
      <c r="O50" s="220">
        <f>M50*各種係数!G48</f>
        <v>0</v>
      </c>
      <c r="P50" s="54"/>
      <c r="Q50" s="54"/>
      <c r="R50" s="221">
        <f>Q$117*各種係数!H48</f>
        <v>0</v>
      </c>
      <c r="S50" s="219">
        <f>R50*各種係数!E48</f>
        <v>0</v>
      </c>
      <c r="T50" s="219">
        <f>R50*各種係数!D48</f>
        <v>0</v>
      </c>
      <c r="U50" s="219">
        <v>0</v>
      </c>
      <c r="V50" s="219">
        <f>U50*各種係数!F48</f>
        <v>0</v>
      </c>
      <c r="W50" s="219">
        <f>U50*各種係数!G48</f>
        <v>0</v>
      </c>
      <c r="X50" s="219">
        <f t="shared" si="0"/>
        <v>0</v>
      </c>
      <c r="Y50" s="219">
        <f t="shared" si="1"/>
        <v>0</v>
      </c>
      <c r="Z50" s="219">
        <f t="shared" si="2"/>
        <v>0</v>
      </c>
      <c r="AA50" s="219">
        <f>G50*各種係数!I48*各種係数!$L$16</f>
        <v>0</v>
      </c>
      <c r="AB50" s="219">
        <f>M50*各種係数!I48*各種係数!$L$16</f>
        <v>0</v>
      </c>
      <c r="AC50" s="219">
        <f>U50*各種係数!I48*各種係数!$L$16</f>
        <v>0</v>
      </c>
      <c r="AD50" s="219">
        <f t="shared" si="3"/>
        <v>0</v>
      </c>
      <c r="AE50" s="219">
        <f>G50*各種係数!J48*各種係数!$L$16</f>
        <v>0</v>
      </c>
      <c r="AF50" s="219">
        <f>M50*各種係数!J48*各種係数!$L$16</f>
        <v>0</v>
      </c>
      <c r="AG50" s="219">
        <f>U50*各種係数!J48*各種係数!$L$16</f>
        <v>0</v>
      </c>
      <c r="AH50" s="219">
        <f t="shared" si="4"/>
        <v>0</v>
      </c>
    </row>
    <row r="51" spans="2:34" x14ac:dyDescent="0.15">
      <c r="B51" s="52" t="s">
        <v>177</v>
      </c>
      <c r="C51" s="52" t="s">
        <v>462</v>
      </c>
      <c r="D51" s="52" t="s">
        <v>452</v>
      </c>
      <c r="E51" s="53" t="s">
        <v>628</v>
      </c>
      <c r="F51" s="212"/>
      <c r="G51" s="212"/>
      <c r="H51" s="212"/>
      <c r="I51" s="213"/>
      <c r="J51" s="214">
        <f>中間投入額!CA170</f>
        <v>0</v>
      </c>
      <c r="K51" s="214">
        <f>J51*各種係数!E49</f>
        <v>0</v>
      </c>
      <c r="L51" s="214">
        <f>J51*各種係数!D49</f>
        <v>0</v>
      </c>
      <c r="M51" s="214">
        <v>0</v>
      </c>
      <c r="N51" s="214">
        <f>M51*各種係数!F49</f>
        <v>0</v>
      </c>
      <c r="O51" s="215">
        <f>M51*各種係数!G49</f>
        <v>0</v>
      </c>
      <c r="P51" s="54"/>
      <c r="Q51" s="54"/>
      <c r="R51" s="216">
        <f>Q$117*各種係数!H49</f>
        <v>0</v>
      </c>
      <c r="S51" s="214">
        <f>R51*各種係数!E49</f>
        <v>0</v>
      </c>
      <c r="T51" s="214">
        <f>R51*各種係数!D49</f>
        <v>0</v>
      </c>
      <c r="U51" s="214">
        <v>0</v>
      </c>
      <c r="V51" s="214">
        <f>U51*各種係数!F49</f>
        <v>0</v>
      </c>
      <c r="W51" s="214">
        <f>U51*各種係数!G49</f>
        <v>0</v>
      </c>
      <c r="X51" s="214">
        <f t="shared" si="0"/>
        <v>0</v>
      </c>
      <c r="Y51" s="214">
        <f t="shared" si="1"/>
        <v>0</v>
      </c>
      <c r="Z51" s="214">
        <f t="shared" si="2"/>
        <v>0</v>
      </c>
      <c r="AA51" s="214">
        <f>G51*各種係数!I49*各種係数!$L$16</f>
        <v>0</v>
      </c>
      <c r="AB51" s="214">
        <f>M51*各種係数!I49*各種係数!$L$16</f>
        <v>0</v>
      </c>
      <c r="AC51" s="214">
        <f>U51*各種係数!I49*各種係数!$L$16</f>
        <v>0</v>
      </c>
      <c r="AD51" s="214">
        <f t="shared" si="3"/>
        <v>0</v>
      </c>
      <c r="AE51" s="214">
        <f>G51*各種係数!J49*各種係数!$L$16</f>
        <v>0</v>
      </c>
      <c r="AF51" s="214">
        <f>M51*各種係数!J49*各種係数!$L$16</f>
        <v>0</v>
      </c>
      <c r="AG51" s="214">
        <f>U51*各種係数!J49*各種係数!$L$16</f>
        <v>0</v>
      </c>
      <c r="AH51" s="214">
        <f t="shared" si="4"/>
        <v>0</v>
      </c>
    </row>
    <row r="52" spans="2:34" x14ac:dyDescent="0.15">
      <c r="B52" s="52" t="s">
        <v>178</v>
      </c>
      <c r="C52" s="52" t="s">
        <v>462</v>
      </c>
      <c r="D52" s="52" t="s">
        <v>452</v>
      </c>
      <c r="E52" s="53" t="s">
        <v>265</v>
      </c>
      <c r="F52" s="212"/>
      <c r="G52" s="212"/>
      <c r="H52" s="212"/>
      <c r="I52" s="213"/>
      <c r="J52" s="214">
        <f>中間投入額!CA171</f>
        <v>0</v>
      </c>
      <c r="K52" s="214">
        <f>J52*各種係数!E50</f>
        <v>0</v>
      </c>
      <c r="L52" s="214">
        <f>J52*各種係数!D50</f>
        <v>0</v>
      </c>
      <c r="M52" s="214">
        <v>0</v>
      </c>
      <c r="N52" s="214">
        <f>M52*各種係数!F50</f>
        <v>0</v>
      </c>
      <c r="O52" s="215">
        <f>M52*各種係数!G50</f>
        <v>0</v>
      </c>
      <c r="P52" s="54"/>
      <c r="Q52" s="54"/>
      <c r="R52" s="216">
        <f>Q$117*各種係数!H50</f>
        <v>0</v>
      </c>
      <c r="S52" s="214">
        <f>R52*各種係数!E50</f>
        <v>0</v>
      </c>
      <c r="T52" s="214">
        <f>R52*各種係数!D50</f>
        <v>0</v>
      </c>
      <c r="U52" s="214">
        <v>0</v>
      </c>
      <c r="V52" s="214">
        <f>U52*各種係数!F50</f>
        <v>0</v>
      </c>
      <c r="W52" s="214">
        <f>U52*各種係数!G50</f>
        <v>0</v>
      </c>
      <c r="X52" s="214">
        <f t="shared" si="0"/>
        <v>0</v>
      </c>
      <c r="Y52" s="214">
        <f t="shared" si="1"/>
        <v>0</v>
      </c>
      <c r="Z52" s="214">
        <f t="shared" si="2"/>
        <v>0</v>
      </c>
      <c r="AA52" s="214">
        <f>G52*各種係数!I50*各種係数!$L$16</f>
        <v>0</v>
      </c>
      <c r="AB52" s="214">
        <f>M52*各種係数!I50*各種係数!$L$16</f>
        <v>0</v>
      </c>
      <c r="AC52" s="214">
        <f>U52*各種係数!I50*各種係数!$L$16</f>
        <v>0</v>
      </c>
      <c r="AD52" s="214">
        <f t="shared" si="3"/>
        <v>0</v>
      </c>
      <c r="AE52" s="214">
        <f>G52*各種係数!J50*各種係数!$L$16</f>
        <v>0</v>
      </c>
      <c r="AF52" s="214">
        <f>M52*各種係数!J50*各種係数!$L$16</f>
        <v>0</v>
      </c>
      <c r="AG52" s="214">
        <f>U52*各種係数!J50*各種係数!$L$16</f>
        <v>0</v>
      </c>
      <c r="AH52" s="214">
        <f t="shared" si="4"/>
        <v>0</v>
      </c>
    </row>
    <row r="53" spans="2:34" x14ac:dyDescent="0.15">
      <c r="B53" s="52" t="s">
        <v>179</v>
      </c>
      <c r="C53" s="52" t="s">
        <v>463</v>
      </c>
      <c r="D53" s="52" t="s">
        <v>452</v>
      </c>
      <c r="E53" s="53" t="s">
        <v>629</v>
      </c>
      <c r="F53" s="212"/>
      <c r="G53" s="212"/>
      <c r="H53" s="212"/>
      <c r="I53" s="213"/>
      <c r="J53" s="214">
        <f>中間投入額!CA172</f>
        <v>0</v>
      </c>
      <c r="K53" s="214">
        <f>J53*各種係数!E51</f>
        <v>0</v>
      </c>
      <c r="L53" s="214">
        <f>J53*各種係数!D51</f>
        <v>0</v>
      </c>
      <c r="M53" s="214">
        <v>0</v>
      </c>
      <c r="N53" s="214">
        <f>M53*各種係数!F51</f>
        <v>0</v>
      </c>
      <c r="O53" s="215">
        <f>M53*各種係数!G51</f>
        <v>0</v>
      </c>
      <c r="P53" s="54"/>
      <c r="Q53" s="54"/>
      <c r="R53" s="216">
        <f>Q$117*各種係数!H51</f>
        <v>0</v>
      </c>
      <c r="S53" s="214">
        <f>R53*各種係数!E51</f>
        <v>0</v>
      </c>
      <c r="T53" s="214">
        <f>R53*各種係数!D51</f>
        <v>0</v>
      </c>
      <c r="U53" s="214">
        <v>0</v>
      </c>
      <c r="V53" s="214">
        <f>U53*各種係数!F51</f>
        <v>0</v>
      </c>
      <c r="W53" s="214">
        <f>U53*各種係数!G51</f>
        <v>0</v>
      </c>
      <c r="X53" s="214">
        <f t="shared" si="0"/>
        <v>0</v>
      </c>
      <c r="Y53" s="214">
        <f t="shared" si="1"/>
        <v>0</v>
      </c>
      <c r="Z53" s="214">
        <f t="shared" si="2"/>
        <v>0</v>
      </c>
      <c r="AA53" s="214">
        <f>G53*各種係数!I51*各種係数!$L$16</f>
        <v>0</v>
      </c>
      <c r="AB53" s="214">
        <f>M53*各種係数!I51*各種係数!$L$16</f>
        <v>0</v>
      </c>
      <c r="AC53" s="214">
        <f>U53*各種係数!I51*各種係数!$L$16</f>
        <v>0</v>
      </c>
      <c r="AD53" s="214">
        <f t="shared" si="3"/>
        <v>0</v>
      </c>
      <c r="AE53" s="214">
        <f>G53*各種係数!J51*各種係数!$L$16</f>
        <v>0</v>
      </c>
      <c r="AF53" s="214">
        <f>M53*各種係数!J51*各種係数!$L$16</f>
        <v>0</v>
      </c>
      <c r="AG53" s="214">
        <f>U53*各種係数!J51*各種係数!$L$16</f>
        <v>0</v>
      </c>
      <c r="AH53" s="214">
        <f t="shared" si="4"/>
        <v>0</v>
      </c>
    </row>
    <row r="54" spans="2:34" x14ac:dyDescent="0.15">
      <c r="B54" s="52" t="s">
        <v>180</v>
      </c>
      <c r="C54" s="52" t="s">
        <v>464</v>
      </c>
      <c r="D54" s="52" t="s">
        <v>452</v>
      </c>
      <c r="E54" s="53" t="s">
        <v>630</v>
      </c>
      <c r="F54" s="222"/>
      <c r="G54" s="222"/>
      <c r="H54" s="222"/>
      <c r="I54" s="223"/>
      <c r="J54" s="224">
        <f>中間投入額!CA173</f>
        <v>0</v>
      </c>
      <c r="K54" s="224">
        <f>J54*各種係数!E52</f>
        <v>0</v>
      </c>
      <c r="L54" s="224">
        <f>J54*各種係数!D52</f>
        <v>0</v>
      </c>
      <c r="M54" s="224">
        <v>0</v>
      </c>
      <c r="N54" s="224">
        <f>M54*各種係数!F52</f>
        <v>0</v>
      </c>
      <c r="O54" s="225">
        <f>M54*各種係数!G52</f>
        <v>0</v>
      </c>
      <c r="P54" s="54"/>
      <c r="Q54" s="54"/>
      <c r="R54" s="226">
        <f>Q$117*各種係数!H52</f>
        <v>0</v>
      </c>
      <c r="S54" s="224">
        <f>R54*各種係数!E52</f>
        <v>0</v>
      </c>
      <c r="T54" s="224">
        <f>R54*各種係数!D52</f>
        <v>0</v>
      </c>
      <c r="U54" s="224">
        <v>0</v>
      </c>
      <c r="V54" s="224">
        <f>U54*各種係数!F52</f>
        <v>0</v>
      </c>
      <c r="W54" s="224">
        <f>U54*各種係数!G52</f>
        <v>0</v>
      </c>
      <c r="X54" s="224">
        <f t="shared" si="0"/>
        <v>0</v>
      </c>
      <c r="Y54" s="224">
        <f t="shared" si="1"/>
        <v>0</v>
      </c>
      <c r="Z54" s="224">
        <f t="shared" si="2"/>
        <v>0</v>
      </c>
      <c r="AA54" s="224">
        <f>G54*各種係数!I52*各種係数!$L$16</f>
        <v>0</v>
      </c>
      <c r="AB54" s="224">
        <f>M54*各種係数!I52*各種係数!$L$16</f>
        <v>0</v>
      </c>
      <c r="AC54" s="224">
        <f>U54*各種係数!I52*各種係数!$L$16</f>
        <v>0</v>
      </c>
      <c r="AD54" s="224">
        <f t="shared" si="3"/>
        <v>0</v>
      </c>
      <c r="AE54" s="224">
        <f>G54*各種係数!J52*各種係数!$L$16</f>
        <v>0</v>
      </c>
      <c r="AF54" s="224">
        <f>M54*各種係数!J52*各種係数!$L$16</f>
        <v>0</v>
      </c>
      <c r="AG54" s="224">
        <f>U54*各種係数!J52*各種係数!$L$16</f>
        <v>0</v>
      </c>
      <c r="AH54" s="224">
        <f t="shared" si="4"/>
        <v>0</v>
      </c>
    </row>
    <row r="55" spans="2:34" x14ac:dyDescent="0.15">
      <c r="B55" s="60" t="s">
        <v>181</v>
      </c>
      <c r="C55" s="60" t="s">
        <v>465</v>
      </c>
      <c r="D55" s="60" t="s">
        <v>452</v>
      </c>
      <c r="E55" s="61" t="s">
        <v>631</v>
      </c>
      <c r="F55" s="217"/>
      <c r="G55" s="217"/>
      <c r="H55" s="217"/>
      <c r="I55" s="218"/>
      <c r="J55" s="219">
        <f>中間投入額!CA174</f>
        <v>0</v>
      </c>
      <c r="K55" s="219">
        <f>J55*各種係数!E53</f>
        <v>0</v>
      </c>
      <c r="L55" s="219">
        <f>J55*各種係数!D53</f>
        <v>0</v>
      </c>
      <c r="M55" s="219">
        <v>0</v>
      </c>
      <c r="N55" s="219">
        <f>M55*各種係数!F53</f>
        <v>0</v>
      </c>
      <c r="O55" s="220">
        <f>M55*各種係数!G53</f>
        <v>0</v>
      </c>
      <c r="P55" s="54"/>
      <c r="Q55" s="54"/>
      <c r="R55" s="221">
        <f>Q$117*各種係数!H53</f>
        <v>0</v>
      </c>
      <c r="S55" s="219">
        <f>R55*各種係数!E53</f>
        <v>0</v>
      </c>
      <c r="T55" s="219">
        <f>R55*各種係数!D53</f>
        <v>0</v>
      </c>
      <c r="U55" s="219">
        <v>0</v>
      </c>
      <c r="V55" s="219">
        <f>U55*各種係数!F53</f>
        <v>0</v>
      </c>
      <c r="W55" s="219">
        <f>U55*各種係数!G53</f>
        <v>0</v>
      </c>
      <c r="X55" s="219">
        <f t="shared" si="0"/>
        <v>0</v>
      </c>
      <c r="Y55" s="219">
        <f t="shared" si="1"/>
        <v>0</v>
      </c>
      <c r="Z55" s="219">
        <f t="shared" si="2"/>
        <v>0</v>
      </c>
      <c r="AA55" s="219">
        <f>G55*各種係数!I53*各種係数!$L$16</f>
        <v>0</v>
      </c>
      <c r="AB55" s="219">
        <f>M55*各種係数!I53*各種係数!$L$16</f>
        <v>0</v>
      </c>
      <c r="AC55" s="219">
        <f>U55*各種係数!I53*各種係数!$L$16</f>
        <v>0</v>
      </c>
      <c r="AD55" s="219">
        <f t="shared" si="3"/>
        <v>0</v>
      </c>
      <c r="AE55" s="219">
        <f>G55*各種係数!J53*各種係数!$L$16</f>
        <v>0</v>
      </c>
      <c r="AF55" s="219">
        <f>M55*各種係数!J53*各種係数!$L$16</f>
        <v>0</v>
      </c>
      <c r="AG55" s="219">
        <f>U55*各種係数!J53*各種係数!$L$16</f>
        <v>0</v>
      </c>
      <c r="AH55" s="219">
        <f t="shared" si="4"/>
        <v>0</v>
      </c>
    </row>
    <row r="56" spans="2:34" x14ac:dyDescent="0.15">
      <c r="B56" s="52" t="s">
        <v>182</v>
      </c>
      <c r="C56" s="52" t="s">
        <v>466</v>
      </c>
      <c r="D56" s="52" t="s">
        <v>452</v>
      </c>
      <c r="E56" s="53" t="s">
        <v>632</v>
      </c>
      <c r="F56" s="212"/>
      <c r="G56" s="212"/>
      <c r="H56" s="212"/>
      <c r="I56" s="213"/>
      <c r="J56" s="214">
        <f>中間投入額!CA175</f>
        <v>0</v>
      </c>
      <c r="K56" s="214">
        <f>J56*各種係数!E54</f>
        <v>0</v>
      </c>
      <c r="L56" s="214">
        <f>J56*各種係数!D54</f>
        <v>0</v>
      </c>
      <c r="M56" s="214">
        <v>0</v>
      </c>
      <c r="N56" s="214">
        <f>M56*各種係数!F54</f>
        <v>0</v>
      </c>
      <c r="O56" s="215">
        <f>M56*各種係数!G54</f>
        <v>0</v>
      </c>
      <c r="P56" s="54"/>
      <c r="Q56" s="54"/>
      <c r="R56" s="216">
        <f>Q$117*各種係数!H54</f>
        <v>0</v>
      </c>
      <c r="S56" s="214">
        <f>R56*各種係数!E54</f>
        <v>0</v>
      </c>
      <c r="T56" s="214">
        <f>R56*各種係数!D54</f>
        <v>0</v>
      </c>
      <c r="U56" s="214">
        <v>0</v>
      </c>
      <c r="V56" s="214">
        <f>U56*各種係数!F54</f>
        <v>0</v>
      </c>
      <c r="W56" s="214">
        <f>U56*各種係数!G54</f>
        <v>0</v>
      </c>
      <c r="X56" s="214">
        <f t="shared" si="0"/>
        <v>0</v>
      </c>
      <c r="Y56" s="214">
        <f t="shared" si="1"/>
        <v>0</v>
      </c>
      <c r="Z56" s="214">
        <f t="shared" si="2"/>
        <v>0</v>
      </c>
      <c r="AA56" s="214">
        <f>G56*各種係数!I54*各種係数!$L$16</f>
        <v>0</v>
      </c>
      <c r="AB56" s="214">
        <f>M56*各種係数!I54*各種係数!$L$16</f>
        <v>0</v>
      </c>
      <c r="AC56" s="214">
        <f>U56*各種係数!I54*各種係数!$L$16</f>
        <v>0</v>
      </c>
      <c r="AD56" s="214">
        <f t="shared" si="3"/>
        <v>0</v>
      </c>
      <c r="AE56" s="214">
        <f>G56*各種係数!J54*各種係数!$L$16</f>
        <v>0</v>
      </c>
      <c r="AF56" s="214">
        <f>M56*各種係数!J54*各種係数!$L$16</f>
        <v>0</v>
      </c>
      <c r="AG56" s="214">
        <f>U56*各種係数!J54*各種係数!$L$16</f>
        <v>0</v>
      </c>
      <c r="AH56" s="214">
        <f t="shared" si="4"/>
        <v>0</v>
      </c>
    </row>
    <row r="57" spans="2:34" x14ac:dyDescent="0.15">
      <c r="B57" s="52" t="s">
        <v>183</v>
      </c>
      <c r="C57" s="52" t="s">
        <v>466</v>
      </c>
      <c r="D57" s="52" t="s">
        <v>452</v>
      </c>
      <c r="E57" s="53" t="s">
        <v>633</v>
      </c>
      <c r="F57" s="212"/>
      <c r="G57" s="212"/>
      <c r="H57" s="212"/>
      <c r="I57" s="213"/>
      <c r="J57" s="214">
        <f>中間投入額!CA176</f>
        <v>0</v>
      </c>
      <c r="K57" s="214">
        <f>J57*各種係数!E55</f>
        <v>0</v>
      </c>
      <c r="L57" s="214">
        <f>J57*各種係数!D55</f>
        <v>0</v>
      </c>
      <c r="M57" s="214">
        <v>0</v>
      </c>
      <c r="N57" s="214">
        <f>M57*各種係数!F55</f>
        <v>0</v>
      </c>
      <c r="O57" s="215">
        <f>M57*各種係数!G55</f>
        <v>0</v>
      </c>
      <c r="P57" s="54"/>
      <c r="Q57" s="54"/>
      <c r="R57" s="216">
        <f>Q$117*各種係数!H55</f>
        <v>0</v>
      </c>
      <c r="S57" s="214">
        <f>R57*各種係数!E55</f>
        <v>0</v>
      </c>
      <c r="T57" s="214">
        <f>R57*各種係数!D55</f>
        <v>0</v>
      </c>
      <c r="U57" s="214">
        <v>0</v>
      </c>
      <c r="V57" s="214">
        <f>U57*各種係数!F55</f>
        <v>0</v>
      </c>
      <c r="W57" s="214">
        <f>U57*各種係数!G55</f>
        <v>0</v>
      </c>
      <c r="X57" s="214">
        <f t="shared" si="0"/>
        <v>0</v>
      </c>
      <c r="Y57" s="214">
        <f t="shared" si="1"/>
        <v>0</v>
      </c>
      <c r="Z57" s="214">
        <f t="shared" si="2"/>
        <v>0</v>
      </c>
      <c r="AA57" s="214">
        <f>G57*各種係数!I55*各種係数!$L$16</f>
        <v>0</v>
      </c>
      <c r="AB57" s="214">
        <f>M57*各種係数!I55*各種係数!$L$16</f>
        <v>0</v>
      </c>
      <c r="AC57" s="214">
        <f>U57*各種係数!I55*各種係数!$L$16</f>
        <v>0</v>
      </c>
      <c r="AD57" s="214">
        <f t="shared" si="3"/>
        <v>0</v>
      </c>
      <c r="AE57" s="214">
        <f>G57*各種係数!J55*各種係数!$L$16</f>
        <v>0</v>
      </c>
      <c r="AF57" s="214">
        <f>M57*各種係数!J55*各種係数!$L$16</f>
        <v>0</v>
      </c>
      <c r="AG57" s="214">
        <f>U57*各種係数!J55*各種係数!$L$16</f>
        <v>0</v>
      </c>
      <c r="AH57" s="214">
        <f t="shared" si="4"/>
        <v>0</v>
      </c>
    </row>
    <row r="58" spans="2:34" x14ac:dyDescent="0.15">
      <c r="B58" s="52" t="s">
        <v>184</v>
      </c>
      <c r="C58" s="52" t="s">
        <v>467</v>
      </c>
      <c r="D58" s="52" t="s">
        <v>452</v>
      </c>
      <c r="E58" s="53" t="s">
        <v>634</v>
      </c>
      <c r="F58" s="212"/>
      <c r="G58" s="212"/>
      <c r="H58" s="212"/>
      <c r="I58" s="213"/>
      <c r="J58" s="214">
        <f>中間投入額!CA177</f>
        <v>0</v>
      </c>
      <c r="K58" s="214">
        <f>J58*各種係数!E56</f>
        <v>0</v>
      </c>
      <c r="L58" s="214">
        <f>J58*各種係数!D56</f>
        <v>0</v>
      </c>
      <c r="M58" s="214">
        <v>0</v>
      </c>
      <c r="N58" s="214">
        <f>M58*各種係数!F56</f>
        <v>0</v>
      </c>
      <c r="O58" s="215">
        <f>M58*各種係数!G56</f>
        <v>0</v>
      </c>
      <c r="P58" s="54"/>
      <c r="Q58" s="54"/>
      <c r="R58" s="216">
        <f>Q$117*各種係数!H56</f>
        <v>0</v>
      </c>
      <c r="S58" s="214">
        <f>R58*各種係数!E56</f>
        <v>0</v>
      </c>
      <c r="T58" s="214">
        <f>R58*各種係数!D56</f>
        <v>0</v>
      </c>
      <c r="U58" s="214">
        <v>0</v>
      </c>
      <c r="V58" s="214">
        <f>U58*各種係数!F56</f>
        <v>0</v>
      </c>
      <c r="W58" s="214">
        <f>U58*各種係数!G56</f>
        <v>0</v>
      </c>
      <c r="X58" s="214">
        <f t="shared" si="0"/>
        <v>0</v>
      </c>
      <c r="Y58" s="214">
        <f t="shared" si="1"/>
        <v>0</v>
      </c>
      <c r="Z58" s="214">
        <f t="shared" si="2"/>
        <v>0</v>
      </c>
      <c r="AA58" s="214">
        <f>G58*各種係数!I56*各種係数!$L$16</f>
        <v>0</v>
      </c>
      <c r="AB58" s="214">
        <f>M58*各種係数!I56*各種係数!$L$16</f>
        <v>0</v>
      </c>
      <c r="AC58" s="214">
        <f>U58*各種係数!I56*各種係数!$L$16</f>
        <v>0</v>
      </c>
      <c r="AD58" s="214">
        <f t="shared" si="3"/>
        <v>0</v>
      </c>
      <c r="AE58" s="214">
        <f>G58*各種係数!J56*各種係数!$L$16</f>
        <v>0</v>
      </c>
      <c r="AF58" s="214">
        <f>M58*各種係数!J56*各種係数!$L$16</f>
        <v>0</v>
      </c>
      <c r="AG58" s="214">
        <f>U58*各種係数!J56*各種係数!$L$16</f>
        <v>0</v>
      </c>
      <c r="AH58" s="214">
        <f t="shared" si="4"/>
        <v>0</v>
      </c>
    </row>
    <row r="59" spans="2:34" x14ac:dyDescent="0.15">
      <c r="B59" s="64" t="s">
        <v>185</v>
      </c>
      <c r="C59" s="64" t="s">
        <v>467</v>
      </c>
      <c r="D59" s="64" t="s">
        <v>452</v>
      </c>
      <c r="E59" s="65" t="s">
        <v>635</v>
      </c>
      <c r="F59" s="222"/>
      <c r="G59" s="222"/>
      <c r="H59" s="222"/>
      <c r="I59" s="223"/>
      <c r="J59" s="224">
        <f>中間投入額!CA178</f>
        <v>0</v>
      </c>
      <c r="K59" s="224">
        <f>J59*各種係数!E57</f>
        <v>0</v>
      </c>
      <c r="L59" s="224">
        <f>J59*各種係数!D57</f>
        <v>0</v>
      </c>
      <c r="M59" s="224">
        <v>0</v>
      </c>
      <c r="N59" s="224">
        <f>M59*各種係数!F57</f>
        <v>0</v>
      </c>
      <c r="O59" s="225">
        <f>M59*各種係数!G57</f>
        <v>0</v>
      </c>
      <c r="P59" s="54"/>
      <c r="Q59" s="54"/>
      <c r="R59" s="226">
        <f>Q$117*各種係数!H57</f>
        <v>0</v>
      </c>
      <c r="S59" s="224">
        <f>R59*各種係数!E57</f>
        <v>0</v>
      </c>
      <c r="T59" s="224">
        <f>R59*各種係数!D57</f>
        <v>0</v>
      </c>
      <c r="U59" s="224">
        <v>0</v>
      </c>
      <c r="V59" s="224">
        <f>U59*各種係数!F57</f>
        <v>0</v>
      </c>
      <c r="W59" s="224">
        <f>U59*各種係数!G57</f>
        <v>0</v>
      </c>
      <c r="X59" s="224">
        <f t="shared" si="0"/>
        <v>0</v>
      </c>
      <c r="Y59" s="224">
        <f t="shared" si="1"/>
        <v>0</v>
      </c>
      <c r="Z59" s="224">
        <f t="shared" si="2"/>
        <v>0</v>
      </c>
      <c r="AA59" s="224">
        <f>G59*各種係数!I57*各種係数!$L$16</f>
        <v>0</v>
      </c>
      <c r="AB59" s="224">
        <f>M59*各種係数!I57*各種係数!$L$16</f>
        <v>0</v>
      </c>
      <c r="AC59" s="224">
        <f>U59*各種係数!I57*各種係数!$L$16</f>
        <v>0</v>
      </c>
      <c r="AD59" s="224">
        <f t="shared" si="3"/>
        <v>0</v>
      </c>
      <c r="AE59" s="224">
        <f>G59*各種係数!J57*各種係数!$L$16</f>
        <v>0</v>
      </c>
      <c r="AF59" s="224">
        <f>M59*各種係数!J57*各種係数!$L$16</f>
        <v>0</v>
      </c>
      <c r="AG59" s="224">
        <f>U59*各種係数!J57*各種係数!$L$16</f>
        <v>0</v>
      </c>
      <c r="AH59" s="224">
        <f t="shared" si="4"/>
        <v>0</v>
      </c>
    </row>
    <row r="60" spans="2:34" x14ac:dyDescent="0.15">
      <c r="B60" s="52" t="s">
        <v>186</v>
      </c>
      <c r="C60" s="52" t="s">
        <v>467</v>
      </c>
      <c r="D60" s="52" t="s">
        <v>452</v>
      </c>
      <c r="E60" s="53" t="s">
        <v>636</v>
      </c>
      <c r="F60" s="217"/>
      <c r="G60" s="217"/>
      <c r="H60" s="217"/>
      <c r="I60" s="218"/>
      <c r="J60" s="219">
        <f>中間投入額!CA179</f>
        <v>0</v>
      </c>
      <c r="K60" s="219">
        <f>J60*各種係数!E58</f>
        <v>0</v>
      </c>
      <c r="L60" s="219">
        <f>J60*各種係数!D58</f>
        <v>0</v>
      </c>
      <c r="M60" s="219">
        <v>0</v>
      </c>
      <c r="N60" s="219">
        <f>M60*各種係数!F58</f>
        <v>0</v>
      </c>
      <c r="O60" s="220">
        <f>M60*各種係数!G58</f>
        <v>0</v>
      </c>
      <c r="P60" s="54"/>
      <c r="Q60" s="54"/>
      <c r="R60" s="221">
        <f>Q$117*各種係数!H58</f>
        <v>0</v>
      </c>
      <c r="S60" s="219">
        <f>R60*各種係数!E58</f>
        <v>0</v>
      </c>
      <c r="T60" s="219">
        <f>R60*各種係数!D58</f>
        <v>0</v>
      </c>
      <c r="U60" s="219">
        <v>0</v>
      </c>
      <c r="V60" s="219">
        <f>U60*各種係数!F58</f>
        <v>0</v>
      </c>
      <c r="W60" s="219">
        <f>U60*各種係数!G58</f>
        <v>0</v>
      </c>
      <c r="X60" s="219">
        <f t="shared" si="0"/>
        <v>0</v>
      </c>
      <c r="Y60" s="219">
        <f t="shared" si="1"/>
        <v>0</v>
      </c>
      <c r="Z60" s="219">
        <f t="shared" si="2"/>
        <v>0</v>
      </c>
      <c r="AA60" s="219">
        <f>G60*各種係数!I58*各種係数!$L$16</f>
        <v>0</v>
      </c>
      <c r="AB60" s="219">
        <f>M60*各種係数!I58*各種係数!$L$16</f>
        <v>0</v>
      </c>
      <c r="AC60" s="219">
        <f>U60*各種係数!I58*各種係数!$L$16</f>
        <v>0</v>
      </c>
      <c r="AD60" s="219">
        <f t="shared" si="3"/>
        <v>0</v>
      </c>
      <c r="AE60" s="219">
        <f>G60*各種係数!J58*各種係数!$L$16</f>
        <v>0</v>
      </c>
      <c r="AF60" s="219">
        <f>M60*各種係数!J58*各種係数!$L$16</f>
        <v>0</v>
      </c>
      <c r="AG60" s="219">
        <f>U60*各種係数!J58*各種係数!$L$16</f>
        <v>0</v>
      </c>
      <c r="AH60" s="219">
        <f t="shared" si="4"/>
        <v>0</v>
      </c>
    </row>
    <row r="61" spans="2:34" x14ac:dyDescent="0.15">
      <c r="B61" s="52" t="s">
        <v>187</v>
      </c>
      <c r="C61" s="52" t="s">
        <v>467</v>
      </c>
      <c r="D61" s="52" t="s">
        <v>452</v>
      </c>
      <c r="E61" s="53" t="s">
        <v>637</v>
      </c>
      <c r="F61" s="212"/>
      <c r="G61" s="212"/>
      <c r="H61" s="212"/>
      <c r="I61" s="213"/>
      <c r="J61" s="214">
        <f>中間投入額!CA180</f>
        <v>0</v>
      </c>
      <c r="K61" s="214">
        <f>J61*各種係数!E59</f>
        <v>0</v>
      </c>
      <c r="L61" s="214">
        <f>J61*各種係数!D59</f>
        <v>0</v>
      </c>
      <c r="M61" s="214">
        <v>0</v>
      </c>
      <c r="N61" s="214">
        <f>M61*各種係数!F59</f>
        <v>0</v>
      </c>
      <c r="O61" s="215">
        <f>M61*各種係数!G59</f>
        <v>0</v>
      </c>
      <c r="P61" s="54"/>
      <c r="Q61" s="54"/>
      <c r="R61" s="216">
        <f>Q$117*各種係数!H59</f>
        <v>0</v>
      </c>
      <c r="S61" s="214">
        <f>R61*各種係数!E59</f>
        <v>0</v>
      </c>
      <c r="T61" s="214">
        <f>R61*各種係数!D59</f>
        <v>0</v>
      </c>
      <c r="U61" s="214">
        <v>0</v>
      </c>
      <c r="V61" s="214">
        <f>U61*各種係数!F59</f>
        <v>0</v>
      </c>
      <c r="W61" s="214">
        <f>U61*各種係数!G59</f>
        <v>0</v>
      </c>
      <c r="X61" s="214">
        <f t="shared" si="0"/>
        <v>0</v>
      </c>
      <c r="Y61" s="214">
        <f t="shared" si="1"/>
        <v>0</v>
      </c>
      <c r="Z61" s="214">
        <f t="shared" si="2"/>
        <v>0</v>
      </c>
      <c r="AA61" s="214">
        <f>G61*各種係数!I59*各種係数!$L$16</f>
        <v>0</v>
      </c>
      <c r="AB61" s="214">
        <f>M61*各種係数!I59*各種係数!$L$16</f>
        <v>0</v>
      </c>
      <c r="AC61" s="214">
        <f>U61*各種係数!I59*各種係数!$L$16</f>
        <v>0</v>
      </c>
      <c r="AD61" s="214">
        <f t="shared" si="3"/>
        <v>0</v>
      </c>
      <c r="AE61" s="214">
        <f>G61*各種係数!J59*各種係数!$L$16</f>
        <v>0</v>
      </c>
      <c r="AF61" s="214">
        <f>M61*各種係数!J59*各種係数!$L$16</f>
        <v>0</v>
      </c>
      <c r="AG61" s="214">
        <f>U61*各種係数!J59*各種係数!$L$16</f>
        <v>0</v>
      </c>
      <c r="AH61" s="214">
        <f t="shared" si="4"/>
        <v>0</v>
      </c>
    </row>
    <row r="62" spans="2:34" x14ac:dyDescent="0.15">
      <c r="B62" s="52" t="s">
        <v>188</v>
      </c>
      <c r="C62" s="52" t="s">
        <v>468</v>
      </c>
      <c r="D62" s="52" t="s">
        <v>452</v>
      </c>
      <c r="E62" s="53" t="s">
        <v>638</v>
      </c>
      <c r="F62" s="212"/>
      <c r="G62" s="212"/>
      <c r="H62" s="212"/>
      <c r="I62" s="213"/>
      <c r="J62" s="214">
        <f>中間投入額!CA181</f>
        <v>0</v>
      </c>
      <c r="K62" s="214">
        <f>J62*各種係数!E60</f>
        <v>0</v>
      </c>
      <c r="L62" s="214">
        <f>J62*各種係数!D60</f>
        <v>0</v>
      </c>
      <c r="M62" s="214">
        <v>0</v>
      </c>
      <c r="N62" s="214">
        <f>M62*各種係数!F60</f>
        <v>0</v>
      </c>
      <c r="O62" s="215">
        <f>M62*各種係数!G60</f>
        <v>0</v>
      </c>
      <c r="P62" s="54"/>
      <c r="Q62" s="54"/>
      <c r="R62" s="216">
        <f>Q$117*各種係数!H60</f>
        <v>0</v>
      </c>
      <c r="S62" s="214">
        <f>R62*各種係数!E60</f>
        <v>0</v>
      </c>
      <c r="T62" s="214">
        <f>R62*各種係数!D60</f>
        <v>0</v>
      </c>
      <c r="U62" s="214">
        <v>0</v>
      </c>
      <c r="V62" s="214">
        <f>U62*各種係数!F60</f>
        <v>0</v>
      </c>
      <c r="W62" s="214">
        <f>U62*各種係数!G60</f>
        <v>0</v>
      </c>
      <c r="X62" s="214">
        <f t="shared" si="0"/>
        <v>0</v>
      </c>
      <c r="Y62" s="214">
        <f t="shared" si="1"/>
        <v>0</v>
      </c>
      <c r="Z62" s="214">
        <f t="shared" si="2"/>
        <v>0</v>
      </c>
      <c r="AA62" s="214">
        <f>G62*各種係数!I60*各種係数!$L$16</f>
        <v>0</v>
      </c>
      <c r="AB62" s="214">
        <f>M62*各種係数!I60*各種係数!$L$16</f>
        <v>0</v>
      </c>
      <c r="AC62" s="214">
        <f>U62*各種係数!I60*各種係数!$L$16</f>
        <v>0</v>
      </c>
      <c r="AD62" s="214">
        <f t="shared" si="3"/>
        <v>0</v>
      </c>
      <c r="AE62" s="214">
        <f>G62*各種係数!J60*各種係数!$L$16</f>
        <v>0</v>
      </c>
      <c r="AF62" s="214">
        <f>M62*各種係数!J60*各種係数!$L$16</f>
        <v>0</v>
      </c>
      <c r="AG62" s="214">
        <f>U62*各種係数!J60*各種係数!$L$16</f>
        <v>0</v>
      </c>
      <c r="AH62" s="214">
        <f t="shared" si="4"/>
        <v>0</v>
      </c>
    </row>
    <row r="63" spans="2:34" x14ac:dyDescent="0.15">
      <c r="B63" s="52" t="s">
        <v>189</v>
      </c>
      <c r="C63" s="52" t="s">
        <v>468</v>
      </c>
      <c r="D63" s="52" t="s">
        <v>452</v>
      </c>
      <c r="E63" s="53" t="s">
        <v>639</v>
      </c>
      <c r="F63" s="212"/>
      <c r="G63" s="212"/>
      <c r="H63" s="212"/>
      <c r="I63" s="213"/>
      <c r="J63" s="214">
        <f>中間投入額!CA182</f>
        <v>0</v>
      </c>
      <c r="K63" s="214">
        <f>J63*各種係数!E61</f>
        <v>0</v>
      </c>
      <c r="L63" s="214">
        <f>J63*各種係数!D61</f>
        <v>0</v>
      </c>
      <c r="M63" s="214">
        <v>0</v>
      </c>
      <c r="N63" s="214">
        <f>M63*各種係数!F61</f>
        <v>0</v>
      </c>
      <c r="O63" s="215">
        <f>M63*各種係数!G61</f>
        <v>0</v>
      </c>
      <c r="P63" s="54"/>
      <c r="Q63" s="54"/>
      <c r="R63" s="216">
        <f>Q$117*各種係数!H61</f>
        <v>0</v>
      </c>
      <c r="S63" s="214">
        <f>R63*各種係数!E61</f>
        <v>0</v>
      </c>
      <c r="T63" s="214">
        <f>R63*各種係数!D61</f>
        <v>0</v>
      </c>
      <c r="U63" s="214">
        <v>0</v>
      </c>
      <c r="V63" s="214">
        <f>U63*各種係数!F61</f>
        <v>0</v>
      </c>
      <c r="W63" s="214">
        <f>U63*各種係数!G61</f>
        <v>0</v>
      </c>
      <c r="X63" s="214">
        <f t="shared" si="0"/>
        <v>0</v>
      </c>
      <c r="Y63" s="214">
        <f t="shared" si="1"/>
        <v>0</v>
      </c>
      <c r="Z63" s="214">
        <f t="shared" si="2"/>
        <v>0</v>
      </c>
      <c r="AA63" s="214">
        <f>G63*各種係数!I61*各種係数!$L$16</f>
        <v>0</v>
      </c>
      <c r="AB63" s="214">
        <f>M63*各種係数!I61*各種係数!$L$16</f>
        <v>0</v>
      </c>
      <c r="AC63" s="214">
        <f>U63*各種係数!I61*各種係数!$L$16</f>
        <v>0</v>
      </c>
      <c r="AD63" s="214">
        <f t="shared" si="3"/>
        <v>0</v>
      </c>
      <c r="AE63" s="214">
        <f>G63*各種係数!J61*各種係数!$L$16</f>
        <v>0</v>
      </c>
      <c r="AF63" s="214">
        <f>M63*各種係数!J61*各種係数!$L$16</f>
        <v>0</v>
      </c>
      <c r="AG63" s="214">
        <f>U63*各種係数!J61*各種係数!$L$16</f>
        <v>0</v>
      </c>
      <c r="AH63" s="214">
        <f t="shared" si="4"/>
        <v>0</v>
      </c>
    </row>
    <row r="64" spans="2:34" x14ac:dyDescent="0.15">
      <c r="B64" s="52" t="s">
        <v>190</v>
      </c>
      <c r="C64" s="52" t="s">
        <v>469</v>
      </c>
      <c r="D64" s="52" t="s">
        <v>452</v>
      </c>
      <c r="E64" s="53" t="s">
        <v>640</v>
      </c>
      <c r="F64" s="222"/>
      <c r="G64" s="222"/>
      <c r="H64" s="222"/>
      <c r="I64" s="223"/>
      <c r="J64" s="224">
        <f>中間投入額!CA183</f>
        <v>0</v>
      </c>
      <c r="K64" s="224">
        <f>J64*各種係数!E62</f>
        <v>0</v>
      </c>
      <c r="L64" s="224">
        <f>J64*各種係数!D62</f>
        <v>0</v>
      </c>
      <c r="M64" s="224">
        <v>0</v>
      </c>
      <c r="N64" s="224">
        <f>M64*各種係数!F62</f>
        <v>0</v>
      </c>
      <c r="O64" s="225">
        <f>M64*各種係数!G62</f>
        <v>0</v>
      </c>
      <c r="P64" s="54"/>
      <c r="Q64" s="54"/>
      <c r="R64" s="226">
        <f>Q$117*各種係数!H62</f>
        <v>0</v>
      </c>
      <c r="S64" s="224">
        <f>R64*各種係数!E62</f>
        <v>0</v>
      </c>
      <c r="T64" s="224">
        <f>R64*各種係数!D62</f>
        <v>0</v>
      </c>
      <c r="U64" s="224">
        <v>0</v>
      </c>
      <c r="V64" s="224">
        <f>U64*各種係数!F62</f>
        <v>0</v>
      </c>
      <c r="W64" s="224">
        <f>U64*各種係数!G62</f>
        <v>0</v>
      </c>
      <c r="X64" s="224">
        <f t="shared" si="0"/>
        <v>0</v>
      </c>
      <c r="Y64" s="224">
        <f t="shared" si="1"/>
        <v>0</v>
      </c>
      <c r="Z64" s="224">
        <f t="shared" si="2"/>
        <v>0</v>
      </c>
      <c r="AA64" s="224">
        <f>G64*各種係数!I62*各種係数!$L$16</f>
        <v>0</v>
      </c>
      <c r="AB64" s="224">
        <f>M64*各種係数!I62*各種係数!$L$16</f>
        <v>0</v>
      </c>
      <c r="AC64" s="224">
        <f>U64*各種係数!I62*各種係数!$L$16</f>
        <v>0</v>
      </c>
      <c r="AD64" s="224">
        <f t="shared" si="3"/>
        <v>0</v>
      </c>
      <c r="AE64" s="224">
        <f>G64*各種係数!J62*各種係数!$L$16</f>
        <v>0</v>
      </c>
      <c r="AF64" s="224">
        <f>M64*各種係数!J62*各種係数!$L$16</f>
        <v>0</v>
      </c>
      <c r="AG64" s="224">
        <f>U64*各種係数!J62*各種係数!$L$16</f>
        <v>0</v>
      </c>
      <c r="AH64" s="224">
        <f t="shared" si="4"/>
        <v>0</v>
      </c>
    </row>
    <row r="65" spans="2:34" x14ac:dyDescent="0.15">
      <c r="B65" s="60" t="s">
        <v>191</v>
      </c>
      <c r="C65" s="60" t="s">
        <v>469</v>
      </c>
      <c r="D65" s="60" t="s">
        <v>452</v>
      </c>
      <c r="E65" s="61" t="s">
        <v>641</v>
      </c>
      <c r="F65" s="217"/>
      <c r="G65" s="217"/>
      <c r="H65" s="217"/>
      <c r="I65" s="218"/>
      <c r="J65" s="219">
        <f>中間投入額!CA184</f>
        <v>0</v>
      </c>
      <c r="K65" s="219">
        <f>J65*各種係数!E63</f>
        <v>0</v>
      </c>
      <c r="L65" s="219">
        <f>J65*各種係数!D63</f>
        <v>0</v>
      </c>
      <c r="M65" s="219">
        <v>0</v>
      </c>
      <c r="N65" s="219">
        <f>M65*各種係数!F63</f>
        <v>0</v>
      </c>
      <c r="O65" s="220">
        <f>M65*各種係数!G63</f>
        <v>0</v>
      </c>
      <c r="P65" s="54"/>
      <c r="Q65" s="54"/>
      <c r="R65" s="221">
        <f>Q$117*各種係数!H63</f>
        <v>0</v>
      </c>
      <c r="S65" s="219">
        <f>R65*各種係数!E63</f>
        <v>0</v>
      </c>
      <c r="T65" s="219">
        <f>R65*各種係数!D63</f>
        <v>0</v>
      </c>
      <c r="U65" s="219">
        <v>0</v>
      </c>
      <c r="V65" s="219">
        <f>U65*各種係数!F63</f>
        <v>0</v>
      </c>
      <c r="W65" s="219">
        <f>U65*各種係数!G63</f>
        <v>0</v>
      </c>
      <c r="X65" s="219">
        <f t="shared" si="0"/>
        <v>0</v>
      </c>
      <c r="Y65" s="219">
        <f t="shared" si="1"/>
        <v>0</v>
      </c>
      <c r="Z65" s="219">
        <f t="shared" si="2"/>
        <v>0</v>
      </c>
      <c r="AA65" s="219">
        <f>G65*各種係数!I63*各種係数!$L$16</f>
        <v>0</v>
      </c>
      <c r="AB65" s="219">
        <f>M65*各種係数!I63*各種係数!$L$16</f>
        <v>0</v>
      </c>
      <c r="AC65" s="219">
        <f>U65*各種係数!I63*各種係数!$L$16</f>
        <v>0</v>
      </c>
      <c r="AD65" s="219">
        <f t="shared" si="3"/>
        <v>0</v>
      </c>
      <c r="AE65" s="219">
        <f>G65*各種係数!J63*各種係数!$L$16</f>
        <v>0</v>
      </c>
      <c r="AF65" s="219">
        <f>M65*各種係数!J63*各種係数!$L$16</f>
        <v>0</v>
      </c>
      <c r="AG65" s="219">
        <f>U65*各種係数!J63*各種係数!$L$16</f>
        <v>0</v>
      </c>
      <c r="AH65" s="219">
        <f t="shared" si="4"/>
        <v>0</v>
      </c>
    </row>
    <row r="66" spans="2:34" x14ac:dyDescent="0.15">
      <c r="B66" s="52" t="s">
        <v>192</v>
      </c>
      <c r="C66" s="52" t="s">
        <v>469</v>
      </c>
      <c r="D66" s="52" t="s">
        <v>452</v>
      </c>
      <c r="E66" s="53" t="s">
        <v>291</v>
      </c>
      <c r="F66" s="212"/>
      <c r="G66" s="212"/>
      <c r="H66" s="212"/>
      <c r="I66" s="213"/>
      <c r="J66" s="214">
        <f>中間投入額!CA185</f>
        <v>0</v>
      </c>
      <c r="K66" s="214">
        <f>J66*各種係数!E64</f>
        <v>0</v>
      </c>
      <c r="L66" s="214">
        <f>J66*各種係数!D64</f>
        <v>0</v>
      </c>
      <c r="M66" s="214">
        <v>0</v>
      </c>
      <c r="N66" s="214">
        <f>M66*各種係数!F64</f>
        <v>0</v>
      </c>
      <c r="O66" s="215">
        <f>M66*各種係数!G64</f>
        <v>0</v>
      </c>
      <c r="P66" s="54"/>
      <c r="Q66" s="54"/>
      <c r="R66" s="216">
        <f>Q$117*各種係数!H64</f>
        <v>0</v>
      </c>
      <c r="S66" s="214">
        <f>R66*各種係数!E64</f>
        <v>0</v>
      </c>
      <c r="T66" s="214">
        <f>R66*各種係数!D64</f>
        <v>0</v>
      </c>
      <c r="U66" s="214">
        <v>0</v>
      </c>
      <c r="V66" s="214">
        <f>U66*各種係数!F64</f>
        <v>0</v>
      </c>
      <c r="W66" s="214">
        <f>U66*各種係数!G64</f>
        <v>0</v>
      </c>
      <c r="X66" s="214">
        <f t="shared" si="0"/>
        <v>0</v>
      </c>
      <c r="Y66" s="214">
        <f t="shared" si="1"/>
        <v>0</v>
      </c>
      <c r="Z66" s="214">
        <f t="shared" si="2"/>
        <v>0</v>
      </c>
      <c r="AA66" s="214">
        <f>G66*各種係数!I64*各種係数!$L$16</f>
        <v>0</v>
      </c>
      <c r="AB66" s="214">
        <f>M66*各種係数!I64*各種係数!$L$16</f>
        <v>0</v>
      </c>
      <c r="AC66" s="214">
        <f>U66*各種係数!I64*各種係数!$L$16</f>
        <v>0</v>
      </c>
      <c r="AD66" s="214">
        <f t="shared" si="3"/>
        <v>0</v>
      </c>
      <c r="AE66" s="214">
        <f>G66*各種係数!J64*各種係数!$L$16</f>
        <v>0</v>
      </c>
      <c r="AF66" s="214">
        <f>M66*各種係数!J64*各種係数!$L$16</f>
        <v>0</v>
      </c>
      <c r="AG66" s="214">
        <f>U66*各種係数!J64*各種係数!$L$16</f>
        <v>0</v>
      </c>
      <c r="AH66" s="214">
        <f t="shared" si="4"/>
        <v>0</v>
      </c>
    </row>
    <row r="67" spans="2:34" x14ac:dyDescent="0.15">
      <c r="B67" s="52" t="s">
        <v>193</v>
      </c>
      <c r="C67" s="52" t="s">
        <v>469</v>
      </c>
      <c r="D67" s="52" t="s">
        <v>452</v>
      </c>
      <c r="E67" s="53" t="s">
        <v>266</v>
      </c>
      <c r="F67" s="212"/>
      <c r="G67" s="212"/>
      <c r="H67" s="212"/>
      <c r="I67" s="213"/>
      <c r="J67" s="214">
        <f>中間投入額!CA186</f>
        <v>0</v>
      </c>
      <c r="K67" s="214">
        <f>J67*各種係数!E65</f>
        <v>0</v>
      </c>
      <c r="L67" s="214">
        <f>J67*各種係数!D65</f>
        <v>0</v>
      </c>
      <c r="M67" s="214">
        <v>0</v>
      </c>
      <c r="N67" s="214">
        <f>M67*各種係数!F65</f>
        <v>0</v>
      </c>
      <c r="O67" s="215">
        <f>M67*各種係数!G65</f>
        <v>0</v>
      </c>
      <c r="P67" s="54"/>
      <c r="Q67" s="54"/>
      <c r="R67" s="216">
        <f>Q$117*各種係数!H65</f>
        <v>0</v>
      </c>
      <c r="S67" s="214">
        <f>R67*各種係数!E65</f>
        <v>0</v>
      </c>
      <c r="T67" s="214">
        <f>R67*各種係数!D65</f>
        <v>0</v>
      </c>
      <c r="U67" s="214">
        <v>0</v>
      </c>
      <c r="V67" s="214">
        <f>U67*各種係数!F65</f>
        <v>0</v>
      </c>
      <c r="W67" s="214">
        <f>U67*各種係数!G65</f>
        <v>0</v>
      </c>
      <c r="X67" s="214">
        <f t="shared" si="0"/>
        <v>0</v>
      </c>
      <c r="Y67" s="214">
        <f t="shared" si="1"/>
        <v>0</v>
      </c>
      <c r="Z67" s="214">
        <f t="shared" si="2"/>
        <v>0</v>
      </c>
      <c r="AA67" s="214">
        <f>G67*各種係数!I65*各種係数!$L$16</f>
        <v>0</v>
      </c>
      <c r="AB67" s="214">
        <f>M67*各種係数!I65*各種係数!$L$16</f>
        <v>0</v>
      </c>
      <c r="AC67" s="214">
        <f>U67*各種係数!I65*各種係数!$L$16</f>
        <v>0</v>
      </c>
      <c r="AD67" s="214">
        <f t="shared" si="3"/>
        <v>0</v>
      </c>
      <c r="AE67" s="214">
        <f>G67*各種係数!J65*各種係数!$L$16</f>
        <v>0</v>
      </c>
      <c r="AF67" s="214">
        <f>M67*各種係数!J65*各種係数!$L$16</f>
        <v>0</v>
      </c>
      <c r="AG67" s="214">
        <f>U67*各種係数!J65*各種係数!$L$16</f>
        <v>0</v>
      </c>
      <c r="AH67" s="214">
        <f t="shared" si="4"/>
        <v>0</v>
      </c>
    </row>
    <row r="68" spans="2:34" x14ac:dyDescent="0.15">
      <c r="B68" s="52" t="s">
        <v>194</v>
      </c>
      <c r="C68" s="52" t="s">
        <v>469</v>
      </c>
      <c r="D68" s="52" t="s">
        <v>452</v>
      </c>
      <c r="E68" s="53" t="s">
        <v>267</v>
      </c>
      <c r="F68" s="212"/>
      <c r="G68" s="212"/>
      <c r="H68" s="212"/>
      <c r="I68" s="213"/>
      <c r="J68" s="214">
        <f>中間投入額!CA187</f>
        <v>0</v>
      </c>
      <c r="K68" s="214">
        <f>J68*各種係数!E66</f>
        <v>0</v>
      </c>
      <c r="L68" s="214">
        <f>J68*各種係数!D66</f>
        <v>0</v>
      </c>
      <c r="M68" s="214">
        <v>0</v>
      </c>
      <c r="N68" s="214">
        <f>M68*各種係数!F66</f>
        <v>0</v>
      </c>
      <c r="O68" s="215">
        <f>M68*各種係数!G66</f>
        <v>0</v>
      </c>
      <c r="P68" s="54"/>
      <c r="Q68" s="54"/>
      <c r="R68" s="216">
        <f>Q$117*各種係数!H66</f>
        <v>0</v>
      </c>
      <c r="S68" s="214">
        <f>R68*各種係数!E66</f>
        <v>0</v>
      </c>
      <c r="T68" s="214">
        <f>R68*各種係数!D66</f>
        <v>0</v>
      </c>
      <c r="U68" s="214">
        <v>0</v>
      </c>
      <c r="V68" s="214">
        <f>U68*各種係数!F66</f>
        <v>0</v>
      </c>
      <c r="W68" s="214">
        <f>U68*各種係数!G66</f>
        <v>0</v>
      </c>
      <c r="X68" s="214">
        <f t="shared" si="0"/>
        <v>0</v>
      </c>
      <c r="Y68" s="214">
        <f t="shared" si="1"/>
        <v>0</v>
      </c>
      <c r="Z68" s="214">
        <f t="shared" si="2"/>
        <v>0</v>
      </c>
      <c r="AA68" s="214">
        <f>G68*各種係数!I66*各種係数!$L$16</f>
        <v>0</v>
      </c>
      <c r="AB68" s="214">
        <f>M68*各種係数!I66*各種係数!$L$16</f>
        <v>0</v>
      </c>
      <c r="AC68" s="214">
        <f>U68*各種係数!I66*各種係数!$L$16</f>
        <v>0</v>
      </c>
      <c r="AD68" s="214">
        <f t="shared" si="3"/>
        <v>0</v>
      </c>
      <c r="AE68" s="214">
        <f>G68*各種係数!J66*各種係数!$L$16</f>
        <v>0</v>
      </c>
      <c r="AF68" s="214">
        <f>M68*各種係数!J66*各種係数!$L$16</f>
        <v>0</v>
      </c>
      <c r="AG68" s="214">
        <f>U68*各種係数!J66*各種係数!$L$16</f>
        <v>0</v>
      </c>
      <c r="AH68" s="214">
        <f t="shared" si="4"/>
        <v>0</v>
      </c>
    </row>
    <row r="69" spans="2:34" x14ac:dyDescent="0.15">
      <c r="B69" s="64" t="s">
        <v>195</v>
      </c>
      <c r="C69" s="64" t="s">
        <v>455</v>
      </c>
      <c r="D69" s="64" t="s">
        <v>452</v>
      </c>
      <c r="E69" s="65" t="s">
        <v>268</v>
      </c>
      <c r="F69" s="222"/>
      <c r="G69" s="222"/>
      <c r="H69" s="222"/>
      <c r="I69" s="223"/>
      <c r="J69" s="224">
        <f>中間投入額!CA188</f>
        <v>0</v>
      </c>
      <c r="K69" s="224">
        <f>J69*各種係数!E67</f>
        <v>0</v>
      </c>
      <c r="L69" s="224">
        <f>J69*各種係数!D67</f>
        <v>0</v>
      </c>
      <c r="M69" s="224">
        <v>0</v>
      </c>
      <c r="N69" s="224">
        <f>M69*各種係数!F67</f>
        <v>0</v>
      </c>
      <c r="O69" s="225">
        <f>M69*各種係数!G67</f>
        <v>0</v>
      </c>
      <c r="P69" s="54"/>
      <c r="Q69" s="54"/>
      <c r="R69" s="226">
        <f>Q$117*各種係数!H67</f>
        <v>0</v>
      </c>
      <c r="S69" s="224">
        <f>R69*各種係数!E67</f>
        <v>0</v>
      </c>
      <c r="T69" s="224">
        <f>R69*各種係数!D67</f>
        <v>0</v>
      </c>
      <c r="U69" s="224">
        <v>0</v>
      </c>
      <c r="V69" s="224">
        <f>U69*各種係数!F67</f>
        <v>0</v>
      </c>
      <c r="W69" s="224">
        <f>U69*各種係数!G67</f>
        <v>0</v>
      </c>
      <c r="X69" s="224">
        <f t="shared" si="0"/>
        <v>0</v>
      </c>
      <c r="Y69" s="224">
        <f t="shared" si="1"/>
        <v>0</v>
      </c>
      <c r="Z69" s="224">
        <f t="shared" si="2"/>
        <v>0</v>
      </c>
      <c r="AA69" s="224">
        <f>G69*各種係数!I67*各種係数!$L$16</f>
        <v>0</v>
      </c>
      <c r="AB69" s="224">
        <f>M69*各種係数!I67*各種係数!$L$16</f>
        <v>0</v>
      </c>
      <c r="AC69" s="224">
        <f>U69*各種係数!I67*各種係数!$L$16</f>
        <v>0</v>
      </c>
      <c r="AD69" s="224">
        <f t="shared" si="3"/>
        <v>0</v>
      </c>
      <c r="AE69" s="224">
        <f>G69*各種係数!J67*各種係数!$L$16</f>
        <v>0</v>
      </c>
      <c r="AF69" s="224">
        <f>M69*各種係数!J67*各種係数!$L$16</f>
        <v>0</v>
      </c>
      <c r="AG69" s="224">
        <f>U69*各種係数!J67*各種係数!$L$16</f>
        <v>0</v>
      </c>
      <c r="AH69" s="224">
        <f t="shared" si="4"/>
        <v>0</v>
      </c>
    </row>
    <row r="70" spans="2:34" x14ac:dyDescent="0.15">
      <c r="B70" s="52" t="s">
        <v>196</v>
      </c>
      <c r="C70" s="52" t="s">
        <v>455</v>
      </c>
      <c r="D70" s="52" t="s">
        <v>452</v>
      </c>
      <c r="E70" s="53" t="s">
        <v>642</v>
      </c>
      <c r="F70" s="217"/>
      <c r="G70" s="217"/>
      <c r="H70" s="217"/>
      <c r="I70" s="218"/>
      <c r="J70" s="219">
        <f>中間投入額!CA189</f>
        <v>0</v>
      </c>
      <c r="K70" s="219">
        <f>J70*各種係数!E68</f>
        <v>0</v>
      </c>
      <c r="L70" s="219">
        <f>J70*各種係数!D68</f>
        <v>0</v>
      </c>
      <c r="M70" s="219">
        <v>0</v>
      </c>
      <c r="N70" s="219">
        <f>M70*各種係数!F68</f>
        <v>0</v>
      </c>
      <c r="O70" s="220">
        <f>M70*各種係数!G68</f>
        <v>0</v>
      </c>
      <c r="P70" s="54"/>
      <c r="Q70" s="54"/>
      <c r="R70" s="221">
        <f>Q$117*各種係数!H68</f>
        <v>0</v>
      </c>
      <c r="S70" s="219">
        <f>R70*各種係数!E68</f>
        <v>0</v>
      </c>
      <c r="T70" s="219">
        <f>R70*各種係数!D68</f>
        <v>0</v>
      </c>
      <c r="U70" s="219">
        <v>0</v>
      </c>
      <c r="V70" s="219">
        <f>U70*各種係数!F68</f>
        <v>0</v>
      </c>
      <c r="W70" s="219">
        <f>U70*各種係数!G68</f>
        <v>0</v>
      </c>
      <c r="X70" s="219">
        <f t="shared" si="0"/>
        <v>0</v>
      </c>
      <c r="Y70" s="219">
        <f t="shared" si="1"/>
        <v>0</v>
      </c>
      <c r="Z70" s="219">
        <f t="shared" si="2"/>
        <v>0</v>
      </c>
      <c r="AA70" s="219">
        <f>G70*各種係数!I68*各種係数!$L$16</f>
        <v>0</v>
      </c>
      <c r="AB70" s="219">
        <f>M70*各種係数!I68*各種係数!$L$16</f>
        <v>0</v>
      </c>
      <c r="AC70" s="219">
        <f>U70*各種係数!I68*各種係数!$L$16</f>
        <v>0</v>
      </c>
      <c r="AD70" s="219">
        <f t="shared" si="3"/>
        <v>0</v>
      </c>
      <c r="AE70" s="219">
        <f>G70*各種係数!J68*各種係数!$L$16</f>
        <v>0</v>
      </c>
      <c r="AF70" s="219">
        <f>M70*各種係数!J68*各種係数!$L$16</f>
        <v>0</v>
      </c>
      <c r="AG70" s="219">
        <f>U70*各種係数!J68*各種係数!$L$16</f>
        <v>0</v>
      </c>
      <c r="AH70" s="219">
        <f t="shared" si="4"/>
        <v>0</v>
      </c>
    </row>
    <row r="71" spans="2:34" x14ac:dyDescent="0.15">
      <c r="B71" s="52" t="s">
        <v>197</v>
      </c>
      <c r="C71" s="52" t="s">
        <v>470</v>
      </c>
      <c r="D71" s="52" t="s">
        <v>453</v>
      </c>
      <c r="E71" s="53" t="s">
        <v>292</v>
      </c>
      <c r="F71" s="236">
        <f>中間投入額!BW249</f>
        <v>0</v>
      </c>
      <c r="G71" s="214">
        <f>F71*各種係数!E69</f>
        <v>0</v>
      </c>
      <c r="H71" s="237">
        <f>中間投入額!BW244</f>
        <v>0</v>
      </c>
      <c r="I71" s="238">
        <f>中間投入額!BW238</f>
        <v>0</v>
      </c>
      <c r="J71" s="214">
        <f>中間投入額!CA190</f>
        <v>0</v>
      </c>
      <c r="K71" s="214">
        <f>J71*各種係数!E69</f>
        <v>0</v>
      </c>
      <c r="L71" s="214">
        <f>J71*各種係数!D69</f>
        <v>0</v>
      </c>
      <c r="M71" s="214">
        <v>0</v>
      </c>
      <c r="N71" s="214">
        <f>M71*各種係数!F69</f>
        <v>0</v>
      </c>
      <c r="O71" s="215">
        <f>M71*各種係数!G69</f>
        <v>0</v>
      </c>
      <c r="P71" s="54"/>
      <c r="Q71" s="54"/>
      <c r="R71" s="216">
        <f>Q$117*各種係数!H69</f>
        <v>0</v>
      </c>
      <c r="S71" s="214">
        <f>R71*各種係数!E69</f>
        <v>0</v>
      </c>
      <c r="T71" s="214">
        <f>R71*各種係数!D69</f>
        <v>0</v>
      </c>
      <c r="U71" s="214">
        <v>0</v>
      </c>
      <c r="V71" s="214">
        <f>U71*各種係数!F69</f>
        <v>0</v>
      </c>
      <c r="W71" s="214">
        <f>U71*各種係数!G69</f>
        <v>0</v>
      </c>
      <c r="X71" s="214">
        <f t="shared" si="0"/>
        <v>0</v>
      </c>
      <c r="Y71" s="214">
        <f t="shared" si="1"/>
        <v>0</v>
      </c>
      <c r="Z71" s="214">
        <f t="shared" si="2"/>
        <v>0</v>
      </c>
      <c r="AA71" s="214">
        <f>G71*各種係数!I69*各種係数!$L$16</f>
        <v>0</v>
      </c>
      <c r="AB71" s="214">
        <f>M71*各種係数!I69*各種係数!$L$16</f>
        <v>0</v>
      </c>
      <c r="AC71" s="214">
        <f>U71*各種係数!I69*各種係数!$L$16</f>
        <v>0</v>
      </c>
      <c r="AD71" s="214">
        <f t="shared" si="3"/>
        <v>0</v>
      </c>
      <c r="AE71" s="214">
        <f>G71*各種係数!J69*各種係数!$L$16</f>
        <v>0</v>
      </c>
      <c r="AF71" s="214">
        <f>M71*各種係数!J69*各種係数!$L$16</f>
        <v>0</v>
      </c>
      <c r="AG71" s="214">
        <f>U71*各種係数!J69*各種係数!$L$16</f>
        <v>0</v>
      </c>
      <c r="AH71" s="214">
        <f t="shared" si="4"/>
        <v>0</v>
      </c>
    </row>
    <row r="72" spans="2:34" x14ac:dyDescent="0.15">
      <c r="B72" s="52" t="s">
        <v>198</v>
      </c>
      <c r="C72" s="52" t="s">
        <v>470</v>
      </c>
      <c r="D72" s="52" t="s">
        <v>453</v>
      </c>
      <c r="E72" s="53" t="s">
        <v>269</v>
      </c>
      <c r="F72" s="227">
        <f>中間投入額!BX249</f>
        <v>0</v>
      </c>
      <c r="G72" s="214">
        <f>F72*各種係数!E70</f>
        <v>0</v>
      </c>
      <c r="H72" s="214">
        <f>中間投入額!BX244</f>
        <v>0</v>
      </c>
      <c r="I72" s="215">
        <f>中間投入額!BX238</f>
        <v>0</v>
      </c>
      <c r="J72" s="214">
        <f>中間投入額!CA191</f>
        <v>0</v>
      </c>
      <c r="K72" s="214">
        <f>J72*各種係数!E70</f>
        <v>0</v>
      </c>
      <c r="L72" s="214">
        <f>J72*各種係数!D70</f>
        <v>0</v>
      </c>
      <c r="M72" s="214">
        <v>0</v>
      </c>
      <c r="N72" s="214">
        <f>M72*各種係数!F70</f>
        <v>0</v>
      </c>
      <c r="O72" s="215">
        <f>M72*各種係数!G70</f>
        <v>0</v>
      </c>
      <c r="P72" s="54"/>
      <c r="Q72" s="54"/>
      <c r="R72" s="216">
        <f>Q$117*各種係数!H70</f>
        <v>0</v>
      </c>
      <c r="S72" s="214">
        <f>R72*各種係数!E70</f>
        <v>0</v>
      </c>
      <c r="T72" s="214">
        <f>R72*各種係数!D70</f>
        <v>0</v>
      </c>
      <c r="U72" s="214">
        <v>0</v>
      </c>
      <c r="V72" s="214">
        <f>U72*各種係数!F70</f>
        <v>0</v>
      </c>
      <c r="W72" s="214">
        <f>U72*各種係数!G70</f>
        <v>0</v>
      </c>
      <c r="X72" s="214">
        <f t="shared" si="0"/>
        <v>0</v>
      </c>
      <c r="Y72" s="214">
        <f t="shared" si="1"/>
        <v>0</v>
      </c>
      <c r="Z72" s="214">
        <f t="shared" si="2"/>
        <v>0</v>
      </c>
      <c r="AA72" s="214">
        <f>G72*各種係数!I70*各種係数!$L$16</f>
        <v>0</v>
      </c>
      <c r="AB72" s="214">
        <f>M72*各種係数!I70*各種係数!$L$16</f>
        <v>0</v>
      </c>
      <c r="AC72" s="214">
        <f>U72*各種係数!I70*各種係数!$L$16</f>
        <v>0</v>
      </c>
      <c r="AD72" s="214">
        <f t="shared" si="3"/>
        <v>0</v>
      </c>
      <c r="AE72" s="214">
        <f>G72*各種係数!J70*各種係数!$L$16</f>
        <v>0</v>
      </c>
      <c r="AF72" s="214">
        <f>M72*各種係数!J70*各種係数!$L$16</f>
        <v>0</v>
      </c>
      <c r="AG72" s="214">
        <f>U72*各種係数!J70*各種係数!$L$16</f>
        <v>0</v>
      </c>
      <c r="AH72" s="214">
        <f t="shared" si="4"/>
        <v>0</v>
      </c>
    </row>
    <row r="73" spans="2:34" x14ac:dyDescent="0.15">
      <c r="B73" s="52" t="s">
        <v>199</v>
      </c>
      <c r="C73" s="52" t="s">
        <v>470</v>
      </c>
      <c r="D73" s="52" t="s">
        <v>453</v>
      </c>
      <c r="E73" s="53" t="s">
        <v>643</v>
      </c>
      <c r="F73" s="236">
        <f>中間投入額!BY249</f>
        <v>0</v>
      </c>
      <c r="G73" s="214">
        <f>F73*各種係数!E71</f>
        <v>0</v>
      </c>
      <c r="H73" s="237">
        <f>中間投入額!BY244</f>
        <v>0</v>
      </c>
      <c r="I73" s="238">
        <f>中間投入額!BY238</f>
        <v>0</v>
      </c>
      <c r="J73" s="214">
        <f>中間投入額!CA192</f>
        <v>0</v>
      </c>
      <c r="K73" s="214">
        <f>J73*各種係数!E71</f>
        <v>0</v>
      </c>
      <c r="L73" s="214">
        <f>J73*各種係数!D71</f>
        <v>0</v>
      </c>
      <c r="M73" s="214">
        <v>0</v>
      </c>
      <c r="N73" s="214">
        <f>M73*各種係数!F71</f>
        <v>0</v>
      </c>
      <c r="O73" s="215">
        <f>M73*各種係数!G71</f>
        <v>0</v>
      </c>
      <c r="P73" s="54"/>
      <c r="Q73" s="54"/>
      <c r="R73" s="216">
        <f>Q$117*各種係数!H71</f>
        <v>0</v>
      </c>
      <c r="S73" s="214">
        <f>R73*各種係数!E71</f>
        <v>0</v>
      </c>
      <c r="T73" s="214">
        <f>R73*各種係数!D71</f>
        <v>0</v>
      </c>
      <c r="U73" s="214">
        <v>0</v>
      </c>
      <c r="V73" s="214">
        <f>U73*各種係数!F71</f>
        <v>0</v>
      </c>
      <c r="W73" s="214">
        <f>U73*各種係数!G71</f>
        <v>0</v>
      </c>
      <c r="X73" s="214">
        <f t="shared" si="0"/>
        <v>0</v>
      </c>
      <c r="Y73" s="214">
        <f t="shared" si="1"/>
        <v>0</v>
      </c>
      <c r="Z73" s="214">
        <f t="shared" si="2"/>
        <v>0</v>
      </c>
      <c r="AA73" s="214">
        <f>G73*各種係数!I71*各種係数!$L$16</f>
        <v>0</v>
      </c>
      <c r="AB73" s="214">
        <f>M73*各種係数!I71*各種係数!$L$16</f>
        <v>0</v>
      </c>
      <c r="AC73" s="214">
        <f>U73*各種係数!I71*各種係数!$L$16</f>
        <v>0</v>
      </c>
      <c r="AD73" s="214">
        <f t="shared" si="3"/>
        <v>0</v>
      </c>
      <c r="AE73" s="214">
        <f>G73*各種係数!J71*各種係数!$L$16</f>
        <v>0</v>
      </c>
      <c r="AF73" s="214">
        <f>M73*各種係数!J71*各種係数!$L$16</f>
        <v>0</v>
      </c>
      <c r="AG73" s="214">
        <f>U73*各種係数!J71*各種係数!$L$16</f>
        <v>0</v>
      </c>
      <c r="AH73" s="214">
        <f t="shared" si="4"/>
        <v>0</v>
      </c>
    </row>
    <row r="74" spans="2:34" x14ac:dyDescent="0.15">
      <c r="B74" s="52" t="s">
        <v>200</v>
      </c>
      <c r="C74" s="52" t="s">
        <v>470</v>
      </c>
      <c r="D74" s="52" t="s">
        <v>453</v>
      </c>
      <c r="E74" s="53" t="s">
        <v>644</v>
      </c>
      <c r="F74" s="228">
        <f>中間投入額!BZ249</f>
        <v>0</v>
      </c>
      <c r="G74" s="224">
        <f>F74*各種係数!E72</f>
        <v>0</v>
      </c>
      <c r="H74" s="224">
        <f>中間投入額!BZ244</f>
        <v>0</v>
      </c>
      <c r="I74" s="225">
        <f>中間投入額!BZ238</f>
        <v>0</v>
      </c>
      <c r="J74" s="224">
        <f>中間投入額!CA193</f>
        <v>0</v>
      </c>
      <c r="K74" s="224">
        <f>J74*各種係数!E72</f>
        <v>0</v>
      </c>
      <c r="L74" s="224">
        <f>J74*各種係数!D72</f>
        <v>0</v>
      </c>
      <c r="M74" s="224">
        <v>0</v>
      </c>
      <c r="N74" s="224">
        <f>M74*各種係数!F72</f>
        <v>0</v>
      </c>
      <c r="O74" s="225">
        <f>M74*各種係数!G72</f>
        <v>0</v>
      </c>
      <c r="P74" s="54"/>
      <c r="Q74" s="54"/>
      <c r="R74" s="226">
        <f>Q$117*各種係数!H72</f>
        <v>0</v>
      </c>
      <c r="S74" s="224">
        <f>R74*各種係数!E72</f>
        <v>0</v>
      </c>
      <c r="T74" s="224">
        <f>R74*各種係数!D72</f>
        <v>0</v>
      </c>
      <c r="U74" s="224">
        <v>0</v>
      </c>
      <c r="V74" s="224">
        <f>U74*各種係数!F72</f>
        <v>0</v>
      </c>
      <c r="W74" s="224">
        <f>U74*各種係数!G72</f>
        <v>0</v>
      </c>
      <c r="X74" s="224">
        <f t="shared" si="0"/>
        <v>0</v>
      </c>
      <c r="Y74" s="224">
        <f t="shared" si="1"/>
        <v>0</v>
      </c>
      <c r="Z74" s="224">
        <f t="shared" si="2"/>
        <v>0</v>
      </c>
      <c r="AA74" s="224">
        <f>G74*各種係数!I72*各種係数!$L$16</f>
        <v>0</v>
      </c>
      <c r="AB74" s="224">
        <f>M74*各種係数!I72*各種係数!$L$16</f>
        <v>0</v>
      </c>
      <c r="AC74" s="224">
        <f>U74*各種係数!I72*各種係数!$L$16</f>
        <v>0</v>
      </c>
      <c r="AD74" s="224">
        <f t="shared" si="3"/>
        <v>0</v>
      </c>
      <c r="AE74" s="224">
        <f>G74*各種係数!J72*各種係数!$L$16</f>
        <v>0</v>
      </c>
      <c r="AF74" s="224">
        <f>M74*各種係数!J72*各種係数!$L$16</f>
        <v>0</v>
      </c>
      <c r="AG74" s="224">
        <f>U74*各種係数!J72*各種係数!$L$16</f>
        <v>0</v>
      </c>
      <c r="AH74" s="224">
        <f t="shared" si="4"/>
        <v>0</v>
      </c>
    </row>
    <row r="75" spans="2:34" x14ac:dyDescent="0.15">
      <c r="B75" s="60" t="s">
        <v>201</v>
      </c>
      <c r="C75" s="60" t="s">
        <v>471</v>
      </c>
      <c r="D75" s="60" t="s">
        <v>454</v>
      </c>
      <c r="E75" s="61" t="s">
        <v>270</v>
      </c>
      <c r="F75" s="239"/>
      <c r="G75" s="240"/>
      <c r="H75" s="240"/>
      <c r="I75" s="241"/>
      <c r="J75" s="219">
        <f>中間投入額!CA194</f>
        <v>0</v>
      </c>
      <c r="K75" s="219">
        <f>J75*各種係数!E73</f>
        <v>0</v>
      </c>
      <c r="L75" s="219">
        <f>J75*各種係数!D73</f>
        <v>0</v>
      </c>
      <c r="M75" s="219">
        <v>0</v>
      </c>
      <c r="N75" s="219">
        <f>M75*各種係数!F73</f>
        <v>0</v>
      </c>
      <c r="O75" s="220">
        <f>M75*各種係数!G73</f>
        <v>0</v>
      </c>
      <c r="P75" s="54"/>
      <c r="Q75" s="54"/>
      <c r="R75" s="221">
        <f>Q$117*各種係数!H73</f>
        <v>0</v>
      </c>
      <c r="S75" s="219">
        <f>R75*各種係数!E73</f>
        <v>0</v>
      </c>
      <c r="T75" s="219">
        <f>R75*各種係数!D73</f>
        <v>0</v>
      </c>
      <c r="U75" s="219">
        <v>0</v>
      </c>
      <c r="V75" s="219">
        <f>U75*各種係数!F73</f>
        <v>0</v>
      </c>
      <c r="W75" s="219">
        <f>U75*各種係数!G73</f>
        <v>0</v>
      </c>
      <c r="X75" s="219">
        <f t="shared" ref="X75:X116" si="5">G75+M75+U75</f>
        <v>0</v>
      </c>
      <c r="Y75" s="219">
        <f t="shared" ref="Y75:Y116" si="6">H75+N75+V75</f>
        <v>0</v>
      </c>
      <c r="Z75" s="219">
        <f t="shared" ref="Z75:Z116" si="7">I75+O75+W75</f>
        <v>0</v>
      </c>
      <c r="AA75" s="219">
        <f>G75*各種係数!I73*各種係数!$L$16</f>
        <v>0</v>
      </c>
      <c r="AB75" s="219">
        <f>M75*各種係数!I73*各種係数!$L$16</f>
        <v>0</v>
      </c>
      <c r="AC75" s="219">
        <f>U75*各種係数!I73*各種係数!$L$16</f>
        <v>0</v>
      </c>
      <c r="AD75" s="219">
        <f t="shared" ref="AD75:AD116" si="8">SUM(AA75:AC75)</f>
        <v>0</v>
      </c>
      <c r="AE75" s="219">
        <f>G75*各種係数!J73*各種係数!$L$16</f>
        <v>0</v>
      </c>
      <c r="AF75" s="219">
        <f>M75*各種係数!J73*各種係数!$L$16</f>
        <v>0</v>
      </c>
      <c r="AG75" s="219">
        <f>U75*各種係数!J73*各種係数!$L$16</f>
        <v>0</v>
      </c>
      <c r="AH75" s="219">
        <f t="shared" ref="AH75:AH116" si="9">SUM(AE75:AG75)</f>
        <v>0</v>
      </c>
    </row>
    <row r="76" spans="2:34" x14ac:dyDescent="0.15">
      <c r="B76" s="52" t="s">
        <v>202</v>
      </c>
      <c r="C76" s="52" t="s">
        <v>471</v>
      </c>
      <c r="D76" s="52" t="s">
        <v>454</v>
      </c>
      <c r="E76" s="53" t="s">
        <v>271</v>
      </c>
      <c r="F76" s="212"/>
      <c r="G76" s="212"/>
      <c r="H76" s="212"/>
      <c r="I76" s="213"/>
      <c r="J76" s="214">
        <f>中間投入額!CA195</f>
        <v>0</v>
      </c>
      <c r="K76" s="214">
        <f>J76*各種係数!E74</f>
        <v>0</v>
      </c>
      <c r="L76" s="214">
        <f>J76*各種係数!D74</f>
        <v>0</v>
      </c>
      <c r="M76" s="214">
        <v>0</v>
      </c>
      <c r="N76" s="214">
        <f>M76*各種係数!F74</f>
        <v>0</v>
      </c>
      <c r="O76" s="215">
        <f>M76*各種係数!G74</f>
        <v>0</v>
      </c>
      <c r="P76" s="54"/>
      <c r="Q76" s="54"/>
      <c r="R76" s="216">
        <f>Q$117*各種係数!H74</f>
        <v>0</v>
      </c>
      <c r="S76" s="214">
        <f>R76*各種係数!E74</f>
        <v>0</v>
      </c>
      <c r="T76" s="214">
        <f>R76*各種係数!D74</f>
        <v>0</v>
      </c>
      <c r="U76" s="214">
        <v>0</v>
      </c>
      <c r="V76" s="214">
        <f>U76*各種係数!F74</f>
        <v>0</v>
      </c>
      <c r="W76" s="214">
        <f>U76*各種係数!G74</f>
        <v>0</v>
      </c>
      <c r="X76" s="214">
        <f t="shared" si="5"/>
        <v>0</v>
      </c>
      <c r="Y76" s="214">
        <f t="shared" si="6"/>
        <v>0</v>
      </c>
      <c r="Z76" s="214">
        <f t="shared" si="7"/>
        <v>0</v>
      </c>
      <c r="AA76" s="214">
        <f>G76*各種係数!I74*各種係数!$L$16</f>
        <v>0</v>
      </c>
      <c r="AB76" s="214">
        <f>M76*各種係数!I74*各種係数!$L$16</f>
        <v>0</v>
      </c>
      <c r="AC76" s="214">
        <f>U76*各種係数!I74*各種係数!$L$16</f>
        <v>0</v>
      </c>
      <c r="AD76" s="214">
        <f t="shared" si="8"/>
        <v>0</v>
      </c>
      <c r="AE76" s="214">
        <f>G76*各種係数!J74*各種係数!$L$16</f>
        <v>0</v>
      </c>
      <c r="AF76" s="214">
        <f>M76*各種係数!J74*各種係数!$L$16</f>
        <v>0</v>
      </c>
      <c r="AG76" s="214">
        <f>U76*各種係数!J74*各種係数!$L$16</f>
        <v>0</v>
      </c>
      <c r="AH76" s="214">
        <f t="shared" si="9"/>
        <v>0</v>
      </c>
    </row>
    <row r="77" spans="2:34" x14ac:dyDescent="0.15">
      <c r="B77" s="52" t="s">
        <v>203</v>
      </c>
      <c r="C77" s="52" t="s">
        <v>472</v>
      </c>
      <c r="D77" s="52" t="s">
        <v>454</v>
      </c>
      <c r="E77" s="53" t="s">
        <v>272</v>
      </c>
      <c r="F77" s="212"/>
      <c r="G77" s="212"/>
      <c r="H77" s="212"/>
      <c r="I77" s="213"/>
      <c r="J77" s="214">
        <f>中間投入額!CA196</f>
        <v>0</v>
      </c>
      <c r="K77" s="214">
        <f>J77*各種係数!E75</f>
        <v>0</v>
      </c>
      <c r="L77" s="214">
        <f>J77*各種係数!D75</f>
        <v>0</v>
      </c>
      <c r="M77" s="214">
        <v>0</v>
      </c>
      <c r="N77" s="214">
        <f>M77*各種係数!F75</f>
        <v>0</v>
      </c>
      <c r="O77" s="215">
        <f>M77*各種係数!G75</f>
        <v>0</v>
      </c>
      <c r="P77" s="54"/>
      <c r="Q77" s="54"/>
      <c r="R77" s="216">
        <f>Q$117*各種係数!H75</f>
        <v>0</v>
      </c>
      <c r="S77" s="214">
        <f>R77*各種係数!E75</f>
        <v>0</v>
      </c>
      <c r="T77" s="214">
        <f>R77*各種係数!D75</f>
        <v>0</v>
      </c>
      <c r="U77" s="214">
        <v>0</v>
      </c>
      <c r="V77" s="214">
        <f>U77*各種係数!F75</f>
        <v>0</v>
      </c>
      <c r="W77" s="214">
        <f>U77*各種係数!G75</f>
        <v>0</v>
      </c>
      <c r="X77" s="214">
        <f t="shared" si="5"/>
        <v>0</v>
      </c>
      <c r="Y77" s="214">
        <f t="shared" si="6"/>
        <v>0</v>
      </c>
      <c r="Z77" s="214">
        <f t="shared" si="7"/>
        <v>0</v>
      </c>
      <c r="AA77" s="214">
        <f>G77*各種係数!I75*各種係数!$L$16</f>
        <v>0</v>
      </c>
      <c r="AB77" s="214">
        <f>M77*各種係数!I75*各種係数!$L$16</f>
        <v>0</v>
      </c>
      <c r="AC77" s="214">
        <f>U77*各種係数!I75*各種係数!$L$16</f>
        <v>0</v>
      </c>
      <c r="AD77" s="214">
        <f t="shared" si="8"/>
        <v>0</v>
      </c>
      <c r="AE77" s="214">
        <f>G77*各種係数!J75*各種係数!$L$16</f>
        <v>0</v>
      </c>
      <c r="AF77" s="214">
        <f>M77*各種係数!J75*各種係数!$L$16</f>
        <v>0</v>
      </c>
      <c r="AG77" s="214">
        <f>U77*各種係数!J75*各種係数!$L$16</f>
        <v>0</v>
      </c>
      <c r="AH77" s="214">
        <f t="shared" si="9"/>
        <v>0</v>
      </c>
    </row>
    <row r="78" spans="2:34" x14ac:dyDescent="0.15">
      <c r="B78" s="52" t="s">
        <v>204</v>
      </c>
      <c r="C78" s="52" t="s">
        <v>473</v>
      </c>
      <c r="D78" s="52" t="s">
        <v>462</v>
      </c>
      <c r="E78" s="53" t="s">
        <v>273</v>
      </c>
      <c r="F78" s="212"/>
      <c r="G78" s="212"/>
      <c r="H78" s="212"/>
      <c r="I78" s="213"/>
      <c r="J78" s="214">
        <f>中間投入額!CA197</f>
        <v>0</v>
      </c>
      <c r="K78" s="214">
        <f>J78*各種係数!E76</f>
        <v>0</v>
      </c>
      <c r="L78" s="214">
        <f>J78*各種係数!D76</f>
        <v>0</v>
      </c>
      <c r="M78" s="214">
        <v>0</v>
      </c>
      <c r="N78" s="214">
        <f>M78*各種係数!F76</f>
        <v>0</v>
      </c>
      <c r="O78" s="215">
        <f>M78*各種係数!G76</f>
        <v>0</v>
      </c>
      <c r="P78" s="54"/>
      <c r="Q78" s="54"/>
      <c r="R78" s="216">
        <f>Q$117*各種係数!H76</f>
        <v>0</v>
      </c>
      <c r="S78" s="214">
        <f>R78*各種係数!E76</f>
        <v>0</v>
      </c>
      <c r="T78" s="214">
        <f>R78*各種係数!D76</f>
        <v>0</v>
      </c>
      <c r="U78" s="214">
        <v>0</v>
      </c>
      <c r="V78" s="214">
        <f>U78*各種係数!F76</f>
        <v>0</v>
      </c>
      <c r="W78" s="214">
        <f>U78*各種係数!G76</f>
        <v>0</v>
      </c>
      <c r="X78" s="214">
        <f t="shared" si="5"/>
        <v>0</v>
      </c>
      <c r="Y78" s="214">
        <f t="shared" si="6"/>
        <v>0</v>
      </c>
      <c r="Z78" s="214">
        <f t="shared" si="7"/>
        <v>0</v>
      </c>
      <c r="AA78" s="214">
        <f>G78*各種係数!I76*各種係数!$L$16</f>
        <v>0</v>
      </c>
      <c r="AB78" s="214">
        <f>M78*各種係数!I76*各種係数!$L$16</f>
        <v>0</v>
      </c>
      <c r="AC78" s="214">
        <f>U78*各種係数!I76*各種係数!$L$16</f>
        <v>0</v>
      </c>
      <c r="AD78" s="214">
        <f t="shared" si="8"/>
        <v>0</v>
      </c>
      <c r="AE78" s="214">
        <f>G78*各種係数!J76*各種係数!$L$16</f>
        <v>0</v>
      </c>
      <c r="AF78" s="214">
        <f>M78*各種係数!J76*各種係数!$L$16</f>
        <v>0</v>
      </c>
      <c r="AG78" s="214">
        <f>U78*各種係数!J76*各種係数!$L$16</f>
        <v>0</v>
      </c>
      <c r="AH78" s="214">
        <f t="shared" si="9"/>
        <v>0</v>
      </c>
    </row>
    <row r="79" spans="2:34" x14ac:dyDescent="0.15">
      <c r="B79" s="64" t="s">
        <v>205</v>
      </c>
      <c r="C79" s="64" t="s">
        <v>474</v>
      </c>
      <c r="D79" s="64" t="s">
        <v>456</v>
      </c>
      <c r="E79" s="65" t="s">
        <v>274</v>
      </c>
      <c r="F79" s="222"/>
      <c r="G79" s="222"/>
      <c r="H79" s="222"/>
      <c r="I79" s="223"/>
      <c r="J79" s="224">
        <f>中間投入額!CA198</f>
        <v>0</v>
      </c>
      <c r="K79" s="224">
        <f>J79*各種係数!E77</f>
        <v>0</v>
      </c>
      <c r="L79" s="224">
        <f>J79*各種係数!D77</f>
        <v>0</v>
      </c>
      <c r="M79" s="224">
        <v>0</v>
      </c>
      <c r="N79" s="224">
        <f>M79*各種係数!F77</f>
        <v>0</v>
      </c>
      <c r="O79" s="225">
        <f>M79*各種係数!G77</f>
        <v>0</v>
      </c>
      <c r="P79" s="54"/>
      <c r="Q79" s="54"/>
      <c r="R79" s="226">
        <f>Q$117*各種係数!H77</f>
        <v>0</v>
      </c>
      <c r="S79" s="224">
        <f>R79*各種係数!E77</f>
        <v>0</v>
      </c>
      <c r="T79" s="224">
        <f>R79*各種係数!D77</f>
        <v>0</v>
      </c>
      <c r="U79" s="224">
        <v>0</v>
      </c>
      <c r="V79" s="224">
        <f>U79*各種係数!F77</f>
        <v>0</v>
      </c>
      <c r="W79" s="224">
        <f>U79*各種係数!G77</f>
        <v>0</v>
      </c>
      <c r="X79" s="224">
        <f t="shared" si="5"/>
        <v>0</v>
      </c>
      <c r="Y79" s="224">
        <f t="shared" si="6"/>
        <v>0</v>
      </c>
      <c r="Z79" s="224">
        <f t="shared" si="7"/>
        <v>0</v>
      </c>
      <c r="AA79" s="224">
        <f>G79*各種係数!I77*各種係数!$L$16</f>
        <v>0</v>
      </c>
      <c r="AB79" s="224">
        <f>M79*各種係数!I77*各種係数!$L$16</f>
        <v>0</v>
      </c>
      <c r="AC79" s="224">
        <f>U79*各種係数!I77*各種係数!$L$16</f>
        <v>0</v>
      </c>
      <c r="AD79" s="224">
        <f t="shared" si="8"/>
        <v>0</v>
      </c>
      <c r="AE79" s="224">
        <f>G79*各種係数!J77*各種係数!$L$16</f>
        <v>0</v>
      </c>
      <c r="AF79" s="224">
        <f>M79*各種係数!J77*各種係数!$L$16</f>
        <v>0</v>
      </c>
      <c r="AG79" s="224">
        <f>U79*各種係数!J77*各種係数!$L$16</f>
        <v>0</v>
      </c>
      <c r="AH79" s="224">
        <f t="shared" si="9"/>
        <v>0</v>
      </c>
    </row>
    <row r="80" spans="2:34" x14ac:dyDescent="0.15">
      <c r="B80" s="52" t="s">
        <v>206</v>
      </c>
      <c r="C80" s="52" t="s">
        <v>475</v>
      </c>
      <c r="D80" s="52" t="s">
        <v>457</v>
      </c>
      <c r="E80" s="53" t="s">
        <v>275</v>
      </c>
      <c r="F80" s="217"/>
      <c r="G80" s="217"/>
      <c r="H80" s="217"/>
      <c r="I80" s="218"/>
      <c r="J80" s="219">
        <f>中間投入額!CA199</f>
        <v>0</v>
      </c>
      <c r="K80" s="219">
        <f>J80*各種係数!E78</f>
        <v>0</v>
      </c>
      <c r="L80" s="219">
        <f>J80*各種係数!D78</f>
        <v>0</v>
      </c>
      <c r="M80" s="219">
        <v>0</v>
      </c>
      <c r="N80" s="219">
        <f>M80*各種係数!F78</f>
        <v>0</v>
      </c>
      <c r="O80" s="220">
        <f>M80*各種係数!G78</f>
        <v>0</v>
      </c>
      <c r="P80" s="54"/>
      <c r="Q80" s="54"/>
      <c r="R80" s="221">
        <f>Q$117*各種係数!H78</f>
        <v>0</v>
      </c>
      <c r="S80" s="219">
        <f>R80*各種係数!E78</f>
        <v>0</v>
      </c>
      <c r="T80" s="219">
        <f>R80*各種係数!D78</f>
        <v>0</v>
      </c>
      <c r="U80" s="219">
        <v>0</v>
      </c>
      <c r="V80" s="219">
        <f>U80*各種係数!F78</f>
        <v>0</v>
      </c>
      <c r="W80" s="219">
        <f>U80*各種係数!G78</f>
        <v>0</v>
      </c>
      <c r="X80" s="219">
        <f t="shared" si="5"/>
        <v>0</v>
      </c>
      <c r="Y80" s="219">
        <f t="shared" si="6"/>
        <v>0</v>
      </c>
      <c r="Z80" s="219">
        <f t="shared" si="7"/>
        <v>0</v>
      </c>
      <c r="AA80" s="219">
        <f>G80*各種係数!I78*各種係数!$L$16</f>
        <v>0</v>
      </c>
      <c r="AB80" s="219">
        <f>M80*各種係数!I78*各種係数!$L$16</f>
        <v>0</v>
      </c>
      <c r="AC80" s="219">
        <f>U80*各種係数!I78*各種係数!$L$16</f>
        <v>0</v>
      </c>
      <c r="AD80" s="219">
        <f t="shared" si="8"/>
        <v>0</v>
      </c>
      <c r="AE80" s="219">
        <f>G80*各種係数!J78*各種係数!$L$16</f>
        <v>0</v>
      </c>
      <c r="AF80" s="219">
        <f>M80*各種係数!J78*各種係数!$L$16</f>
        <v>0</v>
      </c>
      <c r="AG80" s="219">
        <f>U80*各種係数!J78*各種係数!$L$16</f>
        <v>0</v>
      </c>
      <c r="AH80" s="219">
        <f t="shared" si="9"/>
        <v>0</v>
      </c>
    </row>
    <row r="81" spans="2:34" x14ac:dyDescent="0.15">
      <c r="B81" s="52" t="s">
        <v>207</v>
      </c>
      <c r="C81" s="52" t="s">
        <v>476</v>
      </c>
      <c r="D81" s="52" t="s">
        <v>458</v>
      </c>
      <c r="E81" s="53" t="s">
        <v>276</v>
      </c>
      <c r="F81" s="212"/>
      <c r="G81" s="212"/>
      <c r="H81" s="212"/>
      <c r="I81" s="213"/>
      <c r="J81" s="214">
        <f>中間投入額!CA200</f>
        <v>0</v>
      </c>
      <c r="K81" s="214">
        <f>J81*各種係数!E79</f>
        <v>0</v>
      </c>
      <c r="L81" s="214">
        <f>J81*各種係数!D79</f>
        <v>0</v>
      </c>
      <c r="M81" s="214">
        <v>0</v>
      </c>
      <c r="N81" s="214">
        <f>M81*各種係数!F79</f>
        <v>0</v>
      </c>
      <c r="O81" s="215">
        <f>M81*各種係数!G79</f>
        <v>0</v>
      </c>
      <c r="P81" s="54"/>
      <c r="Q81" s="54"/>
      <c r="R81" s="216">
        <f>Q$117*各種係数!H79</f>
        <v>0</v>
      </c>
      <c r="S81" s="214">
        <f>R81*各種係数!E79</f>
        <v>0</v>
      </c>
      <c r="T81" s="214">
        <f>R81*各種係数!D79</f>
        <v>0</v>
      </c>
      <c r="U81" s="214">
        <v>0</v>
      </c>
      <c r="V81" s="214">
        <f>U81*各種係数!F79</f>
        <v>0</v>
      </c>
      <c r="W81" s="214">
        <f>U81*各種係数!G79</f>
        <v>0</v>
      </c>
      <c r="X81" s="214">
        <f t="shared" si="5"/>
        <v>0</v>
      </c>
      <c r="Y81" s="214">
        <f t="shared" si="6"/>
        <v>0</v>
      </c>
      <c r="Z81" s="214">
        <f t="shared" si="7"/>
        <v>0</v>
      </c>
      <c r="AA81" s="214">
        <f>G81*各種係数!I79*各種係数!$L$16</f>
        <v>0</v>
      </c>
      <c r="AB81" s="214">
        <f>M81*各種係数!I79*各種係数!$L$16</f>
        <v>0</v>
      </c>
      <c r="AC81" s="214">
        <f>U81*各種係数!I79*各種係数!$L$16</f>
        <v>0</v>
      </c>
      <c r="AD81" s="214">
        <f t="shared" si="8"/>
        <v>0</v>
      </c>
      <c r="AE81" s="214">
        <f>G81*各種係数!J79*各種係数!$L$16</f>
        <v>0</v>
      </c>
      <c r="AF81" s="214">
        <f>M81*各種係数!J79*各種係数!$L$16</f>
        <v>0</v>
      </c>
      <c r="AG81" s="214">
        <f>U81*各種係数!J79*各種係数!$L$16</f>
        <v>0</v>
      </c>
      <c r="AH81" s="214">
        <f t="shared" si="9"/>
        <v>0</v>
      </c>
    </row>
    <row r="82" spans="2:34" x14ac:dyDescent="0.15">
      <c r="B82" s="52" t="s">
        <v>208</v>
      </c>
      <c r="C82" s="52" t="s">
        <v>476</v>
      </c>
      <c r="D82" s="52" t="s">
        <v>458</v>
      </c>
      <c r="E82" s="53" t="s">
        <v>293</v>
      </c>
      <c r="F82" s="212"/>
      <c r="G82" s="212"/>
      <c r="H82" s="212"/>
      <c r="I82" s="213"/>
      <c r="J82" s="214">
        <f>中間投入額!CA201</f>
        <v>0</v>
      </c>
      <c r="K82" s="214">
        <f>J82*各種係数!E80</f>
        <v>0</v>
      </c>
      <c r="L82" s="214">
        <f>J82*各種係数!D80</f>
        <v>0</v>
      </c>
      <c r="M82" s="214">
        <v>0</v>
      </c>
      <c r="N82" s="214">
        <f>M82*各種係数!F80</f>
        <v>0</v>
      </c>
      <c r="O82" s="215">
        <f>M82*各種係数!G80</f>
        <v>0</v>
      </c>
      <c r="P82" s="54"/>
      <c r="Q82" s="54"/>
      <c r="R82" s="216">
        <f>Q$117*各種係数!H80</f>
        <v>0</v>
      </c>
      <c r="S82" s="214">
        <f>R82*各種係数!E80</f>
        <v>0</v>
      </c>
      <c r="T82" s="214">
        <f>R82*各種係数!D80</f>
        <v>0</v>
      </c>
      <c r="U82" s="214">
        <v>0</v>
      </c>
      <c r="V82" s="214">
        <f>U82*各種係数!F80</f>
        <v>0</v>
      </c>
      <c r="W82" s="214">
        <f>U82*各種係数!G80</f>
        <v>0</v>
      </c>
      <c r="X82" s="214">
        <f t="shared" si="5"/>
        <v>0</v>
      </c>
      <c r="Y82" s="214">
        <f t="shared" si="6"/>
        <v>0</v>
      </c>
      <c r="Z82" s="214">
        <f t="shared" si="7"/>
        <v>0</v>
      </c>
      <c r="AA82" s="214">
        <f>G82*各種係数!I80*各種係数!$L$16</f>
        <v>0</v>
      </c>
      <c r="AB82" s="214">
        <f>M82*各種係数!I80*各種係数!$L$16</f>
        <v>0</v>
      </c>
      <c r="AC82" s="214">
        <f>U82*各種係数!I80*各種係数!$L$16</f>
        <v>0</v>
      </c>
      <c r="AD82" s="214">
        <f t="shared" si="8"/>
        <v>0</v>
      </c>
      <c r="AE82" s="214">
        <f>G82*各種係数!J80*各種係数!$L$16</f>
        <v>0</v>
      </c>
      <c r="AF82" s="214">
        <f>M82*各種係数!J80*各種係数!$L$16</f>
        <v>0</v>
      </c>
      <c r="AG82" s="214">
        <f>U82*各種係数!J80*各種係数!$L$16</f>
        <v>0</v>
      </c>
      <c r="AH82" s="214">
        <f t="shared" si="9"/>
        <v>0</v>
      </c>
    </row>
    <row r="83" spans="2:34" x14ac:dyDescent="0.15">
      <c r="B83" s="52" t="s">
        <v>209</v>
      </c>
      <c r="C83" s="52" t="s">
        <v>476</v>
      </c>
      <c r="D83" s="52" t="s">
        <v>458</v>
      </c>
      <c r="E83" s="53" t="s">
        <v>645</v>
      </c>
      <c r="F83" s="212"/>
      <c r="G83" s="212"/>
      <c r="H83" s="212"/>
      <c r="I83" s="213"/>
      <c r="J83" s="214">
        <f>中間投入額!CA202</f>
        <v>0</v>
      </c>
      <c r="K83" s="214">
        <f>J83*各種係数!E81</f>
        <v>0</v>
      </c>
      <c r="L83" s="214">
        <f>J83*各種係数!D81</f>
        <v>0</v>
      </c>
      <c r="M83" s="214">
        <v>0</v>
      </c>
      <c r="N83" s="214">
        <f>M83*各種係数!F81</f>
        <v>0</v>
      </c>
      <c r="O83" s="215">
        <f>M83*各種係数!G81</f>
        <v>0</v>
      </c>
      <c r="P83" s="54"/>
      <c r="Q83" s="54"/>
      <c r="R83" s="216">
        <f>Q$117*各種係数!H81</f>
        <v>0</v>
      </c>
      <c r="S83" s="214">
        <f>R83*各種係数!E81</f>
        <v>0</v>
      </c>
      <c r="T83" s="214">
        <f>R83*各種係数!D81</f>
        <v>0</v>
      </c>
      <c r="U83" s="214">
        <v>0</v>
      </c>
      <c r="V83" s="214">
        <f>U83*各種係数!F81</f>
        <v>0</v>
      </c>
      <c r="W83" s="214">
        <f>U83*各種係数!G81</f>
        <v>0</v>
      </c>
      <c r="X83" s="214">
        <f t="shared" si="5"/>
        <v>0</v>
      </c>
      <c r="Y83" s="214">
        <f t="shared" si="6"/>
        <v>0</v>
      </c>
      <c r="Z83" s="214">
        <f t="shared" si="7"/>
        <v>0</v>
      </c>
      <c r="AA83" s="214">
        <f>G83*各種係数!I81*各種係数!$L$16</f>
        <v>0</v>
      </c>
      <c r="AB83" s="214">
        <f>M83*各種係数!I81*各種係数!$L$16</f>
        <v>0</v>
      </c>
      <c r="AC83" s="214">
        <f>U83*各種係数!I81*各種係数!$L$16</f>
        <v>0</v>
      </c>
      <c r="AD83" s="214">
        <f t="shared" si="8"/>
        <v>0</v>
      </c>
      <c r="AE83" s="214">
        <f>G83*各種係数!J81*各種係数!$L$16</f>
        <v>0</v>
      </c>
      <c r="AF83" s="214">
        <f>M83*各種係数!J81*各種係数!$L$16</f>
        <v>0</v>
      </c>
      <c r="AG83" s="214">
        <f>U83*各種係数!J81*各種係数!$L$16</f>
        <v>0</v>
      </c>
      <c r="AH83" s="214">
        <f t="shared" si="9"/>
        <v>0</v>
      </c>
    </row>
    <row r="84" spans="2:34" x14ac:dyDescent="0.15">
      <c r="B84" s="52" t="s">
        <v>210</v>
      </c>
      <c r="C84" s="52" t="s">
        <v>477</v>
      </c>
      <c r="D84" s="52" t="s">
        <v>459</v>
      </c>
      <c r="E84" s="53" t="s">
        <v>277</v>
      </c>
      <c r="F84" s="222"/>
      <c r="G84" s="222"/>
      <c r="H84" s="222"/>
      <c r="I84" s="223"/>
      <c r="J84" s="224">
        <f>中間投入額!CA203</f>
        <v>0</v>
      </c>
      <c r="K84" s="224">
        <f>J84*各種係数!E82</f>
        <v>0</v>
      </c>
      <c r="L84" s="224">
        <f>J84*各種係数!D82</f>
        <v>0</v>
      </c>
      <c r="M84" s="224">
        <v>0</v>
      </c>
      <c r="N84" s="224">
        <f>M84*各種係数!F82</f>
        <v>0</v>
      </c>
      <c r="O84" s="225">
        <f>M84*各種係数!G82</f>
        <v>0</v>
      </c>
      <c r="P84" s="54"/>
      <c r="Q84" s="54"/>
      <c r="R84" s="226">
        <f>Q$117*各種係数!H82</f>
        <v>0</v>
      </c>
      <c r="S84" s="224">
        <f>R84*各種係数!E82</f>
        <v>0</v>
      </c>
      <c r="T84" s="224">
        <f>R84*各種係数!D82</f>
        <v>0</v>
      </c>
      <c r="U84" s="224">
        <v>0</v>
      </c>
      <c r="V84" s="224">
        <f>U84*各種係数!F82</f>
        <v>0</v>
      </c>
      <c r="W84" s="224">
        <f>U84*各種係数!G82</f>
        <v>0</v>
      </c>
      <c r="X84" s="224">
        <f t="shared" si="5"/>
        <v>0</v>
      </c>
      <c r="Y84" s="224">
        <f t="shared" si="6"/>
        <v>0</v>
      </c>
      <c r="Z84" s="224">
        <f t="shared" si="7"/>
        <v>0</v>
      </c>
      <c r="AA84" s="224">
        <f>G84*各種係数!I82*各種係数!$L$16</f>
        <v>0</v>
      </c>
      <c r="AB84" s="224">
        <f>M84*各種係数!I82*各種係数!$L$16</f>
        <v>0</v>
      </c>
      <c r="AC84" s="224">
        <f>U84*各種係数!I82*各種係数!$L$16</f>
        <v>0</v>
      </c>
      <c r="AD84" s="224">
        <f t="shared" si="8"/>
        <v>0</v>
      </c>
      <c r="AE84" s="224">
        <f>G84*各種係数!J82*各種係数!$L$16</f>
        <v>0</v>
      </c>
      <c r="AF84" s="224">
        <f>M84*各種係数!J82*各種係数!$L$16</f>
        <v>0</v>
      </c>
      <c r="AG84" s="224">
        <f>U84*各種係数!J82*各種係数!$L$16</f>
        <v>0</v>
      </c>
      <c r="AH84" s="224">
        <f t="shared" si="9"/>
        <v>0</v>
      </c>
    </row>
    <row r="85" spans="2:34" x14ac:dyDescent="0.15">
      <c r="B85" s="60" t="s">
        <v>211</v>
      </c>
      <c r="C85" s="60" t="s">
        <v>477</v>
      </c>
      <c r="D85" s="60" t="s">
        <v>459</v>
      </c>
      <c r="E85" s="61" t="s">
        <v>646</v>
      </c>
      <c r="F85" s="217"/>
      <c r="G85" s="217"/>
      <c r="H85" s="217"/>
      <c r="I85" s="218"/>
      <c r="J85" s="219">
        <f>中間投入額!CA204</f>
        <v>0</v>
      </c>
      <c r="K85" s="219">
        <f>J85*各種係数!E83</f>
        <v>0</v>
      </c>
      <c r="L85" s="219">
        <f>J85*各種係数!D83</f>
        <v>0</v>
      </c>
      <c r="M85" s="219">
        <v>0</v>
      </c>
      <c r="N85" s="219">
        <f>M85*各種係数!F83</f>
        <v>0</v>
      </c>
      <c r="O85" s="220">
        <f>M85*各種係数!G83</f>
        <v>0</v>
      </c>
      <c r="P85" s="54"/>
      <c r="Q85" s="54"/>
      <c r="R85" s="221">
        <f>Q$117*各種係数!H83</f>
        <v>0</v>
      </c>
      <c r="S85" s="219">
        <f>R85*各種係数!E83</f>
        <v>0</v>
      </c>
      <c r="T85" s="219">
        <f>R85*各種係数!D83</f>
        <v>0</v>
      </c>
      <c r="U85" s="219">
        <v>0</v>
      </c>
      <c r="V85" s="219">
        <f>U85*各種係数!F83</f>
        <v>0</v>
      </c>
      <c r="W85" s="219">
        <f>U85*各種係数!G83</f>
        <v>0</v>
      </c>
      <c r="X85" s="219">
        <f t="shared" si="5"/>
        <v>0</v>
      </c>
      <c r="Y85" s="219">
        <f t="shared" si="6"/>
        <v>0</v>
      </c>
      <c r="Z85" s="219">
        <f t="shared" si="7"/>
        <v>0</v>
      </c>
      <c r="AA85" s="219">
        <f>G85*各種係数!I83*各種係数!$L$16</f>
        <v>0</v>
      </c>
      <c r="AB85" s="219">
        <f>M85*各種係数!I83*各種係数!$L$16</f>
        <v>0</v>
      </c>
      <c r="AC85" s="219">
        <f>U85*各種係数!I83*各種係数!$L$16</f>
        <v>0</v>
      </c>
      <c r="AD85" s="219">
        <f t="shared" si="8"/>
        <v>0</v>
      </c>
      <c r="AE85" s="219">
        <f>G85*各種係数!J83*各種係数!$L$16</f>
        <v>0</v>
      </c>
      <c r="AF85" s="219">
        <f>M85*各種係数!J83*各種係数!$L$16</f>
        <v>0</v>
      </c>
      <c r="AG85" s="219">
        <f>U85*各種係数!J83*各種係数!$L$16</f>
        <v>0</v>
      </c>
      <c r="AH85" s="219">
        <f t="shared" si="9"/>
        <v>0</v>
      </c>
    </row>
    <row r="86" spans="2:34" x14ac:dyDescent="0.15">
      <c r="B86" s="52" t="s">
        <v>212</v>
      </c>
      <c r="C86" s="52" t="s">
        <v>477</v>
      </c>
      <c r="D86" s="52" t="s">
        <v>459</v>
      </c>
      <c r="E86" s="53" t="s">
        <v>294</v>
      </c>
      <c r="F86" s="212"/>
      <c r="G86" s="212"/>
      <c r="H86" s="212"/>
      <c r="I86" s="213"/>
      <c r="J86" s="214">
        <f>中間投入額!CA205</f>
        <v>0</v>
      </c>
      <c r="K86" s="214">
        <f>J86*各種係数!E84</f>
        <v>0</v>
      </c>
      <c r="L86" s="214">
        <f>J86*各種係数!D84</f>
        <v>0</v>
      </c>
      <c r="M86" s="214">
        <v>0</v>
      </c>
      <c r="N86" s="214">
        <f>M86*各種係数!F84</f>
        <v>0</v>
      </c>
      <c r="O86" s="215">
        <f>M86*各種係数!G84</f>
        <v>0</v>
      </c>
      <c r="P86" s="54"/>
      <c r="Q86" s="54"/>
      <c r="R86" s="216">
        <f>Q$117*各種係数!H84</f>
        <v>0</v>
      </c>
      <c r="S86" s="214">
        <f>R86*各種係数!E84</f>
        <v>0</v>
      </c>
      <c r="T86" s="214">
        <f>R86*各種係数!D84</f>
        <v>0</v>
      </c>
      <c r="U86" s="214">
        <v>0</v>
      </c>
      <c r="V86" s="214">
        <f>U86*各種係数!F84</f>
        <v>0</v>
      </c>
      <c r="W86" s="214">
        <f>U86*各種係数!G84</f>
        <v>0</v>
      </c>
      <c r="X86" s="214">
        <f t="shared" si="5"/>
        <v>0</v>
      </c>
      <c r="Y86" s="214">
        <f t="shared" si="6"/>
        <v>0</v>
      </c>
      <c r="Z86" s="214">
        <f t="shared" si="7"/>
        <v>0</v>
      </c>
      <c r="AA86" s="214">
        <f>G86*各種係数!I84*各種係数!$L$16</f>
        <v>0</v>
      </c>
      <c r="AB86" s="214">
        <f>M86*各種係数!I84*各種係数!$L$16</f>
        <v>0</v>
      </c>
      <c r="AC86" s="214">
        <f>U86*各種係数!I84*各種係数!$L$16</f>
        <v>0</v>
      </c>
      <c r="AD86" s="214">
        <f t="shared" si="8"/>
        <v>0</v>
      </c>
      <c r="AE86" s="214">
        <f>G86*各種係数!J84*各種係数!$L$16</f>
        <v>0</v>
      </c>
      <c r="AF86" s="214">
        <f>M86*各種係数!J84*各種係数!$L$16</f>
        <v>0</v>
      </c>
      <c r="AG86" s="214">
        <f>U86*各種係数!J84*各種係数!$L$16</f>
        <v>0</v>
      </c>
      <c r="AH86" s="214">
        <f t="shared" si="9"/>
        <v>0</v>
      </c>
    </row>
    <row r="87" spans="2:34" x14ac:dyDescent="0.15">
      <c r="B87" s="52" t="s">
        <v>213</v>
      </c>
      <c r="C87" s="52" t="s">
        <v>477</v>
      </c>
      <c r="D87" s="52" t="s">
        <v>459</v>
      </c>
      <c r="E87" s="53" t="s">
        <v>278</v>
      </c>
      <c r="F87" s="212"/>
      <c r="G87" s="212"/>
      <c r="H87" s="212"/>
      <c r="I87" s="213"/>
      <c r="J87" s="214">
        <f>中間投入額!CA206</f>
        <v>0</v>
      </c>
      <c r="K87" s="214">
        <f>J87*各種係数!E85</f>
        <v>0</v>
      </c>
      <c r="L87" s="214">
        <f>J87*各種係数!D85</f>
        <v>0</v>
      </c>
      <c r="M87" s="214">
        <v>0</v>
      </c>
      <c r="N87" s="214">
        <f>M87*各種係数!F85</f>
        <v>0</v>
      </c>
      <c r="O87" s="215">
        <f>M87*各種係数!G85</f>
        <v>0</v>
      </c>
      <c r="P87" s="54"/>
      <c r="Q87" s="54"/>
      <c r="R87" s="216">
        <f>Q$117*各種係数!H85</f>
        <v>0</v>
      </c>
      <c r="S87" s="214">
        <f>R87*各種係数!E85</f>
        <v>0</v>
      </c>
      <c r="T87" s="214">
        <f>R87*各種係数!D85</f>
        <v>0</v>
      </c>
      <c r="U87" s="214">
        <v>0</v>
      </c>
      <c r="V87" s="214">
        <f>U87*各種係数!F85</f>
        <v>0</v>
      </c>
      <c r="W87" s="214">
        <f>U87*各種係数!G85</f>
        <v>0</v>
      </c>
      <c r="X87" s="214">
        <f t="shared" si="5"/>
        <v>0</v>
      </c>
      <c r="Y87" s="214">
        <f t="shared" si="6"/>
        <v>0</v>
      </c>
      <c r="Z87" s="214">
        <f t="shared" si="7"/>
        <v>0</v>
      </c>
      <c r="AA87" s="214">
        <f>G87*各種係数!I85*各種係数!$L$16</f>
        <v>0</v>
      </c>
      <c r="AB87" s="214">
        <f>M87*各種係数!I85*各種係数!$L$16</f>
        <v>0</v>
      </c>
      <c r="AC87" s="214">
        <f>U87*各種係数!I85*各種係数!$L$16</f>
        <v>0</v>
      </c>
      <c r="AD87" s="214">
        <f t="shared" si="8"/>
        <v>0</v>
      </c>
      <c r="AE87" s="214">
        <f>G87*各種係数!J85*各種係数!$L$16</f>
        <v>0</v>
      </c>
      <c r="AF87" s="214">
        <f>M87*各種係数!J85*各種係数!$L$16</f>
        <v>0</v>
      </c>
      <c r="AG87" s="214">
        <f>U87*各種係数!J85*各種係数!$L$16</f>
        <v>0</v>
      </c>
      <c r="AH87" s="214">
        <f t="shared" si="9"/>
        <v>0</v>
      </c>
    </row>
    <row r="88" spans="2:34" x14ac:dyDescent="0.15">
      <c r="B88" s="52" t="s">
        <v>214</v>
      </c>
      <c r="C88" s="52" t="s">
        <v>477</v>
      </c>
      <c r="D88" s="52" t="s">
        <v>459</v>
      </c>
      <c r="E88" s="53" t="s">
        <v>279</v>
      </c>
      <c r="F88" s="212"/>
      <c r="G88" s="212"/>
      <c r="H88" s="212"/>
      <c r="I88" s="213"/>
      <c r="J88" s="214">
        <f>中間投入額!CA207</f>
        <v>0</v>
      </c>
      <c r="K88" s="214">
        <f>J88*各種係数!E86</f>
        <v>0</v>
      </c>
      <c r="L88" s="214">
        <f>J88*各種係数!D86</f>
        <v>0</v>
      </c>
      <c r="M88" s="214">
        <v>0</v>
      </c>
      <c r="N88" s="214">
        <f>M88*各種係数!F86</f>
        <v>0</v>
      </c>
      <c r="O88" s="215">
        <f>M88*各種係数!G86</f>
        <v>0</v>
      </c>
      <c r="P88" s="54"/>
      <c r="Q88" s="54"/>
      <c r="R88" s="216">
        <f>Q$117*各種係数!H86</f>
        <v>0</v>
      </c>
      <c r="S88" s="214">
        <f>R88*各種係数!E86</f>
        <v>0</v>
      </c>
      <c r="T88" s="214">
        <f>R88*各種係数!D86</f>
        <v>0</v>
      </c>
      <c r="U88" s="214">
        <v>0</v>
      </c>
      <c r="V88" s="214">
        <f>U88*各種係数!F86</f>
        <v>0</v>
      </c>
      <c r="W88" s="214">
        <f>U88*各種係数!G86</f>
        <v>0</v>
      </c>
      <c r="X88" s="214">
        <f t="shared" si="5"/>
        <v>0</v>
      </c>
      <c r="Y88" s="214">
        <f t="shared" si="6"/>
        <v>0</v>
      </c>
      <c r="Z88" s="214">
        <f t="shared" si="7"/>
        <v>0</v>
      </c>
      <c r="AA88" s="214">
        <f>G88*各種係数!I86*各種係数!$L$16</f>
        <v>0</v>
      </c>
      <c r="AB88" s="214">
        <f>M88*各種係数!I86*各種係数!$L$16</f>
        <v>0</v>
      </c>
      <c r="AC88" s="214">
        <f>U88*各種係数!I86*各種係数!$L$16</f>
        <v>0</v>
      </c>
      <c r="AD88" s="214">
        <f t="shared" si="8"/>
        <v>0</v>
      </c>
      <c r="AE88" s="214">
        <f>G88*各種係数!J86*各種係数!$L$16</f>
        <v>0</v>
      </c>
      <c r="AF88" s="214">
        <f>M88*各種係数!J86*各種係数!$L$16</f>
        <v>0</v>
      </c>
      <c r="AG88" s="214">
        <f>U88*各種係数!J86*各種係数!$L$16</f>
        <v>0</v>
      </c>
      <c r="AH88" s="214">
        <f t="shared" si="9"/>
        <v>0</v>
      </c>
    </row>
    <row r="89" spans="2:34" x14ac:dyDescent="0.15">
      <c r="B89" s="64" t="s">
        <v>215</v>
      </c>
      <c r="C89" s="64" t="s">
        <v>477</v>
      </c>
      <c r="D89" s="64" t="s">
        <v>459</v>
      </c>
      <c r="E89" s="65" t="s">
        <v>647</v>
      </c>
      <c r="F89" s="222"/>
      <c r="G89" s="222"/>
      <c r="H89" s="222"/>
      <c r="I89" s="223"/>
      <c r="J89" s="224">
        <f>中間投入額!CA208</f>
        <v>0</v>
      </c>
      <c r="K89" s="224">
        <f>J89*各種係数!E87</f>
        <v>0</v>
      </c>
      <c r="L89" s="224">
        <f>J89*各種係数!D87</f>
        <v>0</v>
      </c>
      <c r="M89" s="224">
        <v>0</v>
      </c>
      <c r="N89" s="224">
        <f>M89*各種係数!F87</f>
        <v>0</v>
      </c>
      <c r="O89" s="225">
        <f>M89*各種係数!G87</f>
        <v>0</v>
      </c>
      <c r="P89" s="54"/>
      <c r="Q89" s="54"/>
      <c r="R89" s="226">
        <f>Q$117*各種係数!H87</f>
        <v>0</v>
      </c>
      <c r="S89" s="224">
        <f>R89*各種係数!E87</f>
        <v>0</v>
      </c>
      <c r="T89" s="224">
        <f>R89*各種係数!D87</f>
        <v>0</v>
      </c>
      <c r="U89" s="224">
        <v>0</v>
      </c>
      <c r="V89" s="224">
        <f>U89*各種係数!F87</f>
        <v>0</v>
      </c>
      <c r="W89" s="224">
        <f>U89*各種係数!G87</f>
        <v>0</v>
      </c>
      <c r="X89" s="224">
        <f t="shared" si="5"/>
        <v>0</v>
      </c>
      <c r="Y89" s="224">
        <f t="shared" si="6"/>
        <v>0</v>
      </c>
      <c r="Z89" s="224">
        <f t="shared" si="7"/>
        <v>0</v>
      </c>
      <c r="AA89" s="224">
        <f>G89*各種係数!I87*各種係数!$L$16</f>
        <v>0</v>
      </c>
      <c r="AB89" s="224">
        <f>M89*各種係数!I87*各種係数!$L$16</f>
        <v>0</v>
      </c>
      <c r="AC89" s="224">
        <f>U89*各種係数!I87*各種係数!$L$16</f>
        <v>0</v>
      </c>
      <c r="AD89" s="224">
        <f t="shared" si="8"/>
        <v>0</v>
      </c>
      <c r="AE89" s="224">
        <f>G89*各種係数!J87*各種係数!$L$16</f>
        <v>0</v>
      </c>
      <c r="AF89" s="224">
        <f>M89*各種係数!J87*各種係数!$L$16</f>
        <v>0</v>
      </c>
      <c r="AG89" s="224">
        <f>U89*各種係数!J87*各種係数!$L$16</f>
        <v>0</v>
      </c>
      <c r="AH89" s="224">
        <f t="shared" si="9"/>
        <v>0</v>
      </c>
    </row>
    <row r="90" spans="2:34" x14ac:dyDescent="0.15">
      <c r="B90" s="52" t="s">
        <v>216</v>
      </c>
      <c r="C90" s="52" t="s">
        <v>477</v>
      </c>
      <c r="D90" s="52" t="s">
        <v>459</v>
      </c>
      <c r="E90" s="53" t="s">
        <v>280</v>
      </c>
      <c r="F90" s="217"/>
      <c r="G90" s="217"/>
      <c r="H90" s="217"/>
      <c r="I90" s="218"/>
      <c r="J90" s="219">
        <f>中間投入額!CA209</f>
        <v>0</v>
      </c>
      <c r="K90" s="219">
        <f>J90*各種係数!E88</f>
        <v>0</v>
      </c>
      <c r="L90" s="219">
        <f>J90*各種係数!D88</f>
        <v>0</v>
      </c>
      <c r="M90" s="219">
        <v>0</v>
      </c>
      <c r="N90" s="219">
        <f>M90*各種係数!F88</f>
        <v>0</v>
      </c>
      <c r="O90" s="220">
        <f>M90*各種係数!G88</f>
        <v>0</v>
      </c>
      <c r="P90" s="54"/>
      <c r="Q90" s="54"/>
      <c r="R90" s="221">
        <f>Q$117*各種係数!H88</f>
        <v>0</v>
      </c>
      <c r="S90" s="219">
        <f>R90*各種係数!E88</f>
        <v>0</v>
      </c>
      <c r="T90" s="219">
        <f>R90*各種係数!D88</f>
        <v>0</v>
      </c>
      <c r="U90" s="219">
        <v>0</v>
      </c>
      <c r="V90" s="219">
        <f>U90*各種係数!F88</f>
        <v>0</v>
      </c>
      <c r="W90" s="219">
        <f>U90*各種係数!G88</f>
        <v>0</v>
      </c>
      <c r="X90" s="219">
        <f t="shared" si="5"/>
        <v>0</v>
      </c>
      <c r="Y90" s="219">
        <f t="shared" si="6"/>
        <v>0</v>
      </c>
      <c r="Z90" s="219">
        <f t="shared" si="7"/>
        <v>0</v>
      </c>
      <c r="AA90" s="219">
        <f>G90*各種係数!I88*各種係数!$L$16</f>
        <v>0</v>
      </c>
      <c r="AB90" s="219">
        <f>M90*各種係数!I88*各種係数!$L$16</f>
        <v>0</v>
      </c>
      <c r="AC90" s="219">
        <f>U90*各種係数!I88*各種係数!$L$16</f>
        <v>0</v>
      </c>
      <c r="AD90" s="219">
        <f t="shared" si="8"/>
        <v>0</v>
      </c>
      <c r="AE90" s="219">
        <f>G90*各種係数!J88*各種係数!$L$16</f>
        <v>0</v>
      </c>
      <c r="AF90" s="219">
        <f>M90*各種係数!J88*各種係数!$L$16</f>
        <v>0</v>
      </c>
      <c r="AG90" s="219">
        <f>U90*各種係数!J88*各種係数!$L$16</f>
        <v>0</v>
      </c>
      <c r="AH90" s="219">
        <f t="shared" si="9"/>
        <v>0</v>
      </c>
    </row>
    <row r="91" spans="2:34" x14ac:dyDescent="0.15">
      <c r="B91" s="52" t="s">
        <v>217</v>
      </c>
      <c r="C91" s="52" t="s">
        <v>477</v>
      </c>
      <c r="D91" s="52" t="s">
        <v>459</v>
      </c>
      <c r="E91" s="53" t="s">
        <v>648</v>
      </c>
      <c r="F91" s="212"/>
      <c r="G91" s="212"/>
      <c r="H91" s="212"/>
      <c r="I91" s="213"/>
      <c r="J91" s="214">
        <f>中間投入額!CA210</f>
        <v>0</v>
      </c>
      <c r="K91" s="214">
        <f>J91*各種係数!E89</f>
        <v>0</v>
      </c>
      <c r="L91" s="214">
        <f>J91*各種係数!D89</f>
        <v>0</v>
      </c>
      <c r="M91" s="214">
        <v>0</v>
      </c>
      <c r="N91" s="214">
        <f>M91*各種係数!F89</f>
        <v>0</v>
      </c>
      <c r="O91" s="215">
        <f>M91*各種係数!G89</f>
        <v>0</v>
      </c>
      <c r="P91" s="54"/>
      <c r="Q91" s="54"/>
      <c r="R91" s="216">
        <f>Q$117*各種係数!H89</f>
        <v>0</v>
      </c>
      <c r="S91" s="214">
        <f>R91*各種係数!E89</f>
        <v>0</v>
      </c>
      <c r="T91" s="214">
        <f>R91*各種係数!D89</f>
        <v>0</v>
      </c>
      <c r="U91" s="214">
        <v>0</v>
      </c>
      <c r="V91" s="214">
        <f>U91*各種係数!F89</f>
        <v>0</v>
      </c>
      <c r="W91" s="214">
        <f>U91*各種係数!G89</f>
        <v>0</v>
      </c>
      <c r="X91" s="214">
        <f t="shared" si="5"/>
        <v>0</v>
      </c>
      <c r="Y91" s="214">
        <f t="shared" si="6"/>
        <v>0</v>
      </c>
      <c r="Z91" s="214">
        <f t="shared" si="7"/>
        <v>0</v>
      </c>
      <c r="AA91" s="214">
        <f>G91*各種係数!I89*各種係数!$L$16</f>
        <v>0</v>
      </c>
      <c r="AB91" s="214">
        <f>M91*各種係数!I89*各種係数!$L$16</f>
        <v>0</v>
      </c>
      <c r="AC91" s="214">
        <f>U91*各種係数!I89*各種係数!$L$16</f>
        <v>0</v>
      </c>
      <c r="AD91" s="214">
        <f t="shared" si="8"/>
        <v>0</v>
      </c>
      <c r="AE91" s="214">
        <f>G91*各種係数!J89*各種係数!$L$16</f>
        <v>0</v>
      </c>
      <c r="AF91" s="214">
        <f>M91*各種係数!J89*各種係数!$L$16</f>
        <v>0</v>
      </c>
      <c r="AG91" s="214">
        <f>U91*各種係数!J89*各種係数!$L$16</f>
        <v>0</v>
      </c>
      <c r="AH91" s="214">
        <f t="shared" si="9"/>
        <v>0</v>
      </c>
    </row>
    <row r="92" spans="2:34" x14ac:dyDescent="0.15">
      <c r="B92" s="52" t="s">
        <v>218</v>
      </c>
      <c r="C92" s="52" t="s">
        <v>477</v>
      </c>
      <c r="D92" s="52" t="s">
        <v>459</v>
      </c>
      <c r="E92" s="53" t="s">
        <v>649</v>
      </c>
      <c r="F92" s="212"/>
      <c r="G92" s="212"/>
      <c r="H92" s="212"/>
      <c r="I92" s="213"/>
      <c r="J92" s="214">
        <f>中間投入額!CA211</f>
        <v>0</v>
      </c>
      <c r="K92" s="214">
        <f>J92*各種係数!E90</f>
        <v>0</v>
      </c>
      <c r="L92" s="214">
        <f>J92*各種係数!D90</f>
        <v>0</v>
      </c>
      <c r="M92" s="214">
        <v>0</v>
      </c>
      <c r="N92" s="214">
        <f>M92*各種係数!F90</f>
        <v>0</v>
      </c>
      <c r="O92" s="215">
        <f>M92*各種係数!G90</f>
        <v>0</v>
      </c>
      <c r="P92" s="54"/>
      <c r="Q92" s="54"/>
      <c r="R92" s="216">
        <f>Q$117*各種係数!H90</f>
        <v>0</v>
      </c>
      <c r="S92" s="214">
        <f>R92*各種係数!E90</f>
        <v>0</v>
      </c>
      <c r="T92" s="214">
        <f>R92*各種係数!D90</f>
        <v>0</v>
      </c>
      <c r="U92" s="214">
        <v>0</v>
      </c>
      <c r="V92" s="214">
        <f>U92*各種係数!F90</f>
        <v>0</v>
      </c>
      <c r="W92" s="214">
        <f>U92*各種係数!G90</f>
        <v>0</v>
      </c>
      <c r="X92" s="214">
        <f t="shared" si="5"/>
        <v>0</v>
      </c>
      <c r="Y92" s="214">
        <f t="shared" si="6"/>
        <v>0</v>
      </c>
      <c r="Z92" s="214">
        <f t="shared" si="7"/>
        <v>0</v>
      </c>
      <c r="AA92" s="214">
        <f>G92*各種係数!I90*各種係数!$L$16</f>
        <v>0</v>
      </c>
      <c r="AB92" s="214">
        <f>M92*各種係数!I90*各種係数!$L$16</f>
        <v>0</v>
      </c>
      <c r="AC92" s="214">
        <f>U92*各種係数!I90*各種係数!$L$16</f>
        <v>0</v>
      </c>
      <c r="AD92" s="214">
        <f t="shared" si="8"/>
        <v>0</v>
      </c>
      <c r="AE92" s="214">
        <f>G92*各種係数!J90*各種係数!$L$16</f>
        <v>0</v>
      </c>
      <c r="AF92" s="214">
        <f>M92*各種係数!J90*各種係数!$L$16</f>
        <v>0</v>
      </c>
      <c r="AG92" s="214">
        <f>U92*各種係数!J90*各種係数!$L$16</f>
        <v>0</v>
      </c>
      <c r="AH92" s="214">
        <f t="shared" si="9"/>
        <v>0</v>
      </c>
    </row>
    <row r="93" spans="2:34" x14ac:dyDescent="0.15">
      <c r="B93" s="52" t="s">
        <v>219</v>
      </c>
      <c r="C93" s="52" t="s">
        <v>478</v>
      </c>
      <c r="D93" s="52" t="s">
        <v>460</v>
      </c>
      <c r="E93" s="53" t="s">
        <v>650</v>
      </c>
      <c r="F93" s="212"/>
      <c r="G93" s="212"/>
      <c r="H93" s="212"/>
      <c r="I93" s="213"/>
      <c r="J93" s="214">
        <f>中間投入額!CA212</f>
        <v>0</v>
      </c>
      <c r="K93" s="214">
        <f>J93*各種係数!E91</f>
        <v>0</v>
      </c>
      <c r="L93" s="214">
        <f>J93*各種係数!D91</f>
        <v>0</v>
      </c>
      <c r="M93" s="214">
        <v>0</v>
      </c>
      <c r="N93" s="214">
        <f>M93*各種係数!F91</f>
        <v>0</v>
      </c>
      <c r="O93" s="215">
        <f>M93*各種係数!G91</f>
        <v>0</v>
      </c>
      <c r="P93" s="54"/>
      <c r="Q93" s="54"/>
      <c r="R93" s="216">
        <f>Q$117*各種係数!H91</f>
        <v>0</v>
      </c>
      <c r="S93" s="214">
        <f>R93*各種係数!E91</f>
        <v>0</v>
      </c>
      <c r="T93" s="214">
        <f>R93*各種係数!D91</f>
        <v>0</v>
      </c>
      <c r="U93" s="214">
        <v>0</v>
      </c>
      <c r="V93" s="214">
        <f>U93*各種係数!F91</f>
        <v>0</v>
      </c>
      <c r="W93" s="214">
        <f>U93*各種係数!G91</f>
        <v>0</v>
      </c>
      <c r="X93" s="214">
        <f t="shared" si="5"/>
        <v>0</v>
      </c>
      <c r="Y93" s="214">
        <f t="shared" si="6"/>
        <v>0</v>
      </c>
      <c r="Z93" s="214">
        <f t="shared" si="7"/>
        <v>0</v>
      </c>
      <c r="AA93" s="214">
        <f>G93*各種係数!I91*各種係数!$L$16</f>
        <v>0</v>
      </c>
      <c r="AB93" s="214">
        <f>M93*各種係数!I91*各種係数!$L$16</f>
        <v>0</v>
      </c>
      <c r="AC93" s="214">
        <f>U93*各種係数!I91*各種係数!$L$16</f>
        <v>0</v>
      </c>
      <c r="AD93" s="214">
        <f t="shared" si="8"/>
        <v>0</v>
      </c>
      <c r="AE93" s="214">
        <f>G93*各種係数!J91*各種係数!$L$16</f>
        <v>0</v>
      </c>
      <c r="AF93" s="214">
        <f>M93*各種係数!J91*各種係数!$L$16</f>
        <v>0</v>
      </c>
      <c r="AG93" s="214">
        <f>U93*各種係数!J91*各種係数!$L$16</f>
        <v>0</v>
      </c>
      <c r="AH93" s="214">
        <f t="shared" si="9"/>
        <v>0</v>
      </c>
    </row>
    <row r="94" spans="2:34" x14ac:dyDescent="0.15">
      <c r="B94" s="52" t="s">
        <v>220</v>
      </c>
      <c r="C94" s="52" t="s">
        <v>478</v>
      </c>
      <c r="D94" s="52" t="s">
        <v>460</v>
      </c>
      <c r="E94" s="53" t="s">
        <v>281</v>
      </c>
      <c r="F94" s="222"/>
      <c r="G94" s="222"/>
      <c r="H94" s="222"/>
      <c r="I94" s="223"/>
      <c r="J94" s="224">
        <f>中間投入額!CA213</f>
        <v>0</v>
      </c>
      <c r="K94" s="224">
        <f>J94*各種係数!E92</f>
        <v>0</v>
      </c>
      <c r="L94" s="224">
        <f>J94*各種係数!D92</f>
        <v>0</v>
      </c>
      <c r="M94" s="224">
        <v>0</v>
      </c>
      <c r="N94" s="224">
        <f>M94*各種係数!F92</f>
        <v>0</v>
      </c>
      <c r="O94" s="225">
        <f>M94*各種係数!G92</f>
        <v>0</v>
      </c>
      <c r="P94" s="54"/>
      <c r="Q94" s="54"/>
      <c r="R94" s="226">
        <f>Q$117*各種係数!H92</f>
        <v>0</v>
      </c>
      <c r="S94" s="224">
        <f>R94*各種係数!E92</f>
        <v>0</v>
      </c>
      <c r="T94" s="224">
        <f>R94*各種係数!D92</f>
        <v>0</v>
      </c>
      <c r="U94" s="224">
        <v>0</v>
      </c>
      <c r="V94" s="224">
        <f>U94*各種係数!F92</f>
        <v>0</v>
      </c>
      <c r="W94" s="224">
        <f>U94*各種係数!G92</f>
        <v>0</v>
      </c>
      <c r="X94" s="224">
        <f t="shared" si="5"/>
        <v>0</v>
      </c>
      <c r="Y94" s="224">
        <f t="shared" si="6"/>
        <v>0</v>
      </c>
      <c r="Z94" s="224">
        <f t="shared" si="7"/>
        <v>0</v>
      </c>
      <c r="AA94" s="224">
        <f>G94*各種係数!I92*各種係数!$L$16</f>
        <v>0</v>
      </c>
      <c r="AB94" s="224">
        <f>M94*各種係数!I92*各種係数!$L$16</f>
        <v>0</v>
      </c>
      <c r="AC94" s="224">
        <f>U94*各種係数!I92*各種係数!$L$16</f>
        <v>0</v>
      </c>
      <c r="AD94" s="224">
        <f t="shared" si="8"/>
        <v>0</v>
      </c>
      <c r="AE94" s="224">
        <f>G94*各種係数!J92*各種係数!$L$16</f>
        <v>0</v>
      </c>
      <c r="AF94" s="224">
        <f>M94*各種係数!J92*各種係数!$L$16</f>
        <v>0</v>
      </c>
      <c r="AG94" s="224">
        <f>U94*各種係数!J92*各種係数!$L$16</f>
        <v>0</v>
      </c>
      <c r="AH94" s="224">
        <f t="shared" si="9"/>
        <v>0</v>
      </c>
    </row>
    <row r="95" spans="2:34" x14ac:dyDescent="0.15">
      <c r="B95" s="60" t="s">
        <v>221</v>
      </c>
      <c r="C95" s="60" t="s">
        <v>478</v>
      </c>
      <c r="D95" s="60" t="s">
        <v>460</v>
      </c>
      <c r="E95" s="61" t="s">
        <v>651</v>
      </c>
      <c r="F95" s="217"/>
      <c r="G95" s="217"/>
      <c r="H95" s="217"/>
      <c r="I95" s="218"/>
      <c r="J95" s="219">
        <f>中間投入額!CA214</f>
        <v>0</v>
      </c>
      <c r="K95" s="219">
        <f>J95*各種係数!E93</f>
        <v>0</v>
      </c>
      <c r="L95" s="219">
        <f>J95*各種係数!D93</f>
        <v>0</v>
      </c>
      <c r="M95" s="219">
        <v>0</v>
      </c>
      <c r="N95" s="219">
        <f>M95*各種係数!F93</f>
        <v>0</v>
      </c>
      <c r="O95" s="220">
        <f>M95*各種係数!G93</f>
        <v>0</v>
      </c>
      <c r="P95" s="54"/>
      <c r="Q95" s="54"/>
      <c r="R95" s="221">
        <f>Q$117*各種係数!H93</f>
        <v>0</v>
      </c>
      <c r="S95" s="219">
        <f>R95*各種係数!E93</f>
        <v>0</v>
      </c>
      <c r="T95" s="219">
        <f>R95*各種係数!D93</f>
        <v>0</v>
      </c>
      <c r="U95" s="219">
        <v>0</v>
      </c>
      <c r="V95" s="219">
        <f>U95*各種係数!F93</f>
        <v>0</v>
      </c>
      <c r="W95" s="219">
        <f>U95*各種係数!G93</f>
        <v>0</v>
      </c>
      <c r="X95" s="219">
        <f t="shared" si="5"/>
        <v>0</v>
      </c>
      <c r="Y95" s="219">
        <f t="shared" si="6"/>
        <v>0</v>
      </c>
      <c r="Z95" s="219">
        <f t="shared" si="7"/>
        <v>0</v>
      </c>
      <c r="AA95" s="219">
        <f>G95*各種係数!I93*各種係数!$L$16</f>
        <v>0</v>
      </c>
      <c r="AB95" s="219">
        <f>M95*各種係数!I93*各種係数!$L$16</f>
        <v>0</v>
      </c>
      <c r="AC95" s="219">
        <f>U95*各種係数!I93*各種係数!$L$16</f>
        <v>0</v>
      </c>
      <c r="AD95" s="219">
        <f t="shared" si="8"/>
        <v>0</v>
      </c>
      <c r="AE95" s="219">
        <f>G95*各種係数!J93*各種係数!$L$16</f>
        <v>0</v>
      </c>
      <c r="AF95" s="219">
        <f>M95*各種係数!J93*各種係数!$L$16</f>
        <v>0</v>
      </c>
      <c r="AG95" s="219">
        <f>U95*各種係数!J93*各種係数!$L$16</f>
        <v>0</v>
      </c>
      <c r="AH95" s="219">
        <f t="shared" si="9"/>
        <v>0</v>
      </c>
    </row>
    <row r="96" spans="2:34" x14ac:dyDescent="0.15">
      <c r="B96" s="52" t="s">
        <v>222</v>
      </c>
      <c r="C96" s="52" t="s">
        <v>478</v>
      </c>
      <c r="D96" s="52" t="s">
        <v>460</v>
      </c>
      <c r="E96" s="53" t="s">
        <v>652</v>
      </c>
      <c r="F96" s="212"/>
      <c r="G96" s="212"/>
      <c r="H96" s="212"/>
      <c r="I96" s="213"/>
      <c r="J96" s="214">
        <f>中間投入額!CA215</f>
        <v>0</v>
      </c>
      <c r="K96" s="214">
        <f>J96*各種係数!E94</f>
        <v>0</v>
      </c>
      <c r="L96" s="214">
        <f>J96*各種係数!D94</f>
        <v>0</v>
      </c>
      <c r="M96" s="214">
        <v>0</v>
      </c>
      <c r="N96" s="214">
        <f>M96*各種係数!F94</f>
        <v>0</v>
      </c>
      <c r="O96" s="215">
        <f>M96*各種係数!G94</f>
        <v>0</v>
      </c>
      <c r="P96" s="54"/>
      <c r="Q96" s="54"/>
      <c r="R96" s="216">
        <f>Q$117*各種係数!H94</f>
        <v>0</v>
      </c>
      <c r="S96" s="214">
        <f>R96*各種係数!E94</f>
        <v>0</v>
      </c>
      <c r="T96" s="214">
        <f>R96*各種係数!D94</f>
        <v>0</v>
      </c>
      <c r="U96" s="214">
        <v>0</v>
      </c>
      <c r="V96" s="214">
        <f>U96*各種係数!F94</f>
        <v>0</v>
      </c>
      <c r="W96" s="214">
        <f>U96*各種係数!G94</f>
        <v>0</v>
      </c>
      <c r="X96" s="214">
        <f t="shared" si="5"/>
        <v>0</v>
      </c>
      <c r="Y96" s="214">
        <f t="shared" si="6"/>
        <v>0</v>
      </c>
      <c r="Z96" s="214">
        <f t="shared" si="7"/>
        <v>0</v>
      </c>
      <c r="AA96" s="214">
        <f>G96*各種係数!I94*各種係数!$L$16</f>
        <v>0</v>
      </c>
      <c r="AB96" s="214">
        <f>M96*各種係数!I94*各種係数!$L$16</f>
        <v>0</v>
      </c>
      <c r="AC96" s="214">
        <f>U96*各種係数!I94*各種係数!$L$16</f>
        <v>0</v>
      </c>
      <c r="AD96" s="214">
        <f t="shared" si="8"/>
        <v>0</v>
      </c>
      <c r="AE96" s="214">
        <f>G96*各種係数!J94*各種係数!$L$16</f>
        <v>0</v>
      </c>
      <c r="AF96" s="214">
        <f>M96*各種係数!J94*各種係数!$L$16</f>
        <v>0</v>
      </c>
      <c r="AG96" s="214">
        <f>U96*各種係数!J94*各種係数!$L$16</f>
        <v>0</v>
      </c>
      <c r="AH96" s="214">
        <f t="shared" si="9"/>
        <v>0</v>
      </c>
    </row>
    <row r="97" spans="2:34" x14ac:dyDescent="0.15">
      <c r="B97" s="52" t="s">
        <v>223</v>
      </c>
      <c r="C97" s="52" t="s">
        <v>478</v>
      </c>
      <c r="D97" s="52" t="s">
        <v>460</v>
      </c>
      <c r="E97" s="53" t="s">
        <v>653</v>
      </c>
      <c r="F97" s="212"/>
      <c r="G97" s="212"/>
      <c r="H97" s="212"/>
      <c r="I97" s="213"/>
      <c r="J97" s="214">
        <f>中間投入額!CA216</f>
        <v>0</v>
      </c>
      <c r="K97" s="214">
        <f>J97*各種係数!E95</f>
        <v>0</v>
      </c>
      <c r="L97" s="214">
        <f>J97*各種係数!D95</f>
        <v>0</v>
      </c>
      <c r="M97" s="214">
        <v>0</v>
      </c>
      <c r="N97" s="214">
        <f>M97*各種係数!F95</f>
        <v>0</v>
      </c>
      <c r="O97" s="215">
        <f>M97*各種係数!G95</f>
        <v>0</v>
      </c>
      <c r="P97" s="54"/>
      <c r="Q97" s="54"/>
      <c r="R97" s="216">
        <f>Q$117*各種係数!H95</f>
        <v>0</v>
      </c>
      <c r="S97" s="214">
        <f>R97*各種係数!E95</f>
        <v>0</v>
      </c>
      <c r="T97" s="214">
        <f>R97*各種係数!D95</f>
        <v>0</v>
      </c>
      <c r="U97" s="214">
        <v>0</v>
      </c>
      <c r="V97" s="214">
        <f>U97*各種係数!F95</f>
        <v>0</v>
      </c>
      <c r="W97" s="214">
        <f>U97*各種係数!G95</f>
        <v>0</v>
      </c>
      <c r="X97" s="214">
        <f t="shared" si="5"/>
        <v>0</v>
      </c>
      <c r="Y97" s="214">
        <f t="shared" si="6"/>
        <v>0</v>
      </c>
      <c r="Z97" s="214">
        <f t="shared" si="7"/>
        <v>0</v>
      </c>
      <c r="AA97" s="214">
        <f>G97*各種係数!I95*各種係数!$L$16</f>
        <v>0</v>
      </c>
      <c r="AB97" s="214">
        <f>M97*各種係数!I95*各種係数!$L$16</f>
        <v>0</v>
      </c>
      <c r="AC97" s="214">
        <f>U97*各種係数!I95*各種係数!$L$16</f>
        <v>0</v>
      </c>
      <c r="AD97" s="214">
        <f t="shared" si="8"/>
        <v>0</v>
      </c>
      <c r="AE97" s="214">
        <f>G97*各種係数!J95*各種係数!$L$16</f>
        <v>0</v>
      </c>
      <c r="AF97" s="214">
        <f>M97*各種係数!J95*各種係数!$L$16</f>
        <v>0</v>
      </c>
      <c r="AG97" s="214">
        <f>U97*各種係数!J95*各種係数!$L$16</f>
        <v>0</v>
      </c>
      <c r="AH97" s="214">
        <f t="shared" si="9"/>
        <v>0</v>
      </c>
    </row>
    <row r="98" spans="2:34" x14ac:dyDescent="0.15">
      <c r="B98" s="52" t="s">
        <v>224</v>
      </c>
      <c r="C98" s="52" t="s">
        <v>479</v>
      </c>
      <c r="D98" s="52" t="s">
        <v>461</v>
      </c>
      <c r="E98" s="53" t="s">
        <v>282</v>
      </c>
      <c r="F98" s="212"/>
      <c r="G98" s="212"/>
      <c r="H98" s="212"/>
      <c r="I98" s="213"/>
      <c r="J98" s="214">
        <f>中間投入額!CA217</f>
        <v>0</v>
      </c>
      <c r="K98" s="214">
        <f>J98*各種係数!E96</f>
        <v>0</v>
      </c>
      <c r="L98" s="214">
        <f>J98*各種係数!D96</f>
        <v>0</v>
      </c>
      <c r="M98" s="214">
        <v>0</v>
      </c>
      <c r="N98" s="214">
        <f>M98*各種係数!F96</f>
        <v>0</v>
      </c>
      <c r="O98" s="215">
        <f>M98*各種係数!G96</f>
        <v>0</v>
      </c>
      <c r="P98" s="54"/>
      <c r="Q98" s="54"/>
      <c r="R98" s="216">
        <f>Q$117*各種係数!H96</f>
        <v>0</v>
      </c>
      <c r="S98" s="214">
        <f>R98*各種係数!E96</f>
        <v>0</v>
      </c>
      <c r="T98" s="214">
        <f>R98*各種係数!D96</f>
        <v>0</v>
      </c>
      <c r="U98" s="214">
        <v>0</v>
      </c>
      <c r="V98" s="214">
        <f>U98*各種係数!F96</f>
        <v>0</v>
      </c>
      <c r="W98" s="214">
        <f>U98*各種係数!G96</f>
        <v>0</v>
      </c>
      <c r="X98" s="214">
        <f t="shared" si="5"/>
        <v>0</v>
      </c>
      <c r="Y98" s="214">
        <f t="shared" si="6"/>
        <v>0</v>
      </c>
      <c r="Z98" s="214">
        <f t="shared" si="7"/>
        <v>0</v>
      </c>
      <c r="AA98" s="214">
        <f>G98*各種係数!I96*各種係数!$L$16</f>
        <v>0</v>
      </c>
      <c r="AB98" s="214">
        <f>M98*各種係数!I96*各種係数!$L$16</f>
        <v>0</v>
      </c>
      <c r="AC98" s="214">
        <f>U98*各種係数!I96*各種係数!$L$16</f>
        <v>0</v>
      </c>
      <c r="AD98" s="214">
        <f t="shared" si="8"/>
        <v>0</v>
      </c>
      <c r="AE98" s="214">
        <f>G98*各種係数!J96*各種係数!$L$16</f>
        <v>0</v>
      </c>
      <c r="AF98" s="214">
        <f>M98*各種係数!J96*各種係数!$L$16</f>
        <v>0</v>
      </c>
      <c r="AG98" s="214">
        <f>U98*各種係数!J96*各種係数!$L$16</f>
        <v>0</v>
      </c>
      <c r="AH98" s="214">
        <f t="shared" si="9"/>
        <v>0</v>
      </c>
    </row>
    <row r="99" spans="2:34" x14ac:dyDescent="0.15">
      <c r="B99" s="64" t="s">
        <v>225</v>
      </c>
      <c r="C99" s="64" t="s">
        <v>480</v>
      </c>
      <c r="D99" s="64" t="s">
        <v>462</v>
      </c>
      <c r="E99" s="65" t="s">
        <v>283</v>
      </c>
      <c r="F99" s="222"/>
      <c r="G99" s="222"/>
      <c r="H99" s="222"/>
      <c r="I99" s="223"/>
      <c r="J99" s="224">
        <f>中間投入額!CA218</f>
        <v>0</v>
      </c>
      <c r="K99" s="224">
        <f>J99*各種係数!E97</f>
        <v>0</v>
      </c>
      <c r="L99" s="224">
        <f>J99*各種係数!D97</f>
        <v>0</v>
      </c>
      <c r="M99" s="224">
        <v>0</v>
      </c>
      <c r="N99" s="224">
        <f>M99*各種係数!F97</f>
        <v>0</v>
      </c>
      <c r="O99" s="225">
        <f>M99*各種係数!G97</f>
        <v>0</v>
      </c>
      <c r="P99" s="54"/>
      <c r="Q99" s="54"/>
      <c r="R99" s="226">
        <f>Q$117*各種係数!H97</f>
        <v>0</v>
      </c>
      <c r="S99" s="224">
        <f>R99*各種係数!E97</f>
        <v>0</v>
      </c>
      <c r="T99" s="224">
        <f>R99*各種係数!D97</f>
        <v>0</v>
      </c>
      <c r="U99" s="224">
        <v>0</v>
      </c>
      <c r="V99" s="224">
        <f>U99*各種係数!F97</f>
        <v>0</v>
      </c>
      <c r="W99" s="224">
        <f>U99*各種係数!G97</f>
        <v>0</v>
      </c>
      <c r="X99" s="224">
        <f t="shared" si="5"/>
        <v>0</v>
      </c>
      <c r="Y99" s="224">
        <f t="shared" si="6"/>
        <v>0</v>
      </c>
      <c r="Z99" s="224">
        <f t="shared" si="7"/>
        <v>0</v>
      </c>
      <c r="AA99" s="224">
        <f>G99*各種係数!I97*各種係数!$L$16</f>
        <v>0</v>
      </c>
      <c r="AB99" s="224">
        <f>M99*各種係数!I97*各種係数!$L$16</f>
        <v>0</v>
      </c>
      <c r="AC99" s="224">
        <f>U99*各種係数!I97*各種係数!$L$16</f>
        <v>0</v>
      </c>
      <c r="AD99" s="224">
        <f t="shared" si="8"/>
        <v>0</v>
      </c>
      <c r="AE99" s="224">
        <f>G99*各種係数!J97*各種係数!$L$16</f>
        <v>0</v>
      </c>
      <c r="AF99" s="224">
        <f>M99*各種係数!J97*各種係数!$L$16</f>
        <v>0</v>
      </c>
      <c r="AG99" s="224">
        <f>U99*各種係数!J97*各種係数!$L$16</f>
        <v>0</v>
      </c>
      <c r="AH99" s="224">
        <f t="shared" si="9"/>
        <v>0</v>
      </c>
    </row>
    <row r="100" spans="2:34" x14ac:dyDescent="0.15">
      <c r="B100" s="52" t="s">
        <v>226</v>
      </c>
      <c r="C100" s="52" t="s">
        <v>480</v>
      </c>
      <c r="D100" s="52" t="s">
        <v>462</v>
      </c>
      <c r="E100" s="53" t="s">
        <v>284</v>
      </c>
      <c r="F100" s="217"/>
      <c r="G100" s="217"/>
      <c r="H100" s="217"/>
      <c r="I100" s="218"/>
      <c r="J100" s="219">
        <f>中間投入額!CA219</f>
        <v>0</v>
      </c>
      <c r="K100" s="219">
        <f>J100*各種係数!E98</f>
        <v>0</v>
      </c>
      <c r="L100" s="219">
        <f>J100*各種係数!D98</f>
        <v>0</v>
      </c>
      <c r="M100" s="219">
        <v>0</v>
      </c>
      <c r="N100" s="219">
        <f>M100*各種係数!F98</f>
        <v>0</v>
      </c>
      <c r="O100" s="220">
        <f>M100*各種係数!G98</f>
        <v>0</v>
      </c>
      <c r="P100" s="54"/>
      <c r="Q100" s="54"/>
      <c r="R100" s="221">
        <f>Q$117*各種係数!H98</f>
        <v>0</v>
      </c>
      <c r="S100" s="219">
        <f>R100*各種係数!E98</f>
        <v>0</v>
      </c>
      <c r="T100" s="219">
        <f>R100*各種係数!D98</f>
        <v>0</v>
      </c>
      <c r="U100" s="219">
        <v>0</v>
      </c>
      <c r="V100" s="219">
        <f>U100*各種係数!F98</f>
        <v>0</v>
      </c>
      <c r="W100" s="219">
        <f>U100*各種係数!G98</f>
        <v>0</v>
      </c>
      <c r="X100" s="219">
        <f t="shared" si="5"/>
        <v>0</v>
      </c>
      <c r="Y100" s="219">
        <f t="shared" si="6"/>
        <v>0</v>
      </c>
      <c r="Z100" s="219">
        <f t="shared" si="7"/>
        <v>0</v>
      </c>
      <c r="AA100" s="219">
        <f>G100*各種係数!I98*各種係数!$L$16</f>
        <v>0</v>
      </c>
      <c r="AB100" s="219">
        <f>M100*各種係数!I98*各種係数!$L$16</f>
        <v>0</v>
      </c>
      <c r="AC100" s="219">
        <f>U100*各種係数!I98*各種係数!$L$16</f>
        <v>0</v>
      </c>
      <c r="AD100" s="219">
        <f t="shared" si="8"/>
        <v>0</v>
      </c>
      <c r="AE100" s="219">
        <f>G100*各種係数!J98*各種係数!$L$16</f>
        <v>0</v>
      </c>
      <c r="AF100" s="219">
        <f>M100*各種係数!J98*各種係数!$L$16</f>
        <v>0</v>
      </c>
      <c r="AG100" s="219">
        <f>U100*各種係数!J98*各種係数!$L$16</f>
        <v>0</v>
      </c>
      <c r="AH100" s="219">
        <f t="shared" si="9"/>
        <v>0</v>
      </c>
    </row>
    <row r="101" spans="2:34" x14ac:dyDescent="0.15">
      <c r="B101" s="52" t="s">
        <v>227</v>
      </c>
      <c r="C101" s="52" t="s">
        <v>481</v>
      </c>
      <c r="D101" s="52" t="s">
        <v>462</v>
      </c>
      <c r="E101" s="53" t="s">
        <v>654</v>
      </c>
      <c r="F101" s="212"/>
      <c r="G101" s="212"/>
      <c r="H101" s="212"/>
      <c r="I101" s="213"/>
      <c r="J101" s="214">
        <f>中間投入額!CA220</f>
        <v>0</v>
      </c>
      <c r="K101" s="214">
        <f>J101*各種係数!E99</f>
        <v>0</v>
      </c>
      <c r="L101" s="214">
        <f>J101*各種係数!D99</f>
        <v>0</v>
      </c>
      <c r="M101" s="214">
        <v>0</v>
      </c>
      <c r="N101" s="214">
        <f>M101*各種係数!F99</f>
        <v>0</v>
      </c>
      <c r="O101" s="215">
        <f>M101*各種係数!G99</f>
        <v>0</v>
      </c>
      <c r="P101" s="54"/>
      <c r="Q101" s="54"/>
      <c r="R101" s="216">
        <f>Q$117*各種係数!H99</f>
        <v>0</v>
      </c>
      <c r="S101" s="214">
        <f>R101*各種係数!E99</f>
        <v>0</v>
      </c>
      <c r="T101" s="214">
        <f>R101*各種係数!D99</f>
        <v>0</v>
      </c>
      <c r="U101" s="214">
        <v>0</v>
      </c>
      <c r="V101" s="214">
        <f>U101*各種係数!F99</f>
        <v>0</v>
      </c>
      <c r="W101" s="214">
        <f>U101*各種係数!G99</f>
        <v>0</v>
      </c>
      <c r="X101" s="214">
        <f t="shared" si="5"/>
        <v>0</v>
      </c>
      <c r="Y101" s="214">
        <f t="shared" si="6"/>
        <v>0</v>
      </c>
      <c r="Z101" s="214">
        <f t="shared" si="7"/>
        <v>0</v>
      </c>
      <c r="AA101" s="214">
        <f>G101*各種係数!I99*各種係数!$L$16</f>
        <v>0</v>
      </c>
      <c r="AB101" s="214">
        <f>M101*各種係数!I99*各種係数!$L$16</f>
        <v>0</v>
      </c>
      <c r="AC101" s="214">
        <f>U101*各種係数!I99*各種係数!$L$16</f>
        <v>0</v>
      </c>
      <c r="AD101" s="214">
        <f t="shared" si="8"/>
        <v>0</v>
      </c>
      <c r="AE101" s="214">
        <f>G101*各種係数!J99*各種係数!$L$16</f>
        <v>0</v>
      </c>
      <c r="AF101" s="214">
        <f>M101*各種係数!J99*各種係数!$L$16</f>
        <v>0</v>
      </c>
      <c r="AG101" s="214">
        <f>U101*各種係数!J99*各種係数!$L$16</f>
        <v>0</v>
      </c>
      <c r="AH101" s="214">
        <f t="shared" si="9"/>
        <v>0</v>
      </c>
    </row>
    <row r="102" spans="2:34" x14ac:dyDescent="0.15">
      <c r="B102" s="52" t="s">
        <v>228</v>
      </c>
      <c r="C102" s="52" t="s">
        <v>481</v>
      </c>
      <c r="D102" s="52" t="s">
        <v>462</v>
      </c>
      <c r="E102" s="53" t="s">
        <v>655</v>
      </c>
      <c r="F102" s="212"/>
      <c r="G102" s="212"/>
      <c r="H102" s="212"/>
      <c r="I102" s="213"/>
      <c r="J102" s="214">
        <f>中間投入額!CA221</f>
        <v>0</v>
      </c>
      <c r="K102" s="214">
        <f>J102*各種係数!E100</f>
        <v>0</v>
      </c>
      <c r="L102" s="214">
        <f>J102*各種係数!D100</f>
        <v>0</v>
      </c>
      <c r="M102" s="214">
        <v>0</v>
      </c>
      <c r="N102" s="214">
        <f>M102*各種係数!F100</f>
        <v>0</v>
      </c>
      <c r="O102" s="215">
        <f>M102*各種係数!G100</f>
        <v>0</v>
      </c>
      <c r="P102" s="54"/>
      <c r="Q102" s="54"/>
      <c r="R102" s="216">
        <f>Q$117*各種係数!H100</f>
        <v>0</v>
      </c>
      <c r="S102" s="214">
        <f>R102*各種係数!E100</f>
        <v>0</v>
      </c>
      <c r="T102" s="214">
        <f>R102*各種係数!D100</f>
        <v>0</v>
      </c>
      <c r="U102" s="214">
        <v>0</v>
      </c>
      <c r="V102" s="214">
        <f>U102*各種係数!F100</f>
        <v>0</v>
      </c>
      <c r="W102" s="214">
        <f>U102*各種係数!G100</f>
        <v>0</v>
      </c>
      <c r="X102" s="214">
        <f t="shared" si="5"/>
        <v>0</v>
      </c>
      <c r="Y102" s="214">
        <f t="shared" si="6"/>
        <v>0</v>
      </c>
      <c r="Z102" s="214">
        <f t="shared" si="7"/>
        <v>0</v>
      </c>
      <c r="AA102" s="214">
        <f>G102*各種係数!I100*各種係数!$L$16</f>
        <v>0</v>
      </c>
      <c r="AB102" s="214">
        <f>M102*各種係数!I100*各種係数!$L$16</f>
        <v>0</v>
      </c>
      <c r="AC102" s="214">
        <f>U102*各種係数!I100*各種係数!$L$16</f>
        <v>0</v>
      </c>
      <c r="AD102" s="214">
        <f t="shared" si="8"/>
        <v>0</v>
      </c>
      <c r="AE102" s="214">
        <f>G102*各種係数!J100*各種係数!$L$16</f>
        <v>0</v>
      </c>
      <c r="AF102" s="214">
        <f>M102*各種係数!J100*各種係数!$L$16</f>
        <v>0</v>
      </c>
      <c r="AG102" s="214">
        <f>U102*各種係数!J100*各種係数!$L$16</f>
        <v>0</v>
      </c>
      <c r="AH102" s="214">
        <f t="shared" si="9"/>
        <v>0</v>
      </c>
    </row>
    <row r="103" spans="2:34" x14ac:dyDescent="0.15">
      <c r="B103" s="52" t="s">
        <v>229</v>
      </c>
      <c r="C103" s="52" t="s">
        <v>481</v>
      </c>
      <c r="D103" s="52" t="s">
        <v>462</v>
      </c>
      <c r="E103" s="53" t="s">
        <v>656</v>
      </c>
      <c r="F103" s="212"/>
      <c r="G103" s="212"/>
      <c r="H103" s="212"/>
      <c r="I103" s="213"/>
      <c r="J103" s="214">
        <f>中間投入額!CA222</f>
        <v>0</v>
      </c>
      <c r="K103" s="214">
        <f>J103*各種係数!E101</f>
        <v>0</v>
      </c>
      <c r="L103" s="214">
        <f>J103*各種係数!D101</f>
        <v>0</v>
      </c>
      <c r="M103" s="214">
        <v>0</v>
      </c>
      <c r="N103" s="214">
        <f>M103*各種係数!F101</f>
        <v>0</v>
      </c>
      <c r="O103" s="215">
        <f>M103*各種係数!G101</f>
        <v>0</v>
      </c>
      <c r="P103" s="54"/>
      <c r="Q103" s="54"/>
      <c r="R103" s="216">
        <f>Q$117*各種係数!H101</f>
        <v>0</v>
      </c>
      <c r="S103" s="214">
        <f>R103*各種係数!E101</f>
        <v>0</v>
      </c>
      <c r="T103" s="214">
        <f>R103*各種係数!D101</f>
        <v>0</v>
      </c>
      <c r="U103" s="214">
        <v>0</v>
      </c>
      <c r="V103" s="214">
        <f>U103*各種係数!F101</f>
        <v>0</v>
      </c>
      <c r="W103" s="214">
        <f>U103*各種係数!G101</f>
        <v>0</v>
      </c>
      <c r="X103" s="214">
        <f t="shared" si="5"/>
        <v>0</v>
      </c>
      <c r="Y103" s="214">
        <f t="shared" si="6"/>
        <v>0</v>
      </c>
      <c r="Z103" s="214">
        <f t="shared" si="7"/>
        <v>0</v>
      </c>
      <c r="AA103" s="214">
        <f>G103*各種係数!I101*各種係数!$L$16</f>
        <v>0</v>
      </c>
      <c r="AB103" s="214">
        <f>M103*各種係数!I101*各種係数!$L$16</f>
        <v>0</v>
      </c>
      <c r="AC103" s="214">
        <f>U103*各種係数!I101*各種係数!$L$16</f>
        <v>0</v>
      </c>
      <c r="AD103" s="214">
        <f t="shared" si="8"/>
        <v>0</v>
      </c>
      <c r="AE103" s="214">
        <f>G103*各種係数!J101*各種係数!$L$16</f>
        <v>0</v>
      </c>
      <c r="AF103" s="214">
        <f>M103*各種係数!J101*各種係数!$L$16</f>
        <v>0</v>
      </c>
      <c r="AG103" s="214">
        <f>U103*各種係数!J101*各種係数!$L$16</f>
        <v>0</v>
      </c>
      <c r="AH103" s="214">
        <f t="shared" si="9"/>
        <v>0</v>
      </c>
    </row>
    <row r="104" spans="2:34" x14ac:dyDescent="0.15">
      <c r="B104" s="52" t="s">
        <v>230</v>
      </c>
      <c r="C104" s="52" t="s">
        <v>481</v>
      </c>
      <c r="D104" s="52" t="s">
        <v>462</v>
      </c>
      <c r="E104" s="53" t="s">
        <v>657</v>
      </c>
      <c r="F104" s="222"/>
      <c r="G104" s="222"/>
      <c r="H104" s="222"/>
      <c r="I104" s="223"/>
      <c r="J104" s="224">
        <f>中間投入額!CA223</f>
        <v>0</v>
      </c>
      <c r="K104" s="224">
        <f>J104*各種係数!E102</f>
        <v>0</v>
      </c>
      <c r="L104" s="224">
        <f>J104*各種係数!D102</f>
        <v>0</v>
      </c>
      <c r="M104" s="224">
        <v>0</v>
      </c>
      <c r="N104" s="224">
        <f>M104*各種係数!F102</f>
        <v>0</v>
      </c>
      <c r="O104" s="225">
        <f>M104*各種係数!G102</f>
        <v>0</v>
      </c>
      <c r="P104" s="54"/>
      <c r="Q104" s="54"/>
      <c r="R104" s="226">
        <f>Q$117*各種係数!H102</f>
        <v>0</v>
      </c>
      <c r="S104" s="224">
        <f>R104*各種係数!E102</f>
        <v>0</v>
      </c>
      <c r="T104" s="224">
        <f>R104*各種係数!D102</f>
        <v>0</v>
      </c>
      <c r="U104" s="224">
        <v>0</v>
      </c>
      <c r="V104" s="224">
        <f>U104*各種係数!F102</f>
        <v>0</v>
      </c>
      <c r="W104" s="224">
        <f>U104*各種係数!G102</f>
        <v>0</v>
      </c>
      <c r="X104" s="224">
        <f t="shared" si="5"/>
        <v>0</v>
      </c>
      <c r="Y104" s="224">
        <f t="shared" si="6"/>
        <v>0</v>
      </c>
      <c r="Z104" s="224">
        <f t="shared" si="7"/>
        <v>0</v>
      </c>
      <c r="AA104" s="224">
        <f>G104*各種係数!I102*各種係数!$L$16</f>
        <v>0</v>
      </c>
      <c r="AB104" s="224">
        <f>M104*各種係数!I102*各種係数!$L$16</f>
        <v>0</v>
      </c>
      <c r="AC104" s="224">
        <f>U104*各種係数!I102*各種係数!$L$16</f>
        <v>0</v>
      </c>
      <c r="AD104" s="224">
        <f t="shared" si="8"/>
        <v>0</v>
      </c>
      <c r="AE104" s="224">
        <f>G104*各種係数!J102*各種係数!$L$16</f>
        <v>0</v>
      </c>
      <c r="AF104" s="224">
        <f>M104*各種係数!J102*各種係数!$L$16</f>
        <v>0</v>
      </c>
      <c r="AG104" s="224">
        <f>U104*各種係数!J102*各種係数!$L$16</f>
        <v>0</v>
      </c>
      <c r="AH104" s="224">
        <f t="shared" si="9"/>
        <v>0</v>
      </c>
    </row>
    <row r="105" spans="2:34" x14ac:dyDescent="0.15">
      <c r="B105" s="60" t="s">
        <v>231</v>
      </c>
      <c r="C105" s="60" t="s">
        <v>482</v>
      </c>
      <c r="D105" s="60" t="s">
        <v>462</v>
      </c>
      <c r="E105" s="61" t="s">
        <v>658</v>
      </c>
      <c r="F105" s="217"/>
      <c r="G105" s="217"/>
      <c r="H105" s="217"/>
      <c r="I105" s="218"/>
      <c r="J105" s="219">
        <f>中間投入額!CA224</f>
        <v>0</v>
      </c>
      <c r="K105" s="219">
        <f>J105*各種係数!E103</f>
        <v>0</v>
      </c>
      <c r="L105" s="219">
        <f>J105*各種係数!D103</f>
        <v>0</v>
      </c>
      <c r="M105" s="219">
        <v>0</v>
      </c>
      <c r="N105" s="219">
        <f>M105*各種係数!F103</f>
        <v>0</v>
      </c>
      <c r="O105" s="220">
        <f>M105*各種係数!G103</f>
        <v>0</v>
      </c>
      <c r="P105" s="54"/>
      <c r="Q105" s="54"/>
      <c r="R105" s="221">
        <f>Q$117*各種係数!H103</f>
        <v>0</v>
      </c>
      <c r="S105" s="219">
        <f>R105*各種係数!E103</f>
        <v>0</v>
      </c>
      <c r="T105" s="219">
        <f>R105*各種係数!D103</f>
        <v>0</v>
      </c>
      <c r="U105" s="219">
        <v>0</v>
      </c>
      <c r="V105" s="219">
        <f>U105*各種係数!F103</f>
        <v>0</v>
      </c>
      <c r="W105" s="219">
        <f>U105*各種係数!G103</f>
        <v>0</v>
      </c>
      <c r="X105" s="219">
        <f t="shared" si="5"/>
        <v>0</v>
      </c>
      <c r="Y105" s="219">
        <f t="shared" si="6"/>
        <v>0</v>
      </c>
      <c r="Z105" s="219">
        <f t="shared" si="7"/>
        <v>0</v>
      </c>
      <c r="AA105" s="219">
        <f>G105*各種係数!I103*各種係数!$L$16</f>
        <v>0</v>
      </c>
      <c r="AB105" s="219">
        <f>M105*各種係数!I103*各種係数!$L$16</f>
        <v>0</v>
      </c>
      <c r="AC105" s="219">
        <f>U105*各種係数!I103*各種係数!$L$16</f>
        <v>0</v>
      </c>
      <c r="AD105" s="219">
        <f t="shared" si="8"/>
        <v>0</v>
      </c>
      <c r="AE105" s="219">
        <f>G105*各種係数!J103*各種係数!$L$16</f>
        <v>0</v>
      </c>
      <c r="AF105" s="219">
        <f>M105*各種係数!J103*各種係数!$L$16</f>
        <v>0</v>
      </c>
      <c r="AG105" s="219">
        <f>U105*各種係数!J103*各種係数!$L$16</f>
        <v>0</v>
      </c>
      <c r="AH105" s="219">
        <f t="shared" si="9"/>
        <v>0</v>
      </c>
    </row>
    <row r="106" spans="2:34" x14ac:dyDescent="0.15">
      <c r="B106" s="52" t="s">
        <v>232</v>
      </c>
      <c r="C106" s="52" t="s">
        <v>483</v>
      </c>
      <c r="D106" s="52" t="s">
        <v>462</v>
      </c>
      <c r="E106" s="53" t="s">
        <v>285</v>
      </c>
      <c r="F106" s="212"/>
      <c r="G106" s="212"/>
      <c r="H106" s="212"/>
      <c r="I106" s="213"/>
      <c r="J106" s="214">
        <f>中間投入額!CA225</f>
        <v>0</v>
      </c>
      <c r="K106" s="214">
        <f>J106*各種係数!E104</f>
        <v>0</v>
      </c>
      <c r="L106" s="214">
        <f>J106*各種係数!D104</f>
        <v>0</v>
      </c>
      <c r="M106" s="214">
        <v>0</v>
      </c>
      <c r="N106" s="214">
        <f>M106*各種係数!F104</f>
        <v>0</v>
      </c>
      <c r="O106" s="215">
        <f>M106*各種係数!G104</f>
        <v>0</v>
      </c>
      <c r="P106" s="54"/>
      <c r="Q106" s="54"/>
      <c r="R106" s="216">
        <f>Q$117*各種係数!H104</f>
        <v>0</v>
      </c>
      <c r="S106" s="214">
        <f>R106*各種係数!E104</f>
        <v>0</v>
      </c>
      <c r="T106" s="214">
        <f>R106*各種係数!D104</f>
        <v>0</v>
      </c>
      <c r="U106" s="214">
        <v>0</v>
      </c>
      <c r="V106" s="214">
        <f>U106*各種係数!F104</f>
        <v>0</v>
      </c>
      <c r="W106" s="214">
        <f>U106*各種係数!G104</f>
        <v>0</v>
      </c>
      <c r="X106" s="214">
        <f t="shared" si="5"/>
        <v>0</v>
      </c>
      <c r="Y106" s="214">
        <f t="shared" si="6"/>
        <v>0</v>
      </c>
      <c r="Z106" s="214">
        <f t="shared" si="7"/>
        <v>0</v>
      </c>
      <c r="AA106" s="214">
        <f>G106*各種係数!I104*各種係数!$L$16</f>
        <v>0</v>
      </c>
      <c r="AB106" s="214">
        <f>M106*各種係数!I104*各種係数!$L$16</f>
        <v>0</v>
      </c>
      <c r="AC106" s="214">
        <f>U106*各種係数!I104*各種係数!$L$16</f>
        <v>0</v>
      </c>
      <c r="AD106" s="214">
        <f t="shared" si="8"/>
        <v>0</v>
      </c>
      <c r="AE106" s="214">
        <f>G106*各種係数!J104*各種係数!$L$16</f>
        <v>0</v>
      </c>
      <c r="AF106" s="214">
        <f>M106*各種係数!J104*各種係数!$L$16</f>
        <v>0</v>
      </c>
      <c r="AG106" s="214">
        <f>U106*各種係数!J104*各種係数!$L$16</f>
        <v>0</v>
      </c>
      <c r="AH106" s="214">
        <f t="shared" si="9"/>
        <v>0</v>
      </c>
    </row>
    <row r="107" spans="2:34" x14ac:dyDescent="0.15">
      <c r="B107" s="52" t="s">
        <v>233</v>
      </c>
      <c r="C107" s="52" t="s">
        <v>483</v>
      </c>
      <c r="D107" s="52" t="s">
        <v>462</v>
      </c>
      <c r="E107" s="53" t="s">
        <v>295</v>
      </c>
      <c r="F107" s="212"/>
      <c r="G107" s="212"/>
      <c r="H107" s="212"/>
      <c r="I107" s="213"/>
      <c r="J107" s="214">
        <f>中間投入額!CA226</f>
        <v>0</v>
      </c>
      <c r="K107" s="214">
        <f>J107*各種係数!E105</f>
        <v>0</v>
      </c>
      <c r="L107" s="214">
        <f>J107*各種係数!D105</f>
        <v>0</v>
      </c>
      <c r="M107" s="214">
        <v>0</v>
      </c>
      <c r="N107" s="214">
        <f>M107*各種係数!F105</f>
        <v>0</v>
      </c>
      <c r="O107" s="215">
        <f>M107*各種係数!G105</f>
        <v>0</v>
      </c>
      <c r="P107" s="54"/>
      <c r="Q107" s="54"/>
      <c r="R107" s="216">
        <f>Q$117*各種係数!H105</f>
        <v>0</v>
      </c>
      <c r="S107" s="214">
        <f>R107*各種係数!E105</f>
        <v>0</v>
      </c>
      <c r="T107" s="214">
        <f>R107*各種係数!D105</f>
        <v>0</v>
      </c>
      <c r="U107" s="214">
        <v>0</v>
      </c>
      <c r="V107" s="214">
        <f>U107*各種係数!F105</f>
        <v>0</v>
      </c>
      <c r="W107" s="214">
        <f>U107*各種係数!G105</f>
        <v>0</v>
      </c>
      <c r="X107" s="214">
        <f t="shared" si="5"/>
        <v>0</v>
      </c>
      <c r="Y107" s="214">
        <f t="shared" si="6"/>
        <v>0</v>
      </c>
      <c r="Z107" s="214">
        <f t="shared" si="7"/>
        <v>0</v>
      </c>
      <c r="AA107" s="214">
        <f>G107*各種係数!I105*各種係数!$L$16</f>
        <v>0</v>
      </c>
      <c r="AB107" s="214">
        <f>M107*各種係数!I105*各種係数!$L$16</f>
        <v>0</v>
      </c>
      <c r="AC107" s="214">
        <f>U107*各種係数!I105*各種係数!$L$16</f>
        <v>0</v>
      </c>
      <c r="AD107" s="214">
        <f t="shared" si="8"/>
        <v>0</v>
      </c>
      <c r="AE107" s="214">
        <f>G107*各種係数!J105*各種係数!$L$16</f>
        <v>0</v>
      </c>
      <c r="AF107" s="214">
        <f>M107*各種係数!J105*各種係数!$L$16</f>
        <v>0</v>
      </c>
      <c r="AG107" s="214">
        <f>U107*各種係数!J105*各種係数!$L$16</f>
        <v>0</v>
      </c>
      <c r="AH107" s="214">
        <f t="shared" si="9"/>
        <v>0</v>
      </c>
    </row>
    <row r="108" spans="2:34" x14ac:dyDescent="0.15">
      <c r="B108" s="52" t="s">
        <v>234</v>
      </c>
      <c r="C108" s="52" t="s">
        <v>483</v>
      </c>
      <c r="D108" s="52" t="s">
        <v>462</v>
      </c>
      <c r="E108" s="53" t="s">
        <v>296</v>
      </c>
      <c r="F108" s="212"/>
      <c r="G108" s="212"/>
      <c r="H108" s="212"/>
      <c r="I108" s="213"/>
      <c r="J108" s="214">
        <f>中間投入額!CA227</f>
        <v>0</v>
      </c>
      <c r="K108" s="214">
        <f>J108*各種係数!E106</f>
        <v>0</v>
      </c>
      <c r="L108" s="214">
        <f>J108*各種係数!D106</f>
        <v>0</v>
      </c>
      <c r="M108" s="214">
        <v>0</v>
      </c>
      <c r="N108" s="214">
        <f>M108*各種係数!F106</f>
        <v>0</v>
      </c>
      <c r="O108" s="215">
        <f>M108*各種係数!G106</f>
        <v>0</v>
      </c>
      <c r="P108" s="54"/>
      <c r="Q108" s="54"/>
      <c r="R108" s="216">
        <f>Q$117*各種係数!H106</f>
        <v>0</v>
      </c>
      <c r="S108" s="214">
        <f>R108*各種係数!E106</f>
        <v>0</v>
      </c>
      <c r="T108" s="214">
        <f>R108*各種係数!D106</f>
        <v>0</v>
      </c>
      <c r="U108" s="214">
        <v>0</v>
      </c>
      <c r="V108" s="214">
        <f>U108*各種係数!F106</f>
        <v>0</v>
      </c>
      <c r="W108" s="214">
        <f>U108*各種係数!G106</f>
        <v>0</v>
      </c>
      <c r="X108" s="214">
        <f t="shared" si="5"/>
        <v>0</v>
      </c>
      <c r="Y108" s="214">
        <f t="shared" si="6"/>
        <v>0</v>
      </c>
      <c r="Z108" s="214">
        <f t="shared" si="7"/>
        <v>0</v>
      </c>
      <c r="AA108" s="214">
        <f>G108*各種係数!I106*各種係数!$L$16</f>
        <v>0</v>
      </c>
      <c r="AB108" s="214">
        <f>M108*各種係数!I106*各種係数!$L$16</f>
        <v>0</v>
      </c>
      <c r="AC108" s="214">
        <f>U108*各種係数!I106*各種係数!$L$16</f>
        <v>0</v>
      </c>
      <c r="AD108" s="214">
        <f t="shared" si="8"/>
        <v>0</v>
      </c>
      <c r="AE108" s="214">
        <f>G108*各種係数!J106*各種係数!$L$16</f>
        <v>0</v>
      </c>
      <c r="AF108" s="214">
        <f>M108*各種係数!J106*各種係数!$L$16</f>
        <v>0</v>
      </c>
      <c r="AG108" s="214">
        <f>U108*各種係数!J106*各種係数!$L$16</f>
        <v>0</v>
      </c>
      <c r="AH108" s="214">
        <f t="shared" si="9"/>
        <v>0</v>
      </c>
    </row>
    <row r="109" spans="2:34" x14ac:dyDescent="0.15">
      <c r="B109" s="64" t="s">
        <v>235</v>
      </c>
      <c r="C109" s="64" t="s">
        <v>483</v>
      </c>
      <c r="D109" s="64" t="s">
        <v>462</v>
      </c>
      <c r="E109" s="65" t="s">
        <v>659</v>
      </c>
      <c r="F109" s="222"/>
      <c r="G109" s="222"/>
      <c r="H109" s="222"/>
      <c r="I109" s="223"/>
      <c r="J109" s="224">
        <f>中間投入額!CA228</f>
        <v>0</v>
      </c>
      <c r="K109" s="224">
        <f>J109*各種係数!E107</f>
        <v>0</v>
      </c>
      <c r="L109" s="224">
        <f>J109*各種係数!D107</f>
        <v>0</v>
      </c>
      <c r="M109" s="224">
        <v>0</v>
      </c>
      <c r="N109" s="224">
        <f>M109*各種係数!F107</f>
        <v>0</v>
      </c>
      <c r="O109" s="225">
        <f>M109*各種係数!G107</f>
        <v>0</v>
      </c>
      <c r="P109" s="54"/>
      <c r="Q109" s="54"/>
      <c r="R109" s="226">
        <f>Q$117*各種係数!H107</f>
        <v>0</v>
      </c>
      <c r="S109" s="224">
        <f>R109*各種係数!E107</f>
        <v>0</v>
      </c>
      <c r="T109" s="224">
        <f>R109*各種係数!D107</f>
        <v>0</v>
      </c>
      <c r="U109" s="224">
        <v>0</v>
      </c>
      <c r="V109" s="224">
        <f>U109*各種係数!F107</f>
        <v>0</v>
      </c>
      <c r="W109" s="224">
        <f>U109*各種係数!G107</f>
        <v>0</v>
      </c>
      <c r="X109" s="224">
        <f t="shared" si="5"/>
        <v>0</v>
      </c>
      <c r="Y109" s="224">
        <f t="shared" si="6"/>
        <v>0</v>
      </c>
      <c r="Z109" s="224">
        <f t="shared" si="7"/>
        <v>0</v>
      </c>
      <c r="AA109" s="224">
        <f>G109*各種係数!I107*各種係数!$L$16</f>
        <v>0</v>
      </c>
      <c r="AB109" s="224">
        <f>M109*各種係数!I107*各種係数!$L$16</f>
        <v>0</v>
      </c>
      <c r="AC109" s="224">
        <f>U109*各種係数!I107*各種係数!$L$16</f>
        <v>0</v>
      </c>
      <c r="AD109" s="224">
        <f t="shared" si="8"/>
        <v>0</v>
      </c>
      <c r="AE109" s="224">
        <f>G109*各種係数!J107*各種係数!$L$16</f>
        <v>0</v>
      </c>
      <c r="AF109" s="224">
        <f>M109*各種係数!J107*各種係数!$L$16</f>
        <v>0</v>
      </c>
      <c r="AG109" s="224">
        <f>U109*各種係数!J107*各種係数!$L$16</f>
        <v>0</v>
      </c>
      <c r="AH109" s="224">
        <f t="shared" si="9"/>
        <v>0</v>
      </c>
    </row>
    <row r="110" spans="2:34" x14ac:dyDescent="0.15">
      <c r="B110" s="60" t="s">
        <v>236</v>
      </c>
      <c r="C110" s="60" t="s">
        <v>484</v>
      </c>
      <c r="D110" s="60" t="s">
        <v>462</v>
      </c>
      <c r="E110" s="61" t="s">
        <v>660</v>
      </c>
      <c r="F110" s="217"/>
      <c r="G110" s="217"/>
      <c r="H110" s="217"/>
      <c r="I110" s="218"/>
      <c r="J110" s="219">
        <f>中間投入額!CA229</f>
        <v>0</v>
      </c>
      <c r="K110" s="219">
        <f>J110*各種係数!E108</f>
        <v>0</v>
      </c>
      <c r="L110" s="219">
        <f>J110*各種係数!D108</f>
        <v>0</v>
      </c>
      <c r="M110" s="219">
        <v>0</v>
      </c>
      <c r="N110" s="219">
        <f>M110*各種係数!F108</f>
        <v>0</v>
      </c>
      <c r="O110" s="220">
        <f>M110*各種係数!G108</f>
        <v>0</v>
      </c>
      <c r="P110" s="54"/>
      <c r="Q110" s="54"/>
      <c r="R110" s="221">
        <f>Q$117*各種係数!H108</f>
        <v>0</v>
      </c>
      <c r="S110" s="219">
        <f>R110*各種係数!E108</f>
        <v>0</v>
      </c>
      <c r="T110" s="219">
        <f>R110*各種係数!D108</f>
        <v>0</v>
      </c>
      <c r="U110" s="219">
        <v>0</v>
      </c>
      <c r="V110" s="219">
        <f>U110*各種係数!F108</f>
        <v>0</v>
      </c>
      <c r="W110" s="219">
        <f>U110*各種係数!G108</f>
        <v>0</v>
      </c>
      <c r="X110" s="219">
        <f t="shared" si="5"/>
        <v>0</v>
      </c>
      <c r="Y110" s="219">
        <f t="shared" si="6"/>
        <v>0</v>
      </c>
      <c r="Z110" s="219">
        <f t="shared" si="7"/>
        <v>0</v>
      </c>
      <c r="AA110" s="219">
        <f>G110*各種係数!I108*各種係数!$L$16</f>
        <v>0</v>
      </c>
      <c r="AB110" s="219">
        <f>M110*各種係数!I108*各種係数!$L$16</f>
        <v>0</v>
      </c>
      <c r="AC110" s="219">
        <f>U110*各種係数!I108*各種係数!$L$16</f>
        <v>0</v>
      </c>
      <c r="AD110" s="219">
        <f t="shared" si="8"/>
        <v>0</v>
      </c>
      <c r="AE110" s="219">
        <f>G110*各種係数!J108*各種係数!$L$16</f>
        <v>0</v>
      </c>
      <c r="AF110" s="219">
        <f>M110*各種係数!J108*各種係数!$L$16</f>
        <v>0</v>
      </c>
      <c r="AG110" s="219">
        <f>U110*各種係数!J108*各種係数!$L$16</f>
        <v>0</v>
      </c>
      <c r="AH110" s="219">
        <f t="shared" si="9"/>
        <v>0</v>
      </c>
    </row>
    <row r="111" spans="2:34" x14ac:dyDescent="0.15">
      <c r="B111" s="52" t="s">
        <v>237</v>
      </c>
      <c r="C111" s="52" t="s">
        <v>484</v>
      </c>
      <c r="D111" s="52" t="s">
        <v>462</v>
      </c>
      <c r="E111" s="53" t="s">
        <v>661</v>
      </c>
      <c r="F111" s="212"/>
      <c r="G111" s="212"/>
      <c r="H111" s="212"/>
      <c r="I111" s="213"/>
      <c r="J111" s="214">
        <f>中間投入額!CA230</f>
        <v>0</v>
      </c>
      <c r="K111" s="214">
        <f>J111*各種係数!E109</f>
        <v>0</v>
      </c>
      <c r="L111" s="214">
        <f>J111*各種係数!D109</f>
        <v>0</v>
      </c>
      <c r="M111" s="214">
        <v>0</v>
      </c>
      <c r="N111" s="214">
        <f>M111*各種係数!F109</f>
        <v>0</v>
      </c>
      <c r="O111" s="215">
        <f>M111*各種係数!G109</f>
        <v>0</v>
      </c>
      <c r="P111" s="54"/>
      <c r="Q111" s="54"/>
      <c r="R111" s="216">
        <f>Q$117*各種係数!H109</f>
        <v>0</v>
      </c>
      <c r="S111" s="214">
        <f>R111*各種係数!E109</f>
        <v>0</v>
      </c>
      <c r="T111" s="214">
        <f>R111*各種係数!D109</f>
        <v>0</v>
      </c>
      <c r="U111" s="214">
        <v>0</v>
      </c>
      <c r="V111" s="214">
        <f>U111*各種係数!F109</f>
        <v>0</v>
      </c>
      <c r="W111" s="214">
        <f>U111*各種係数!G109</f>
        <v>0</v>
      </c>
      <c r="X111" s="214">
        <f t="shared" si="5"/>
        <v>0</v>
      </c>
      <c r="Y111" s="214">
        <f t="shared" si="6"/>
        <v>0</v>
      </c>
      <c r="Z111" s="214">
        <f t="shared" si="7"/>
        <v>0</v>
      </c>
      <c r="AA111" s="214">
        <f>G111*各種係数!I109*各種係数!$L$16</f>
        <v>0</v>
      </c>
      <c r="AB111" s="214">
        <f>M111*各種係数!I109*各種係数!$L$16</f>
        <v>0</v>
      </c>
      <c r="AC111" s="214">
        <f>U111*各種係数!I109*各種係数!$L$16</f>
        <v>0</v>
      </c>
      <c r="AD111" s="214">
        <f t="shared" si="8"/>
        <v>0</v>
      </c>
      <c r="AE111" s="214">
        <f>G111*各種係数!J109*各種係数!$L$16</f>
        <v>0</v>
      </c>
      <c r="AF111" s="214">
        <f>M111*各種係数!J109*各種係数!$L$16</f>
        <v>0</v>
      </c>
      <c r="AG111" s="214">
        <f>U111*各種係数!J109*各種係数!$L$16</f>
        <v>0</v>
      </c>
      <c r="AH111" s="214">
        <f t="shared" si="9"/>
        <v>0</v>
      </c>
    </row>
    <row r="112" spans="2:34" x14ac:dyDescent="0.15">
      <c r="B112" s="52" t="s">
        <v>238</v>
      </c>
      <c r="C112" s="52" t="s">
        <v>484</v>
      </c>
      <c r="D112" s="52" t="s">
        <v>462</v>
      </c>
      <c r="E112" s="53" t="s">
        <v>662</v>
      </c>
      <c r="F112" s="212"/>
      <c r="G112" s="212"/>
      <c r="H112" s="212"/>
      <c r="I112" s="213"/>
      <c r="J112" s="214">
        <f>中間投入額!CA231</f>
        <v>0</v>
      </c>
      <c r="K112" s="214">
        <f>J112*各種係数!E110</f>
        <v>0</v>
      </c>
      <c r="L112" s="214">
        <f>J112*各種係数!D110</f>
        <v>0</v>
      </c>
      <c r="M112" s="214">
        <v>0</v>
      </c>
      <c r="N112" s="214">
        <f>M112*各種係数!F110</f>
        <v>0</v>
      </c>
      <c r="O112" s="215">
        <f>M112*各種係数!G110</f>
        <v>0</v>
      </c>
      <c r="P112" s="54"/>
      <c r="Q112" s="54"/>
      <c r="R112" s="216">
        <f>Q$117*各種係数!H110</f>
        <v>0</v>
      </c>
      <c r="S112" s="214">
        <f>R112*各種係数!E110</f>
        <v>0</v>
      </c>
      <c r="T112" s="214">
        <f>R112*各種係数!D110</f>
        <v>0</v>
      </c>
      <c r="U112" s="214">
        <v>0</v>
      </c>
      <c r="V112" s="214">
        <f>U112*各種係数!F110</f>
        <v>0</v>
      </c>
      <c r="W112" s="214">
        <f>U112*各種係数!G110</f>
        <v>0</v>
      </c>
      <c r="X112" s="214">
        <f t="shared" si="5"/>
        <v>0</v>
      </c>
      <c r="Y112" s="214">
        <f t="shared" si="6"/>
        <v>0</v>
      </c>
      <c r="Z112" s="214">
        <f t="shared" si="7"/>
        <v>0</v>
      </c>
      <c r="AA112" s="214">
        <f>G112*各種係数!I110*各種係数!$L$16</f>
        <v>0</v>
      </c>
      <c r="AB112" s="214">
        <f>M112*各種係数!I110*各種係数!$L$16</f>
        <v>0</v>
      </c>
      <c r="AC112" s="214">
        <f>U112*各種係数!I110*各種係数!$L$16</f>
        <v>0</v>
      </c>
      <c r="AD112" s="214">
        <f t="shared" si="8"/>
        <v>0</v>
      </c>
      <c r="AE112" s="214">
        <f>G112*各種係数!J110*各種係数!$L$16</f>
        <v>0</v>
      </c>
      <c r="AF112" s="214">
        <f>M112*各種係数!J110*各種係数!$L$16</f>
        <v>0</v>
      </c>
      <c r="AG112" s="214">
        <f>U112*各種係数!J110*各種係数!$L$16</f>
        <v>0</v>
      </c>
      <c r="AH112" s="214">
        <f t="shared" si="9"/>
        <v>0</v>
      </c>
    </row>
    <row r="113" spans="2:34" x14ac:dyDescent="0.15">
      <c r="B113" s="52" t="s">
        <v>239</v>
      </c>
      <c r="C113" s="52" t="s">
        <v>484</v>
      </c>
      <c r="D113" s="52" t="s">
        <v>462</v>
      </c>
      <c r="E113" s="53" t="s">
        <v>663</v>
      </c>
      <c r="F113" s="212"/>
      <c r="G113" s="212"/>
      <c r="H113" s="212"/>
      <c r="I113" s="213"/>
      <c r="J113" s="214">
        <f>中間投入額!CA232</f>
        <v>0</v>
      </c>
      <c r="K113" s="214">
        <f>J113*各種係数!E111</f>
        <v>0</v>
      </c>
      <c r="L113" s="214">
        <f>J113*各種係数!D111</f>
        <v>0</v>
      </c>
      <c r="M113" s="214">
        <v>0</v>
      </c>
      <c r="N113" s="214">
        <f>M113*各種係数!F111</f>
        <v>0</v>
      </c>
      <c r="O113" s="215">
        <f>M113*各種係数!G111</f>
        <v>0</v>
      </c>
      <c r="P113" s="54"/>
      <c r="Q113" s="54"/>
      <c r="R113" s="216">
        <f>Q$117*各種係数!H111</f>
        <v>0</v>
      </c>
      <c r="S113" s="214">
        <f>R113*各種係数!E111</f>
        <v>0</v>
      </c>
      <c r="T113" s="214">
        <f>R113*各種係数!D111</f>
        <v>0</v>
      </c>
      <c r="U113" s="214">
        <v>0</v>
      </c>
      <c r="V113" s="214">
        <f>U113*各種係数!F111</f>
        <v>0</v>
      </c>
      <c r="W113" s="214">
        <f>U113*各種係数!G111</f>
        <v>0</v>
      </c>
      <c r="X113" s="214">
        <f t="shared" si="5"/>
        <v>0</v>
      </c>
      <c r="Y113" s="214">
        <f t="shared" si="6"/>
        <v>0</v>
      </c>
      <c r="Z113" s="214">
        <f t="shared" si="7"/>
        <v>0</v>
      </c>
      <c r="AA113" s="214">
        <f>G113*各種係数!I111*各種係数!$L$16</f>
        <v>0</v>
      </c>
      <c r="AB113" s="214">
        <f>M113*各種係数!I111*各種係数!$L$16</f>
        <v>0</v>
      </c>
      <c r="AC113" s="214">
        <f>U113*各種係数!I111*各種係数!$L$16</f>
        <v>0</v>
      </c>
      <c r="AD113" s="214">
        <f t="shared" si="8"/>
        <v>0</v>
      </c>
      <c r="AE113" s="214">
        <f>G113*各種係数!J111*各種係数!$L$16</f>
        <v>0</v>
      </c>
      <c r="AF113" s="214">
        <f>M113*各種係数!J111*各種係数!$L$16</f>
        <v>0</v>
      </c>
      <c r="AG113" s="214">
        <f>U113*各種係数!J111*各種係数!$L$16</f>
        <v>0</v>
      </c>
      <c r="AH113" s="214">
        <f t="shared" si="9"/>
        <v>0</v>
      </c>
    </row>
    <row r="114" spans="2:34" x14ac:dyDescent="0.15">
      <c r="B114" s="64" t="s">
        <v>240</v>
      </c>
      <c r="C114" s="64" t="s">
        <v>484</v>
      </c>
      <c r="D114" s="64" t="s">
        <v>462</v>
      </c>
      <c r="E114" s="65" t="s">
        <v>286</v>
      </c>
      <c r="F114" s="222"/>
      <c r="G114" s="222"/>
      <c r="H114" s="222"/>
      <c r="I114" s="223"/>
      <c r="J114" s="224">
        <f>中間投入額!CA233</f>
        <v>0</v>
      </c>
      <c r="K114" s="224">
        <f>J114*各種係数!E112</f>
        <v>0</v>
      </c>
      <c r="L114" s="224">
        <f>J114*各種係数!D112</f>
        <v>0</v>
      </c>
      <c r="M114" s="224">
        <v>0</v>
      </c>
      <c r="N114" s="224">
        <f>M114*各種係数!F112</f>
        <v>0</v>
      </c>
      <c r="O114" s="225">
        <f>M114*各種係数!G112</f>
        <v>0</v>
      </c>
      <c r="P114" s="54"/>
      <c r="Q114" s="54"/>
      <c r="R114" s="226">
        <f>Q$117*各種係数!H112</f>
        <v>0</v>
      </c>
      <c r="S114" s="224">
        <f>R114*各種係数!E112</f>
        <v>0</v>
      </c>
      <c r="T114" s="224">
        <f>R114*各種係数!D112</f>
        <v>0</v>
      </c>
      <c r="U114" s="224">
        <v>0</v>
      </c>
      <c r="V114" s="224">
        <f>U114*各種係数!F112</f>
        <v>0</v>
      </c>
      <c r="W114" s="224">
        <f>U114*各種係数!G112</f>
        <v>0</v>
      </c>
      <c r="X114" s="224">
        <f t="shared" si="5"/>
        <v>0</v>
      </c>
      <c r="Y114" s="224">
        <f t="shared" si="6"/>
        <v>0</v>
      </c>
      <c r="Z114" s="224">
        <f t="shared" si="7"/>
        <v>0</v>
      </c>
      <c r="AA114" s="224">
        <f>G114*各種係数!I112*各種係数!$L$16</f>
        <v>0</v>
      </c>
      <c r="AB114" s="224">
        <f>M114*各種係数!I112*各種係数!$L$16</f>
        <v>0</v>
      </c>
      <c r="AC114" s="224">
        <f>U114*各種係数!I112*各種係数!$L$16</f>
        <v>0</v>
      </c>
      <c r="AD114" s="224">
        <f t="shared" si="8"/>
        <v>0</v>
      </c>
      <c r="AE114" s="224">
        <f>G114*各種係数!J112*各種係数!$L$16</f>
        <v>0</v>
      </c>
      <c r="AF114" s="224">
        <f>M114*各種係数!J112*各種係数!$L$16</f>
        <v>0</v>
      </c>
      <c r="AG114" s="224">
        <f>U114*各種係数!J112*各種係数!$L$16</f>
        <v>0</v>
      </c>
      <c r="AH114" s="224">
        <f t="shared" si="9"/>
        <v>0</v>
      </c>
    </row>
    <row r="115" spans="2:34" x14ac:dyDescent="0.15">
      <c r="B115" s="52" t="s">
        <v>241</v>
      </c>
      <c r="C115" s="52" t="s">
        <v>485</v>
      </c>
      <c r="D115" s="52" t="s">
        <v>452</v>
      </c>
      <c r="E115" s="53" t="s">
        <v>664</v>
      </c>
      <c r="F115" s="212"/>
      <c r="G115" s="212"/>
      <c r="H115" s="212"/>
      <c r="I115" s="213"/>
      <c r="J115" s="214">
        <f>中間投入額!CA234</f>
        <v>0</v>
      </c>
      <c r="K115" s="214">
        <f>J115*各種係数!E113</f>
        <v>0</v>
      </c>
      <c r="L115" s="214">
        <f>J115*各種係数!D113</f>
        <v>0</v>
      </c>
      <c r="M115" s="214">
        <v>0</v>
      </c>
      <c r="N115" s="214">
        <f>M115*各種係数!F113</f>
        <v>0</v>
      </c>
      <c r="O115" s="215">
        <f>M115*各種係数!G113</f>
        <v>0</v>
      </c>
      <c r="P115" s="54"/>
      <c r="Q115" s="54"/>
      <c r="R115" s="216">
        <f>Q$117*各種係数!H113</f>
        <v>0</v>
      </c>
      <c r="S115" s="214">
        <f>R115*各種係数!E113</f>
        <v>0</v>
      </c>
      <c r="T115" s="214">
        <f>R115*各種係数!D113</f>
        <v>0</v>
      </c>
      <c r="U115" s="214">
        <v>0</v>
      </c>
      <c r="V115" s="214">
        <f>U115*各種係数!F113</f>
        <v>0</v>
      </c>
      <c r="W115" s="214">
        <f>U115*各種係数!G113</f>
        <v>0</v>
      </c>
      <c r="X115" s="214">
        <f t="shared" si="5"/>
        <v>0</v>
      </c>
      <c r="Y115" s="214">
        <f t="shared" si="6"/>
        <v>0</v>
      </c>
      <c r="Z115" s="214">
        <f t="shared" si="7"/>
        <v>0</v>
      </c>
      <c r="AA115" s="214">
        <f>G115*各種係数!I113*各種係数!$L$16</f>
        <v>0</v>
      </c>
      <c r="AB115" s="214">
        <f>M115*各種係数!I113*各種係数!$L$16</f>
        <v>0</v>
      </c>
      <c r="AC115" s="214">
        <f>U115*各種係数!I113*各種係数!$L$16</f>
        <v>0</v>
      </c>
      <c r="AD115" s="214">
        <f t="shared" si="8"/>
        <v>0</v>
      </c>
      <c r="AE115" s="214">
        <f>G115*各種係数!J113*各種係数!$L$16</f>
        <v>0</v>
      </c>
      <c r="AF115" s="214">
        <f>M115*各種係数!J113*各種係数!$L$16</f>
        <v>0</v>
      </c>
      <c r="AG115" s="214">
        <f>U115*各種係数!J113*各種係数!$L$16</f>
        <v>0</v>
      </c>
      <c r="AH115" s="214">
        <f t="shared" si="9"/>
        <v>0</v>
      </c>
    </row>
    <row r="116" spans="2:34" x14ac:dyDescent="0.15">
      <c r="B116" s="67" t="s">
        <v>614</v>
      </c>
      <c r="C116" s="67" t="s">
        <v>486</v>
      </c>
      <c r="D116" s="67" t="s">
        <v>463</v>
      </c>
      <c r="E116" s="68" t="s">
        <v>665</v>
      </c>
      <c r="F116" s="229"/>
      <c r="G116" s="229"/>
      <c r="H116" s="229"/>
      <c r="I116" s="230"/>
      <c r="J116" s="231">
        <f>中間投入額!CA235</f>
        <v>0</v>
      </c>
      <c r="K116" s="231">
        <f>J116*各種係数!E114</f>
        <v>0</v>
      </c>
      <c r="L116" s="231">
        <f>J116*各種係数!D114</f>
        <v>0</v>
      </c>
      <c r="M116" s="231">
        <v>0</v>
      </c>
      <c r="N116" s="231">
        <f>M116*各種係数!F114</f>
        <v>0</v>
      </c>
      <c r="O116" s="232">
        <f>M116*各種係数!G114</f>
        <v>0</v>
      </c>
      <c r="P116" s="69"/>
      <c r="Q116" s="69"/>
      <c r="R116" s="233">
        <f>Q$117*各種係数!H114</f>
        <v>0</v>
      </c>
      <c r="S116" s="231">
        <f>R116*各種係数!E114</f>
        <v>0</v>
      </c>
      <c r="T116" s="231">
        <f>R116*各種係数!D114</f>
        <v>0</v>
      </c>
      <c r="U116" s="231">
        <v>0</v>
      </c>
      <c r="V116" s="231">
        <f>U116*各種係数!F114</f>
        <v>0</v>
      </c>
      <c r="W116" s="231">
        <f>U116*各種係数!G114</f>
        <v>0</v>
      </c>
      <c r="X116" s="231">
        <f t="shared" si="5"/>
        <v>0</v>
      </c>
      <c r="Y116" s="231">
        <f t="shared" si="6"/>
        <v>0</v>
      </c>
      <c r="Z116" s="231">
        <f t="shared" si="7"/>
        <v>0</v>
      </c>
      <c r="AA116" s="231">
        <f>G116*各種係数!I114*各種係数!$L$16</f>
        <v>0</v>
      </c>
      <c r="AB116" s="231">
        <f>M116*各種係数!I114*各種係数!$L$16</f>
        <v>0</v>
      </c>
      <c r="AC116" s="231">
        <f>U116*各種係数!I114*各種係数!$L$16</f>
        <v>0</v>
      </c>
      <c r="AD116" s="231">
        <f t="shared" si="8"/>
        <v>0</v>
      </c>
      <c r="AE116" s="231">
        <f>G116*各種係数!J114*各種係数!$L$16</f>
        <v>0</v>
      </c>
      <c r="AF116" s="231">
        <f>M116*各種係数!J114*各種係数!$L$16</f>
        <v>0</v>
      </c>
      <c r="AG116" s="231">
        <f>U116*各種係数!J114*各種係数!$L$16</f>
        <v>0</v>
      </c>
      <c r="AH116" s="231">
        <f t="shared" si="9"/>
        <v>0</v>
      </c>
    </row>
    <row r="117" spans="2:34" x14ac:dyDescent="0.15">
      <c r="B117" s="335"/>
      <c r="C117" s="336"/>
      <c r="D117" s="336"/>
      <c r="E117" s="70" t="s">
        <v>352</v>
      </c>
      <c r="F117" s="234">
        <f t="shared" ref="F117:O117" si="10">SUM(F10:F116)</f>
        <v>0</v>
      </c>
      <c r="G117" s="231">
        <f t="shared" si="10"/>
        <v>0</v>
      </c>
      <c r="H117" s="231">
        <f t="shared" si="10"/>
        <v>0</v>
      </c>
      <c r="I117" s="231">
        <f t="shared" si="10"/>
        <v>0</v>
      </c>
      <c r="J117" s="231">
        <f t="shared" si="10"/>
        <v>0</v>
      </c>
      <c r="K117" s="231">
        <f t="shared" si="10"/>
        <v>0</v>
      </c>
      <c r="L117" s="231">
        <f t="shared" si="10"/>
        <v>0</v>
      </c>
      <c r="M117" s="231">
        <f t="shared" si="10"/>
        <v>0</v>
      </c>
      <c r="N117" s="231">
        <f t="shared" si="10"/>
        <v>0</v>
      </c>
      <c r="O117" s="231">
        <f t="shared" si="10"/>
        <v>0</v>
      </c>
      <c r="P117" s="235">
        <f>各種係数!N8</f>
        <v>0.60899999999999999</v>
      </c>
      <c r="Q117" s="231">
        <f>(I117+O117)*P117</f>
        <v>0</v>
      </c>
      <c r="R117" s="231">
        <f t="shared" ref="R117:AH117" si="11">SUM(R10:R116)</f>
        <v>0</v>
      </c>
      <c r="S117" s="231">
        <f t="shared" si="11"/>
        <v>0</v>
      </c>
      <c r="T117" s="231">
        <f t="shared" si="11"/>
        <v>0</v>
      </c>
      <c r="U117" s="231">
        <f t="shared" si="11"/>
        <v>0</v>
      </c>
      <c r="V117" s="231">
        <f t="shared" si="11"/>
        <v>0</v>
      </c>
      <c r="W117" s="231">
        <f t="shared" si="11"/>
        <v>0</v>
      </c>
      <c r="X117" s="231">
        <f t="shared" si="11"/>
        <v>0</v>
      </c>
      <c r="Y117" s="231">
        <f t="shared" si="11"/>
        <v>0</v>
      </c>
      <c r="Z117" s="231">
        <f t="shared" si="11"/>
        <v>0</v>
      </c>
      <c r="AA117" s="231">
        <f t="shared" si="11"/>
        <v>0</v>
      </c>
      <c r="AB117" s="231">
        <f t="shared" si="11"/>
        <v>0</v>
      </c>
      <c r="AC117" s="231">
        <f t="shared" si="11"/>
        <v>0</v>
      </c>
      <c r="AD117" s="231">
        <f t="shared" si="11"/>
        <v>0</v>
      </c>
      <c r="AE117" s="231">
        <f t="shared" si="11"/>
        <v>0</v>
      </c>
      <c r="AF117" s="231">
        <f t="shared" si="11"/>
        <v>0</v>
      </c>
      <c r="AG117" s="231">
        <f t="shared" si="11"/>
        <v>0</v>
      </c>
      <c r="AH117" s="231">
        <f t="shared" si="11"/>
        <v>0</v>
      </c>
    </row>
  </sheetData>
  <mergeCells count="29">
    <mergeCell ref="B117:D117"/>
    <mergeCell ref="AH6:AH9"/>
    <mergeCell ref="AG8:AG9"/>
    <mergeCell ref="AB8:AB9"/>
    <mergeCell ref="AC8:AC9"/>
    <mergeCell ref="AE8:AE9"/>
    <mergeCell ref="AF8:AF9"/>
    <mergeCell ref="AD6:AD9"/>
    <mergeCell ref="X6:Z6"/>
    <mergeCell ref="X8:X9"/>
    <mergeCell ref="Y8:Y9"/>
    <mergeCell ref="Z8:Z9"/>
    <mergeCell ref="AA8:AA9"/>
    <mergeCell ref="Q6:Q7"/>
    <mergeCell ref="R6:R7"/>
    <mergeCell ref="S6:S7"/>
    <mergeCell ref="T6:T7"/>
    <mergeCell ref="U6:W6"/>
    <mergeCell ref="K6:K7"/>
    <mergeCell ref="L6:L7"/>
    <mergeCell ref="M6:O6"/>
    <mergeCell ref="P6:P7"/>
    <mergeCell ref="B6:B9"/>
    <mergeCell ref="E6:E9"/>
    <mergeCell ref="F6:F7"/>
    <mergeCell ref="G6:I6"/>
    <mergeCell ref="J6:J7"/>
    <mergeCell ref="C6:C9"/>
    <mergeCell ref="D6:D9"/>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B5:W119"/>
  <sheetViews>
    <sheetView showGridLines="0" workbookViewId="0">
      <pane xSplit="3" ySplit="10" topLeftCell="D11" activePane="bottomRight" state="frozen"/>
      <selection pane="topRight"/>
      <selection pane="bottomLeft"/>
      <selection pane="bottomRight"/>
    </sheetView>
  </sheetViews>
  <sheetFormatPr defaultColWidth="9" defaultRowHeight="18.75" x14ac:dyDescent="0.15"/>
  <cols>
    <col min="1" max="1" width="1.625" style="1" customWidth="1"/>
    <col min="2" max="2" width="4.625" style="1" customWidth="1"/>
    <col min="3" max="3" width="60.625" style="1" customWidth="1"/>
    <col min="4" max="23" width="12.625" style="1" customWidth="1"/>
    <col min="24" max="16384" width="9" style="1"/>
  </cols>
  <sheetData>
    <row r="5" spans="2:23" x14ac:dyDescent="0.15">
      <c r="W5" s="8" t="str">
        <f>"（単位："&amp;入力表!J15&amp;"、人）"</f>
        <v>（単位：千円、人）</v>
      </c>
    </row>
    <row r="6" spans="2:23" x14ac:dyDescent="0.15">
      <c r="B6" s="369" t="s">
        <v>135</v>
      </c>
      <c r="C6" s="369" t="s">
        <v>563</v>
      </c>
      <c r="D6" s="242" t="s">
        <v>110</v>
      </c>
      <c r="E6" s="243"/>
      <c r="F6" s="243"/>
      <c r="G6" s="243"/>
      <c r="H6" s="244"/>
      <c r="I6" s="245" t="s">
        <v>592</v>
      </c>
      <c r="J6" s="246"/>
      <c r="K6" s="246"/>
      <c r="L6" s="246"/>
      <c r="M6" s="247"/>
      <c r="N6" s="248" t="s">
        <v>574</v>
      </c>
      <c r="O6" s="249"/>
      <c r="P6" s="249"/>
      <c r="Q6" s="249"/>
      <c r="R6" s="250"/>
      <c r="S6" s="251" t="s">
        <v>538</v>
      </c>
      <c r="T6" s="252"/>
      <c r="U6" s="252"/>
      <c r="V6" s="252"/>
      <c r="W6" s="253"/>
    </row>
    <row r="7" spans="2:23" x14ac:dyDescent="0.15">
      <c r="B7" s="372"/>
      <c r="C7" s="372"/>
      <c r="D7" s="254"/>
      <c r="E7" s="243"/>
      <c r="F7" s="244"/>
      <c r="G7" s="254"/>
      <c r="H7" s="244"/>
      <c r="I7" s="255"/>
      <c r="J7" s="246"/>
      <c r="K7" s="247"/>
      <c r="L7" s="255"/>
      <c r="M7" s="247"/>
      <c r="N7" s="256"/>
      <c r="O7" s="249"/>
      <c r="P7" s="250"/>
      <c r="Q7" s="256"/>
      <c r="R7" s="250"/>
      <c r="S7" s="257"/>
      <c r="T7" s="252"/>
      <c r="U7" s="253"/>
      <c r="V7" s="257"/>
      <c r="W7" s="253"/>
    </row>
    <row r="8" spans="2:23" ht="12.95" customHeight="1" x14ac:dyDescent="0.15">
      <c r="B8" s="372"/>
      <c r="C8" s="372"/>
      <c r="D8" s="396" t="s">
        <v>109</v>
      </c>
      <c r="E8" s="397" t="s">
        <v>723</v>
      </c>
      <c r="F8" s="398" t="s">
        <v>537</v>
      </c>
      <c r="G8" s="404" t="s">
        <v>540</v>
      </c>
      <c r="H8" s="420" t="s">
        <v>539</v>
      </c>
      <c r="I8" s="422" t="s">
        <v>109</v>
      </c>
      <c r="J8" s="423" t="s">
        <v>723</v>
      </c>
      <c r="K8" s="424" t="s">
        <v>537</v>
      </c>
      <c r="L8" s="406" t="s">
        <v>540</v>
      </c>
      <c r="M8" s="408" t="s">
        <v>539</v>
      </c>
      <c r="N8" s="426" t="s">
        <v>109</v>
      </c>
      <c r="O8" s="395" t="s">
        <v>723</v>
      </c>
      <c r="P8" s="414" t="s">
        <v>537</v>
      </c>
      <c r="Q8" s="410" t="s">
        <v>540</v>
      </c>
      <c r="R8" s="412" t="s">
        <v>539</v>
      </c>
      <c r="S8" s="416" t="s">
        <v>109</v>
      </c>
      <c r="T8" s="417" t="s">
        <v>723</v>
      </c>
      <c r="U8" s="418" t="s">
        <v>537</v>
      </c>
      <c r="V8" s="400" t="s">
        <v>540</v>
      </c>
      <c r="W8" s="402" t="s">
        <v>539</v>
      </c>
    </row>
    <row r="9" spans="2:23" x14ac:dyDescent="0.15">
      <c r="B9" s="372"/>
      <c r="C9" s="372"/>
      <c r="D9" s="396"/>
      <c r="E9" s="397"/>
      <c r="F9" s="399"/>
      <c r="G9" s="405"/>
      <c r="H9" s="421"/>
      <c r="I9" s="422"/>
      <c r="J9" s="423"/>
      <c r="K9" s="425"/>
      <c r="L9" s="407"/>
      <c r="M9" s="409"/>
      <c r="N9" s="426"/>
      <c r="O9" s="395"/>
      <c r="P9" s="415"/>
      <c r="Q9" s="411"/>
      <c r="R9" s="413"/>
      <c r="S9" s="416"/>
      <c r="T9" s="417"/>
      <c r="U9" s="419"/>
      <c r="V9" s="401"/>
      <c r="W9" s="403"/>
    </row>
    <row r="10" spans="2:23" x14ac:dyDescent="0.15">
      <c r="B10" s="370"/>
      <c r="C10" s="370"/>
      <c r="D10" s="396"/>
      <c r="E10" s="397"/>
      <c r="F10" s="399"/>
      <c r="G10" s="405"/>
      <c r="H10" s="421"/>
      <c r="I10" s="422"/>
      <c r="J10" s="423"/>
      <c r="K10" s="425"/>
      <c r="L10" s="407"/>
      <c r="M10" s="409"/>
      <c r="N10" s="426"/>
      <c r="O10" s="395"/>
      <c r="P10" s="415"/>
      <c r="Q10" s="411"/>
      <c r="R10" s="413"/>
      <c r="S10" s="416"/>
      <c r="T10" s="417"/>
      <c r="U10" s="419"/>
      <c r="V10" s="401"/>
      <c r="W10" s="403"/>
    </row>
    <row r="11" spans="2:23" x14ac:dyDescent="0.15">
      <c r="B11" s="52" t="s">
        <v>136</v>
      </c>
      <c r="C11" s="53" t="s">
        <v>242</v>
      </c>
      <c r="D11" s="209">
        <f>詳細表!G10</f>
        <v>0</v>
      </c>
      <c r="E11" s="209">
        <f>詳細表!H10</f>
        <v>0</v>
      </c>
      <c r="F11" s="209">
        <f>詳細表!I10</f>
        <v>0</v>
      </c>
      <c r="G11" s="209">
        <f>詳細表!AA10</f>
        <v>0</v>
      </c>
      <c r="H11" s="209">
        <f>詳細表!AE10</f>
        <v>0</v>
      </c>
      <c r="I11" s="209">
        <f>詳細表!M10</f>
        <v>0</v>
      </c>
      <c r="J11" s="209">
        <f>詳細表!N10</f>
        <v>0</v>
      </c>
      <c r="K11" s="209">
        <f>詳細表!O10</f>
        <v>0</v>
      </c>
      <c r="L11" s="209">
        <f>詳細表!AB10</f>
        <v>0</v>
      </c>
      <c r="M11" s="209">
        <f>詳細表!AF10</f>
        <v>0</v>
      </c>
      <c r="N11" s="209">
        <f>詳細表!U10</f>
        <v>0</v>
      </c>
      <c r="O11" s="209">
        <f>詳細表!V10</f>
        <v>0</v>
      </c>
      <c r="P11" s="209">
        <f>詳細表!W10</f>
        <v>0</v>
      </c>
      <c r="Q11" s="209">
        <f>詳細表!AC10</f>
        <v>0</v>
      </c>
      <c r="R11" s="209">
        <f>詳細表!AG10</f>
        <v>0</v>
      </c>
      <c r="S11" s="209">
        <f>D11+I11+N11</f>
        <v>0</v>
      </c>
      <c r="T11" s="209">
        <f>E11+J11+O11</f>
        <v>0</v>
      </c>
      <c r="U11" s="209">
        <f>F11+K11+P11</f>
        <v>0</v>
      </c>
      <c r="V11" s="209">
        <f>G11+L11+Q11</f>
        <v>0</v>
      </c>
      <c r="W11" s="209">
        <f>H11+M11+R11</f>
        <v>0</v>
      </c>
    </row>
    <row r="12" spans="2:23" x14ac:dyDescent="0.15">
      <c r="B12" s="52" t="s">
        <v>137</v>
      </c>
      <c r="C12" s="53" t="s">
        <v>287</v>
      </c>
      <c r="D12" s="214">
        <f>詳細表!G11</f>
        <v>0</v>
      </c>
      <c r="E12" s="214">
        <f>詳細表!H11</f>
        <v>0</v>
      </c>
      <c r="F12" s="214">
        <f>詳細表!I11</f>
        <v>0</v>
      </c>
      <c r="G12" s="214">
        <f>詳細表!AA11</f>
        <v>0</v>
      </c>
      <c r="H12" s="214">
        <f>詳細表!AE11</f>
        <v>0</v>
      </c>
      <c r="I12" s="214">
        <f>詳細表!M11</f>
        <v>0</v>
      </c>
      <c r="J12" s="214">
        <f>詳細表!N11</f>
        <v>0</v>
      </c>
      <c r="K12" s="214">
        <f>詳細表!O11</f>
        <v>0</v>
      </c>
      <c r="L12" s="214">
        <f>詳細表!AB11</f>
        <v>0</v>
      </c>
      <c r="M12" s="214">
        <f>詳細表!AF11</f>
        <v>0</v>
      </c>
      <c r="N12" s="214">
        <f>詳細表!U11</f>
        <v>0</v>
      </c>
      <c r="O12" s="214">
        <f>詳細表!V11</f>
        <v>0</v>
      </c>
      <c r="P12" s="214">
        <f>詳細表!W11</f>
        <v>0</v>
      </c>
      <c r="Q12" s="214">
        <f>詳細表!AC11</f>
        <v>0</v>
      </c>
      <c r="R12" s="214">
        <f>詳細表!AG11</f>
        <v>0</v>
      </c>
      <c r="S12" s="214">
        <f t="shared" ref="S12:S75" si="0">D12+I12+N12</f>
        <v>0</v>
      </c>
      <c r="T12" s="214">
        <f t="shared" ref="T12:T75" si="1">E12+J12+O12</f>
        <v>0</v>
      </c>
      <c r="U12" s="214">
        <f t="shared" ref="U12:U75" si="2">F12+K12+P12</f>
        <v>0</v>
      </c>
      <c r="V12" s="214">
        <f t="shared" ref="V12:V75" si="3">G12+L12+Q12</f>
        <v>0</v>
      </c>
      <c r="W12" s="214">
        <f t="shared" ref="W12:W75" si="4">H12+M12+R12</f>
        <v>0</v>
      </c>
    </row>
    <row r="13" spans="2:23" x14ac:dyDescent="0.15">
      <c r="B13" s="52" t="s">
        <v>138</v>
      </c>
      <c r="C13" s="53" t="s">
        <v>243</v>
      </c>
      <c r="D13" s="214">
        <f>詳細表!G12</f>
        <v>0</v>
      </c>
      <c r="E13" s="214">
        <f>詳細表!H12</f>
        <v>0</v>
      </c>
      <c r="F13" s="214">
        <f>詳細表!I12</f>
        <v>0</v>
      </c>
      <c r="G13" s="214">
        <f>詳細表!AA12</f>
        <v>0</v>
      </c>
      <c r="H13" s="214">
        <f>詳細表!AE12</f>
        <v>0</v>
      </c>
      <c r="I13" s="214">
        <f>詳細表!M12</f>
        <v>0</v>
      </c>
      <c r="J13" s="214">
        <f>詳細表!N12</f>
        <v>0</v>
      </c>
      <c r="K13" s="214">
        <f>詳細表!O12</f>
        <v>0</v>
      </c>
      <c r="L13" s="214">
        <f>詳細表!AB12</f>
        <v>0</v>
      </c>
      <c r="M13" s="214">
        <f>詳細表!AF12</f>
        <v>0</v>
      </c>
      <c r="N13" s="214">
        <f>詳細表!U12</f>
        <v>0</v>
      </c>
      <c r="O13" s="214">
        <f>詳細表!V12</f>
        <v>0</v>
      </c>
      <c r="P13" s="214">
        <f>詳細表!W12</f>
        <v>0</v>
      </c>
      <c r="Q13" s="214">
        <f>詳細表!AC12</f>
        <v>0</v>
      </c>
      <c r="R13" s="214">
        <f>詳細表!AG12</f>
        <v>0</v>
      </c>
      <c r="S13" s="214">
        <f t="shared" si="0"/>
        <v>0</v>
      </c>
      <c r="T13" s="214">
        <f t="shared" si="1"/>
        <v>0</v>
      </c>
      <c r="U13" s="214">
        <f t="shared" si="2"/>
        <v>0</v>
      </c>
      <c r="V13" s="214">
        <f t="shared" si="3"/>
        <v>0</v>
      </c>
      <c r="W13" s="214">
        <f t="shared" si="4"/>
        <v>0</v>
      </c>
    </row>
    <row r="14" spans="2:23" x14ac:dyDescent="0.15">
      <c r="B14" s="52" t="s">
        <v>139</v>
      </c>
      <c r="C14" s="53" t="s">
        <v>244</v>
      </c>
      <c r="D14" s="214">
        <f>詳細表!G13</f>
        <v>0</v>
      </c>
      <c r="E14" s="214">
        <f>詳細表!H13</f>
        <v>0</v>
      </c>
      <c r="F14" s="214">
        <f>詳細表!I13</f>
        <v>0</v>
      </c>
      <c r="G14" s="214">
        <f>詳細表!AA13</f>
        <v>0</v>
      </c>
      <c r="H14" s="214">
        <f>詳細表!AE13</f>
        <v>0</v>
      </c>
      <c r="I14" s="214">
        <f>詳細表!M13</f>
        <v>0</v>
      </c>
      <c r="J14" s="214">
        <f>詳細表!N13</f>
        <v>0</v>
      </c>
      <c r="K14" s="214">
        <f>詳細表!O13</f>
        <v>0</v>
      </c>
      <c r="L14" s="214">
        <f>詳細表!AB13</f>
        <v>0</v>
      </c>
      <c r="M14" s="214">
        <f>詳細表!AF13</f>
        <v>0</v>
      </c>
      <c r="N14" s="214">
        <f>詳細表!U13</f>
        <v>0</v>
      </c>
      <c r="O14" s="214">
        <f>詳細表!V13</f>
        <v>0</v>
      </c>
      <c r="P14" s="214">
        <f>詳細表!W13</f>
        <v>0</v>
      </c>
      <c r="Q14" s="214">
        <f>詳細表!AC13</f>
        <v>0</v>
      </c>
      <c r="R14" s="214">
        <f>詳細表!AG13</f>
        <v>0</v>
      </c>
      <c r="S14" s="214">
        <f t="shared" si="0"/>
        <v>0</v>
      </c>
      <c r="T14" s="214">
        <f t="shared" si="1"/>
        <v>0</v>
      </c>
      <c r="U14" s="214">
        <f t="shared" si="2"/>
        <v>0</v>
      </c>
      <c r="V14" s="214">
        <f t="shared" si="3"/>
        <v>0</v>
      </c>
      <c r="W14" s="214">
        <f t="shared" si="4"/>
        <v>0</v>
      </c>
    </row>
    <row r="15" spans="2:23" x14ac:dyDescent="0.15">
      <c r="B15" s="52" t="s">
        <v>140</v>
      </c>
      <c r="C15" s="53" t="s">
        <v>245</v>
      </c>
      <c r="D15" s="224">
        <f>詳細表!G14</f>
        <v>0</v>
      </c>
      <c r="E15" s="224">
        <f>詳細表!H14</f>
        <v>0</v>
      </c>
      <c r="F15" s="224">
        <f>詳細表!I14</f>
        <v>0</v>
      </c>
      <c r="G15" s="224">
        <f>詳細表!AA14</f>
        <v>0</v>
      </c>
      <c r="H15" s="224">
        <f>詳細表!AE14</f>
        <v>0</v>
      </c>
      <c r="I15" s="224">
        <f>詳細表!M14</f>
        <v>0</v>
      </c>
      <c r="J15" s="224">
        <f>詳細表!N14</f>
        <v>0</v>
      </c>
      <c r="K15" s="224">
        <f>詳細表!O14</f>
        <v>0</v>
      </c>
      <c r="L15" s="224">
        <f>詳細表!AB14</f>
        <v>0</v>
      </c>
      <c r="M15" s="224">
        <f>詳細表!AF14</f>
        <v>0</v>
      </c>
      <c r="N15" s="224">
        <f>詳細表!U14</f>
        <v>0</v>
      </c>
      <c r="O15" s="224">
        <f>詳細表!V14</f>
        <v>0</v>
      </c>
      <c r="P15" s="224">
        <f>詳細表!W14</f>
        <v>0</v>
      </c>
      <c r="Q15" s="224">
        <f>詳細表!AC14</f>
        <v>0</v>
      </c>
      <c r="R15" s="224">
        <f>詳細表!AG14</f>
        <v>0</v>
      </c>
      <c r="S15" s="224">
        <f t="shared" si="0"/>
        <v>0</v>
      </c>
      <c r="T15" s="224">
        <f t="shared" si="1"/>
        <v>0</v>
      </c>
      <c r="U15" s="224">
        <f t="shared" si="2"/>
        <v>0</v>
      </c>
      <c r="V15" s="224">
        <f t="shared" si="3"/>
        <v>0</v>
      </c>
      <c r="W15" s="224">
        <f t="shared" si="4"/>
        <v>0</v>
      </c>
    </row>
    <row r="16" spans="2:23" x14ac:dyDescent="0.15">
      <c r="B16" s="60" t="s">
        <v>141</v>
      </c>
      <c r="C16" s="61" t="s">
        <v>288</v>
      </c>
      <c r="D16" s="214">
        <f>詳細表!G15</f>
        <v>0</v>
      </c>
      <c r="E16" s="214">
        <f>詳細表!H15</f>
        <v>0</v>
      </c>
      <c r="F16" s="214">
        <f>詳細表!I15</f>
        <v>0</v>
      </c>
      <c r="G16" s="214">
        <f>詳細表!AA15</f>
        <v>0</v>
      </c>
      <c r="H16" s="214">
        <f>詳細表!AE15</f>
        <v>0</v>
      </c>
      <c r="I16" s="214">
        <f>詳細表!M15</f>
        <v>0</v>
      </c>
      <c r="J16" s="214">
        <f>詳細表!N15</f>
        <v>0</v>
      </c>
      <c r="K16" s="214">
        <f>詳細表!O15</f>
        <v>0</v>
      </c>
      <c r="L16" s="214">
        <f>詳細表!AB15</f>
        <v>0</v>
      </c>
      <c r="M16" s="214">
        <f>詳細表!AF15</f>
        <v>0</v>
      </c>
      <c r="N16" s="214">
        <f>詳細表!U15</f>
        <v>0</v>
      </c>
      <c r="O16" s="214">
        <f>詳細表!V15</f>
        <v>0</v>
      </c>
      <c r="P16" s="214">
        <f>詳細表!W15</f>
        <v>0</v>
      </c>
      <c r="Q16" s="214">
        <f>詳細表!AC15</f>
        <v>0</v>
      </c>
      <c r="R16" s="214">
        <f>詳細表!AG15</f>
        <v>0</v>
      </c>
      <c r="S16" s="214">
        <f t="shared" si="0"/>
        <v>0</v>
      </c>
      <c r="T16" s="214">
        <f t="shared" si="1"/>
        <v>0</v>
      </c>
      <c r="U16" s="214">
        <f t="shared" si="2"/>
        <v>0</v>
      </c>
      <c r="V16" s="214">
        <f t="shared" si="3"/>
        <v>0</v>
      </c>
      <c r="W16" s="214">
        <f t="shared" si="4"/>
        <v>0</v>
      </c>
    </row>
    <row r="17" spans="2:23" x14ac:dyDescent="0.15">
      <c r="B17" s="52" t="s">
        <v>142</v>
      </c>
      <c r="C17" s="53" t="s">
        <v>615</v>
      </c>
      <c r="D17" s="214">
        <f>詳細表!G16</f>
        <v>0</v>
      </c>
      <c r="E17" s="214">
        <f>詳細表!H16</f>
        <v>0</v>
      </c>
      <c r="F17" s="214">
        <f>詳細表!I16</f>
        <v>0</v>
      </c>
      <c r="G17" s="214">
        <f>詳細表!AA16</f>
        <v>0</v>
      </c>
      <c r="H17" s="214">
        <f>詳細表!AE16</f>
        <v>0</v>
      </c>
      <c r="I17" s="214">
        <f>詳細表!M16</f>
        <v>0</v>
      </c>
      <c r="J17" s="214">
        <f>詳細表!N16</f>
        <v>0</v>
      </c>
      <c r="K17" s="214">
        <f>詳細表!O16</f>
        <v>0</v>
      </c>
      <c r="L17" s="214">
        <f>詳細表!AB16</f>
        <v>0</v>
      </c>
      <c r="M17" s="214">
        <f>詳細表!AF16</f>
        <v>0</v>
      </c>
      <c r="N17" s="214">
        <f>詳細表!U16</f>
        <v>0</v>
      </c>
      <c r="O17" s="214">
        <f>詳細表!V16</f>
        <v>0</v>
      </c>
      <c r="P17" s="214">
        <f>詳細表!W16</f>
        <v>0</v>
      </c>
      <c r="Q17" s="214">
        <f>詳細表!AC16</f>
        <v>0</v>
      </c>
      <c r="R17" s="214">
        <f>詳細表!AG16</f>
        <v>0</v>
      </c>
      <c r="S17" s="214">
        <f t="shared" si="0"/>
        <v>0</v>
      </c>
      <c r="T17" s="214">
        <f t="shared" si="1"/>
        <v>0</v>
      </c>
      <c r="U17" s="214">
        <f t="shared" si="2"/>
        <v>0</v>
      </c>
      <c r="V17" s="214">
        <f t="shared" si="3"/>
        <v>0</v>
      </c>
      <c r="W17" s="214">
        <f t="shared" si="4"/>
        <v>0</v>
      </c>
    </row>
    <row r="18" spans="2:23" x14ac:dyDescent="0.15">
      <c r="B18" s="52" t="s">
        <v>143</v>
      </c>
      <c r="C18" s="53" t="s">
        <v>246</v>
      </c>
      <c r="D18" s="214">
        <f>詳細表!G17</f>
        <v>0</v>
      </c>
      <c r="E18" s="214">
        <f>詳細表!H17</f>
        <v>0</v>
      </c>
      <c r="F18" s="214">
        <f>詳細表!I17</f>
        <v>0</v>
      </c>
      <c r="G18" s="214">
        <f>詳細表!AA17</f>
        <v>0</v>
      </c>
      <c r="H18" s="214">
        <f>詳細表!AE17</f>
        <v>0</v>
      </c>
      <c r="I18" s="214">
        <f>詳細表!M17</f>
        <v>0</v>
      </c>
      <c r="J18" s="214">
        <f>詳細表!N17</f>
        <v>0</v>
      </c>
      <c r="K18" s="214">
        <f>詳細表!O17</f>
        <v>0</v>
      </c>
      <c r="L18" s="214">
        <f>詳細表!AB17</f>
        <v>0</v>
      </c>
      <c r="M18" s="214">
        <f>詳細表!AF17</f>
        <v>0</v>
      </c>
      <c r="N18" s="214">
        <f>詳細表!U17</f>
        <v>0</v>
      </c>
      <c r="O18" s="214">
        <f>詳細表!V17</f>
        <v>0</v>
      </c>
      <c r="P18" s="214">
        <f>詳細表!W17</f>
        <v>0</v>
      </c>
      <c r="Q18" s="214">
        <f>詳細表!AC17</f>
        <v>0</v>
      </c>
      <c r="R18" s="214">
        <f>詳細表!AG17</f>
        <v>0</v>
      </c>
      <c r="S18" s="214">
        <f t="shared" si="0"/>
        <v>0</v>
      </c>
      <c r="T18" s="214">
        <f t="shared" si="1"/>
        <v>0</v>
      </c>
      <c r="U18" s="214">
        <f t="shared" si="2"/>
        <v>0</v>
      </c>
      <c r="V18" s="214">
        <f t="shared" si="3"/>
        <v>0</v>
      </c>
      <c r="W18" s="214">
        <f t="shared" si="4"/>
        <v>0</v>
      </c>
    </row>
    <row r="19" spans="2:23" x14ac:dyDescent="0.15">
      <c r="B19" s="52" t="s">
        <v>144</v>
      </c>
      <c r="C19" s="53" t="s">
        <v>616</v>
      </c>
      <c r="D19" s="214">
        <f>詳細表!G18</f>
        <v>0</v>
      </c>
      <c r="E19" s="214">
        <f>詳細表!H18</f>
        <v>0</v>
      </c>
      <c r="F19" s="214">
        <f>詳細表!I18</f>
        <v>0</v>
      </c>
      <c r="G19" s="214">
        <f>詳細表!AA18</f>
        <v>0</v>
      </c>
      <c r="H19" s="214">
        <f>詳細表!AE18</f>
        <v>0</v>
      </c>
      <c r="I19" s="214">
        <f>詳細表!M18</f>
        <v>0</v>
      </c>
      <c r="J19" s="214">
        <f>詳細表!N18</f>
        <v>0</v>
      </c>
      <c r="K19" s="214">
        <f>詳細表!O18</f>
        <v>0</v>
      </c>
      <c r="L19" s="214">
        <f>詳細表!AB18</f>
        <v>0</v>
      </c>
      <c r="M19" s="214">
        <f>詳細表!AF18</f>
        <v>0</v>
      </c>
      <c r="N19" s="214">
        <f>詳細表!U18</f>
        <v>0</v>
      </c>
      <c r="O19" s="214">
        <f>詳細表!V18</f>
        <v>0</v>
      </c>
      <c r="P19" s="214">
        <f>詳細表!W18</f>
        <v>0</v>
      </c>
      <c r="Q19" s="214">
        <f>詳細表!AC18</f>
        <v>0</v>
      </c>
      <c r="R19" s="214">
        <f>詳細表!AG18</f>
        <v>0</v>
      </c>
      <c r="S19" s="214">
        <f t="shared" si="0"/>
        <v>0</v>
      </c>
      <c r="T19" s="214">
        <f t="shared" si="1"/>
        <v>0</v>
      </c>
      <c r="U19" s="214">
        <f t="shared" si="2"/>
        <v>0</v>
      </c>
      <c r="V19" s="214">
        <f t="shared" si="3"/>
        <v>0</v>
      </c>
      <c r="W19" s="214">
        <f t="shared" si="4"/>
        <v>0</v>
      </c>
    </row>
    <row r="20" spans="2:23" x14ac:dyDescent="0.15">
      <c r="B20" s="64" t="s">
        <v>145</v>
      </c>
      <c r="C20" s="65" t="s">
        <v>364</v>
      </c>
      <c r="D20" s="224">
        <f>詳細表!G19</f>
        <v>0</v>
      </c>
      <c r="E20" s="224">
        <f>詳細表!H19</f>
        <v>0</v>
      </c>
      <c r="F20" s="224">
        <f>詳細表!I19</f>
        <v>0</v>
      </c>
      <c r="G20" s="224">
        <f>詳細表!AA19</f>
        <v>0</v>
      </c>
      <c r="H20" s="224">
        <f>詳細表!AE19</f>
        <v>0</v>
      </c>
      <c r="I20" s="224">
        <f>詳細表!M19</f>
        <v>0</v>
      </c>
      <c r="J20" s="224">
        <f>詳細表!N19</f>
        <v>0</v>
      </c>
      <c r="K20" s="224">
        <f>詳細表!O19</f>
        <v>0</v>
      </c>
      <c r="L20" s="224">
        <f>詳細表!AB19</f>
        <v>0</v>
      </c>
      <c r="M20" s="224">
        <f>詳細表!AF19</f>
        <v>0</v>
      </c>
      <c r="N20" s="224">
        <f>詳細表!U19</f>
        <v>0</v>
      </c>
      <c r="O20" s="224">
        <f>詳細表!V19</f>
        <v>0</v>
      </c>
      <c r="P20" s="224">
        <f>詳細表!W19</f>
        <v>0</v>
      </c>
      <c r="Q20" s="224">
        <f>詳細表!AC19</f>
        <v>0</v>
      </c>
      <c r="R20" s="224">
        <f>詳細表!AG19</f>
        <v>0</v>
      </c>
      <c r="S20" s="224">
        <f t="shared" si="0"/>
        <v>0</v>
      </c>
      <c r="T20" s="224">
        <f t="shared" si="1"/>
        <v>0</v>
      </c>
      <c r="U20" s="224">
        <f t="shared" si="2"/>
        <v>0</v>
      </c>
      <c r="V20" s="224">
        <f t="shared" si="3"/>
        <v>0</v>
      </c>
      <c r="W20" s="224">
        <f t="shared" si="4"/>
        <v>0</v>
      </c>
    </row>
    <row r="21" spans="2:23" x14ac:dyDescent="0.15">
      <c r="B21" s="52" t="s">
        <v>146</v>
      </c>
      <c r="C21" s="53" t="s">
        <v>289</v>
      </c>
      <c r="D21" s="214">
        <f>詳細表!G20</f>
        <v>0</v>
      </c>
      <c r="E21" s="214">
        <f>詳細表!H20</f>
        <v>0</v>
      </c>
      <c r="F21" s="214">
        <f>詳細表!I20</f>
        <v>0</v>
      </c>
      <c r="G21" s="214">
        <f>詳細表!AA20</f>
        <v>0</v>
      </c>
      <c r="H21" s="214">
        <f>詳細表!AE20</f>
        <v>0</v>
      </c>
      <c r="I21" s="214">
        <f>詳細表!M20</f>
        <v>0</v>
      </c>
      <c r="J21" s="214">
        <f>詳細表!N20</f>
        <v>0</v>
      </c>
      <c r="K21" s="214">
        <f>詳細表!O20</f>
        <v>0</v>
      </c>
      <c r="L21" s="214">
        <f>詳細表!AB20</f>
        <v>0</v>
      </c>
      <c r="M21" s="214">
        <f>詳細表!AF20</f>
        <v>0</v>
      </c>
      <c r="N21" s="214">
        <f>詳細表!U20</f>
        <v>0</v>
      </c>
      <c r="O21" s="214">
        <f>詳細表!V20</f>
        <v>0</v>
      </c>
      <c r="P21" s="214">
        <f>詳細表!W20</f>
        <v>0</v>
      </c>
      <c r="Q21" s="214">
        <f>詳細表!AC20</f>
        <v>0</v>
      </c>
      <c r="R21" s="214">
        <f>詳細表!AG20</f>
        <v>0</v>
      </c>
      <c r="S21" s="214">
        <f t="shared" si="0"/>
        <v>0</v>
      </c>
      <c r="T21" s="214">
        <f t="shared" si="1"/>
        <v>0</v>
      </c>
      <c r="U21" s="214">
        <f t="shared" si="2"/>
        <v>0</v>
      </c>
      <c r="V21" s="214">
        <f t="shared" si="3"/>
        <v>0</v>
      </c>
      <c r="W21" s="214">
        <f t="shared" si="4"/>
        <v>0</v>
      </c>
    </row>
    <row r="22" spans="2:23" x14ac:dyDescent="0.15">
      <c r="B22" s="52" t="s">
        <v>147</v>
      </c>
      <c r="C22" s="53" t="s">
        <v>247</v>
      </c>
      <c r="D22" s="214">
        <f>詳細表!G21</f>
        <v>0</v>
      </c>
      <c r="E22" s="214">
        <f>詳細表!H21</f>
        <v>0</v>
      </c>
      <c r="F22" s="214">
        <f>詳細表!I21</f>
        <v>0</v>
      </c>
      <c r="G22" s="214">
        <f>詳細表!AA21</f>
        <v>0</v>
      </c>
      <c r="H22" s="214">
        <f>詳細表!AE21</f>
        <v>0</v>
      </c>
      <c r="I22" s="214">
        <f>詳細表!M21</f>
        <v>0</v>
      </c>
      <c r="J22" s="214">
        <f>詳細表!N21</f>
        <v>0</v>
      </c>
      <c r="K22" s="214">
        <f>詳細表!O21</f>
        <v>0</v>
      </c>
      <c r="L22" s="214">
        <f>詳細表!AB21</f>
        <v>0</v>
      </c>
      <c r="M22" s="214">
        <f>詳細表!AF21</f>
        <v>0</v>
      </c>
      <c r="N22" s="214">
        <f>詳細表!U21</f>
        <v>0</v>
      </c>
      <c r="O22" s="214">
        <f>詳細表!V21</f>
        <v>0</v>
      </c>
      <c r="P22" s="214">
        <f>詳細表!W21</f>
        <v>0</v>
      </c>
      <c r="Q22" s="214">
        <f>詳細表!AC21</f>
        <v>0</v>
      </c>
      <c r="R22" s="214">
        <f>詳細表!AG21</f>
        <v>0</v>
      </c>
      <c r="S22" s="214">
        <f t="shared" si="0"/>
        <v>0</v>
      </c>
      <c r="T22" s="214">
        <f t="shared" si="1"/>
        <v>0</v>
      </c>
      <c r="U22" s="214">
        <f t="shared" si="2"/>
        <v>0</v>
      </c>
      <c r="V22" s="214">
        <f t="shared" si="3"/>
        <v>0</v>
      </c>
      <c r="W22" s="214">
        <f t="shared" si="4"/>
        <v>0</v>
      </c>
    </row>
    <row r="23" spans="2:23" x14ac:dyDescent="0.15">
      <c r="B23" s="52" t="s">
        <v>148</v>
      </c>
      <c r="C23" s="53" t="s">
        <v>617</v>
      </c>
      <c r="D23" s="214">
        <f>詳細表!G22</f>
        <v>0</v>
      </c>
      <c r="E23" s="214">
        <f>詳細表!H22</f>
        <v>0</v>
      </c>
      <c r="F23" s="214">
        <f>詳細表!I22</f>
        <v>0</v>
      </c>
      <c r="G23" s="214">
        <f>詳細表!AA22</f>
        <v>0</v>
      </c>
      <c r="H23" s="214">
        <f>詳細表!AE22</f>
        <v>0</v>
      </c>
      <c r="I23" s="214">
        <f>詳細表!M22</f>
        <v>0</v>
      </c>
      <c r="J23" s="214">
        <f>詳細表!N22</f>
        <v>0</v>
      </c>
      <c r="K23" s="214">
        <f>詳細表!O22</f>
        <v>0</v>
      </c>
      <c r="L23" s="214">
        <f>詳細表!AB22</f>
        <v>0</v>
      </c>
      <c r="M23" s="214">
        <f>詳細表!AF22</f>
        <v>0</v>
      </c>
      <c r="N23" s="214">
        <f>詳細表!U22</f>
        <v>0</v>
      </c>
      <c r="O23" s="214">
        <f>詳細表!V22</f>
        <v>0</v>
      </c>
      <c r="P23" s="214">
        <f>詳細表!W22</f>
        <v>0</v>
      </c>
      <c r="Q23" s="214">
        <f>詳細表!AC22</f>
        <v>0</v>
      </c>
      <c r="R23" s="214">
        <f>詳細表!AG22</f>
        <v>0</v>
      </c>
      <c r="S23" s="214">
        <f t="shared" si="0"/>
        <v>0</v>
      </c>
      <c r="T23" s="214">
        <f t="shared" si="1"/>
        <v>0</v>
      </c>
      <c r="U23" s="214">
        <f t="shared" si="2"/>
        <v>0</v>
      </c>
      <c r="V23" s="214">
        <f t="shared" si="3"/>
        <v>0</v>
      </c>
      <c r="W23" s="214">
        <f t="shared" si="4"/>
        <v>0</v>
      </c>
    </row>
    <row r="24" spans="2:23" x14ac:dyDescent="0.15">
      <c r="B24" s="52" t="s">
        <v>149</v>
      </c>
      <c r="C24" s="53" t="s">
        <v>618</v>
      </c>
      <c r="D24" s="214">
        <f>詳細表!G23</f>
        <v>0</v>
      </c>
      <c r="E24" s="214">
        <f>詳細表!H23</f>
        <v>0</v>
      </c>
      <c r="F24" s="214">
        <f>詳細表!I23</f>
        <v>0</v>
      </c>
      <c r="G24" s="214">
        <f>詳細表!AA23</f>
        <v>0</v>
      </c>
      <c r="H24" s="214">
        <f>詳細表!AE23</f>
        <v>0</v>
      </c>
      <c r="I24" s="214">
        <f>詳細表!M23</f>
        <v>0</v>
      </c>
      <c r="J24" s="214">
        <f>詳細表!N23</f>
        <v>0</v>
      </c>
      <c r="K24" s="214">
        <f>詳細表!O23</f>
        <v>0</v>
      </c>
      <c r="L24" s="214">
        <f>詳細表!AB23</f>
        <v>0</v>
      </c>
      <c r="M24" s="214">
        <f>詳細表!AF23</f>
        <v>0</v>
      </c>
      <c r="N24" s="214">
        <f>詳細表!U23</f>
        <v>0</v>
      </c>
      <c r="O24" s="214">
        <f>詳細表!V23</f>
        <v>0</v>
      </c>
      <c r="P24" s="214">
        <f>詳細表!W23</f>
        <v>0</v>
      </c>
      <c r="Q24" s="214">
        <f>詳細表!AC23</f>
        <v>0</v>
      </c>
      <c r="R24" s="214">
        <f>詳細表!AG23</f>
        <v>0</v>
      </c>
      <c r="S24" s="214">
        <f t="shared" si="0"/>
        <v>0</v>
      </c>
      <c r="T24" s="214">
        <f t="shared" si="1"/>
        <v>0</v>
      </c>
      <c r="U24" s="214">
        <f t="shared" si="2"/>
        <v>0</v>
      </c>
      <c r="V24" s="214">
        <f t="shared" si="3"/>
        <v>0</v>
      </c>
      <c r="W24" s="214">
        <f t="shared" si="4"/>
        <v>0</v>
      </c>
    </row>
    <row r="25" spans="2:23" x14ac:dyDescent="0.15">
      <c r="B25" s="52" t="s">
        <v>150</v>
      </c>
      <c r="C25" s="53" t="s">
        <v>248</v>
      </c>
      <c r="D25" s="224">
        <f>詳細表!G24</f>
        <v>0</v>
      </c>
      <c r="E25" s="224">
        <f>詳細表!H24</f>
        <v>0</v>
      </c>
      <c r="F25" s="224">
        <f>詳細表!I24</f>
        <v>0</v>
      </c>
      <c r="G25" s="224">
        <f>詳細表!AA24</f>
        <v>0</v>
      </c>
      <c r="H25" s="224">
        <f>詳細表!AE24</f>
        <v>0</v>
      </c>
      <c r="I25" s="224">
        <f>詳細表!M24</f>
        <v>0</v>
      </c>
      <c r="J25" s="224">
        <f>詳細表!N24</f>
        <v>0</v>
      </c>
      <c r="K25" s="224">
        <f>詳細表!O24</f>
        <v>0</v>
      </c>
      <c r="L25" s="224">
        <f>詳細表!AB24</f>
        <v>0</v>
      </c>
      <c r="M25" s="224">
        <f>詳細表!AF24</f>
        <v>0</v>
      </c>
      <c r="N25" s="224">
        <f>詳細表!U24</f>
        <v>0</v>
      </c>
      <c r="O25" s="224">
        <f>詳細表!V24</f>
        <v>0</v>
      </c>
      <c r="P25" s="224">
        <f>詳細表!W24</f>
        <v>0</v>
      </c>
      <c r="Q25" s="224">
        <f>詳細表!AC24</f>
        <v>0</v>
      </c>
      <c r="R25" s="224">
        <f>詳細表!AG24</f>
        <v>0</v>
      </c>
      <c r="S25" s="224">
        <f t="shared" si="0"/>
        <v>0</v>
      </c>
      <c r="T25" s="224">
        <f t="shared" si="1"/>
        <v>0</v>
      </c>
      <c r="U25" s="224">
        <f t="shared" si="2"/>
        <v>0</v>
      </c>
      <c r="V25" s="224">
        <f t="shared" si="3"/>
        <v>0</v>
      </c>
      <c r="W25" s="224">
        <f t="shared" si="4"/>
        <v>0</v>
      </c>
    </row>
    <row r="26" spans="2:23" x14ac:dyDescent="0.15">
      <c r="B26" s="60" t="s">
        <v>151</v>
      </c>
      <c r="C26" s="61" t="s">
        <v>249</v>
      </c>
      <c r="D26" s="214">
        <f>詳細表!G25</f>
        <v>0</v>
      </c>
      <c r="E26" s="214">
        <f>詳細表!H25</f>
        <v>0</v>
      </c>
      <c r="F26" s="214">
        <f>詳細表!I25</f>
        <v>0</v>
      </c>
      <c r="G26" s="214">
        <f>詳細表!AA25</f>
        <v>0</v>
      </c>
      <c r="H26" s="214">
        <f>詳細表!AE25</f>
        <v>0</v>
      </c>
      <c r="I26" s="214">
        <f>詳細表!M25</f>
        <v>0</v>
      </c>
      <c r="J26" s="214">
        <f>詳細表!N25</f>
        <v>0</v>
      </c>
      <c r="K26" s="214">
        <f>詳細表!O25</f>
        <v>0</v>
      </c>
      <c r="L26" s="214">
        <f>詳細表!AB25</f>
        <v>0</v>
      </c>
      <c r="M26" s="214">
        <f>詳細表!AF25</f>
        <v>0</v>
      </c>
      <c r="N26" s="214">
        <f>詳細表!U25</f>
        <v>0</v>
      </c>
      <c r="O26" s="214">
        <f>詳細表!V25</f>
        <v>0</v>
      </c>
      <c r="P26" s="214">
        <f>詳細表!W25</f>
        <v>0</v>
      </c>
      <c r="Q26" s="214">
        <f>詳細表!AC25</f>
        <v>0</v>
      </c>
      <c r="R26" s="214">
        <f>詳細表!AG25</f>
        <v>0</v>
      </c>
      <c r="S26" s="214">
        <f t="shared" si="0"/>
        <v>0</v>
      </c>
      <c r="T26" s="214">
        <f t="shared" si="1"/>
        <v>0</v>
      </c>
      <c r="U26" s="214">
        <f t="shared" si="2"/>
        <v>0</v>
      </c>
      <c r="V26" s="214">
        <f t="shared" si="3"/>
        <v>0</v>
      </c>
      <c r="W26" s="214">
        <f t="shared" si="4"/>
        <v>0</v>
      </c>
    </row>
    <row r="27" spans="2:23" x14ac:dyDescent="0.15">
      <c r="B27" s="52" t="s">
        <v>152</v>
      </c>
      <c r="C27" s="53" t="s">
        <v>250</v>
      </c>
      <c r="D27" s="214">
        <f>詳細表!G26</f>
        <v>0</v>
      </c>
      <c r="E27" s="214">
        <f>詳細表!H26</f>
        <v>0</v>
      </c>
      <c r="F27" s="214">
        <f>詳細表!I26</f>
        <v>0</v>
      </c>
      <c r="G27" s="214">
        <f>詳細表!AA26</f>
        <v>0</v>
      </c>
      <c r="H27" s="214">
        <f>詳細表!AE26</f>
        <v>0</v>
      </c>
      <c r="I27" s="214">
        <f>詳細表!M26</f>
        <v>0</v>
      </c>
      <c r="J27" s="214">
        <f>詳細表!N26</f>
        <v>0</v>
      </c>
      <c r="K27" s="214">
        <f>詳細表!O26</f>
        <v>0</v>
      </c>
      <c r="L27" s="214">
        <f>詳細表!AB26</f>
        <v>0</v>
      </c>
      <c r="M27" s="214">
        <f>詳細表!AF26</f>
        <v>0</v>
      </c>
      <c r="N27" s="214">
        <f>詳細表!U26</f>
        <v>0</v>
      </c>
      <c r="O27" s="214">
        <f>詳細表!V26</f>
        <v>0</v>
      </c>
      <c r="P27" s="214">
        <f>詳細表!W26</f>
        <v>0</v>
      </c>
      <c r="Q27" s="214">
        <f>詳細表!AC26</f>
        <v>0</v>
      </c>
      <c r="R27" s="214">
        <f>詳細表!AG26</f>
        <v>0</v>
      </c>
      <c r="S27" s="214">
        <f t="shared" si="0"/>
        <v>0</v>
      </c>
      <c r="T27" s="214">
        <f t="shared" si="1"/>
        <v>0</v>
      </c>
      <c r="U27" s="214">
        <f t="shared" si="2"/>
        <v>0</v>
      </c>
      <c r="V27" s="214">
        <f t="shared" si="3"/>
        <v>0</v>
      </c>
      <c r="W27" s="214">
        <f t="shared" si="4"/>
        <v>0</v>
      </c>
    </row>
    <row r="28" spans="2:23" x14ac:dyDescent="0.15">
      <c r="B28" s="52" t="s">
        <v>153</v>
      </c>
      <c r="C28" s="53" t="s">
        <v>619</v>
      </c>
      <c r="D28" s="214">
        <f>詳細表!G27</f>
        <v>0</v>
      </c>
      <c r="E28" s="214">
        <f>詳細表!H27</f>
        <v>0</v>
      </c>
      <c r="F28" s="214">
        <f>詳細表!I27</f>
        <v>0</v>
      </c>
      <c r="G28" s="214">
        <f>詳細表!AA27</f>
        <v>0</v>
      </c>
      <c r="H28" s="214">
        <f>詳細表!AE27</f>
        <v>0</v>
      </c>
      <c r="I28" s="214">
        <f>詳細表!M27</f>
        <v>0</v>
      </c>
      <c r="J28" s="214">
        <f>詳細表!N27</f>
        <v>0</v>
      </c>
      <c r="K28" s="214">
        <f>詳細表!O27</f>
        <v>0</v>
      </c>
      <c r="L28" s="214">
        <f>詳細表!AB27</f>
        <v>0</v>
      </c>
      <c r="M28" s="214">
        <f>詳細表!AF27</f>
        <v>0</v>
      </c>
      <c r="N28" s="214">
        <f>詳細表!U27</f>
        <v>0</v>
      </c>
      <c r="O28" s="214">
        <f>詳細表!V27</f>
        <v>0</v>
      </c>
      <c r="P28" s="214">
        <f>詳細表!W27</f>
        <v>0</v>
      </c>
      <c r="Q28" s="214">
        <f>詳細表!AC27</f>
        <v>0</v>
      </c>
      <c r="R28" s="214">
        <f>詳細表!AG27</f>
        <v>0</v>
      </c>
      <c r="S28" s="214">
        <f t="shared" si="0"/>
        <v>0</v>
      </c>
      <c r="T28" s="214">
        <f t="shared" si="1"/>
        <v>0</v>
      </c>
      <c r="U28" s="214">
        <f t="shared" si="2"/>
        <v>0</v>
      </c>
      <c r="V28" s="214">
        <f t="shared" si="3"/>
        <v>0</v>
      </c>
      <c r="W28" s="214">
        <f t="shared" si="4"/>
        <v>0</v>
      </c>
    </row>
    <row r="29" spans="2:23" x14ac:dyDescent="0.15">
      <c r="B29" s="52" t="s">
        <v>154</v>
      </c>
      <c r="C29" s="53" t="s">
        <v>251</v>
      </c>
      <c r="D29" s="214">
        <f>詳細表!G28</f>
        <v>0</v>
      </c>
      <c r="E29" s="214">
        <f>詳細表!H28</f>
        <v>0</v>
      </c>
      <c r="F29" s="214">
        <f>詳細表!I28</f>
        <v>0</v>
      </c>
      <c r="G29" s="214">
        <f>詳細表!AA28</f>
        <v>0</v>
      </c>
      <c r="H29" s="214">
        <f>詳細表!AE28</f>
        <v>0</v>
      </c>
      <c r="I29" s="214">
        <f>詳細表!M28</f>
        <v>0</v>
      </c>
      <c r="J29" s="214">
        <f>詳細表!N28</f>
        <v>0</v>
      </c>
      <c r="K29" s="214">
        <f>詳細表!O28</f>
        <v>0</v>
      </c>
      <c r="L29" s="214">
        <f>詳細表!AB28</f>
        <v>0</v>
      </c>
      <c r="M29" s="214">
        <f>詳細表!AF28</f>
        <v>0</v>
      </c>
      <c r="N29" s="214">
        <f>詳細表!U28</f>
        <v>0</v>
      </c>
      <c r="O29" s="214">
        <f>詳細表!V28</f>
        <v>0</v>
      </c>
      <c r="P29" s="214">
        <f>詳細表!W28</f>
        <v>0</v>
      </c>
      <c r="Q29" s="214">
        <f>詳細表!AC28</f>
        <v>0</v>
      </c>
      <c r="R29" s="214">
        <f>詳細表!AG28</f>
        <v>0</v>
      </c>
      <c r="S29" s="214">
        <f t="shared" si="0"/>
        <v>0</v>
      </c>
      <c r="T29" s="214">
        <f t="shared" si="1"/>
        <v>0</v>
      </c>
      <c r="U29" s="214">
        <f t="shared" si="2"/>
        <v>0</v>
      </c>
      <c r="V29" s="214">
        <f t="shared" si="3"/>
        <v>0</v>
      </c>
      <c r="W29" s="214">
        <f t="shared" si="4"/>
        <v>0</v>
      </c>
    </row>
    <row r="30" spans="2:23" x14ac:dyDescent="0.15">
      <c r="B30" s="64" t="s">
        <v>155</v>
      </c>
      <c r="C30" s="65" t="s">
        <v>620</v>
      </c>
      <c r="D30" s="224">
        <f>詳細表!G29</f>
        <v>0</v>
      </c>
      <c r="E30" s="224">
        <f>詳細表!H29</f>
        <v>0</v>
      </c>
      <c r="F30" s="224">
        <f>詳細表!I29</f>
        <v>0</v>
      </c>
      <c r="G30" s="224">
        <f>詳細表!AA29</f>
        <v>0</v>
      </c>
      <c r="H30" s="224">
        <f>詳細表!AE29</f>
        <v>0</v>
      </c>
      <c r="I30" s="224">
        <f>詳細表!M29</f>
        <v>0</v>
      </c>
      <c r="J30" s="224">
        <f>詳細表!N29</f>
        <v>0</v>
      </c>
      <c r="K30" s="224">
        <f>詳細表!O29</f>
        <v>0</v>
      </c>
      <c r="L30" s="224">
        <f>詳細表!AB29</f>
        <v>0</v>
      </c>
      <c r="M30" s="224">
        <f>詳細表!AF29</f>
        <v>0</v>
      </c>
      <c r="N30" s="224">
        <f>詳細表!U29</f>
        <v>0</v>
      </c>
      <c r="O30" s="224">
        <f>詳細表!V29</f>
        <v>0</v>
      </c>
      <c r="P30" s="224">
        <f>詳細表!W29</f>
        <v>0</v>
      </c>
      <c r="Q30" s="224">
        <f>詳細表!AC29</f>
        <v>0</v>
      </c>
      <c r="R30" s="224">
        <f>詳細表!AG29</f>
        <v>0</v>
      </c>
      <c r="S30" s="224">
        <f t="shared" si="0"/>
        <v>0</v>
      </c>
      <c r="T30" s="224">
        <f t="shared" si="1"/>
        <v>0</v>
      </c>
      <c r="U30" s="224">
        <f t="shared" si="2"/>
        <v>0</v>
      </c>
      <c r="V30" s="224">
        <f t="shared" si="3"/>
        <v>0</v>
      </c>
      <c r="W30" s="224">
        <f t="shared" si="4"/>
        <v>0</v>
      </c>
    </row>
    <row r="31" spans="2:23" x14ac:dyDescent="0.15">
      <c r="B31" s="52" t="s">
        <v>156</v>
      </c>
      <c r="C31" s="53" t="s">
        <v>621</v>
      </c>
      <c r="D31" s="214">
        <f>詳細表!G30</f>
        <v>0</v>
      </c>
      <c r="E31" s="214">
        <f>詳細表!H30</f>
        <v>0</v>
      </c>
      <c r="F31" s="214">
        <f>詳細表!I30</f>
        <v>0</v>
      </c>
      <c r="G31" s="214">
        <f>詳細表!AA30</f>
        <v>0</v>
      </c>
      <c r="H31" s="214">
        <f>詳細表!AE30</f>
        <v>0</v>
      </c>
      <c r="I31" s="214">
        <f>詳細表!M30</f>
        <v>0</v>
      </c>
      <c r="J31" s="214">
        <f>詳細表!N30</f>
        <v>0</v>
      </c>
      <c r="K31" s="214">
        <f>詳細表!O30</f>
        <v>0</v>
      </c>
      <c r="L31" s="214">
        <f>詳細表!AB30</f>
        <v>0</v>
      </c>
      <c r="M31" s="214">
        <f>詳細表!AF30</f>
        <v>0</v>
      </c>
      <c r="N31" s="214">
        <f>詳細表!U30</f>
        <v>0</v>
      </c>
      <c r="O31" s="214">
        <f>詳細表!V30</f>
        <v>0</v>
      </c>
      <c r="P31" s="214">
        <f>詳細表!W30</f>
        <v>0</v>
      </c>
      <c r="Q31" s="214">
        <f>詳細表!AC30</f>
        <v>0</v>
      </c>
      <c r="R31" s="214">
        <f>詳細表!AG30</f>
        <v>0</v>
      </c>
      <c r="S31" s="214">
        <f t="shared" si="0"/>
        <v>0</v>
      </c>
      <c r="T31" s="214">
        <f t="shared" si="1"/>
        <v>0</v>
      </c>
      <c r="U31" s="214">
        <f t="shared" si="2"/>
        <v>0</v>
      </c>
      <c r="V31" s="214">
        <f t="shared" si="3"/>
        <v>0</v>
      </c>
      <c r="W31" s="214">
        <f t="shared" si="4"/>
        <v>0</v>
      </c>
    </row>
    <row r="32" spans="2:23" x14ac:dyDescent="0.15">
      <c r="B32" s="52" t="s">
        <v>157</v>
      </c>
      <c r="C32" s="53" t="s">
        <v>622</v>
      </c>
      <c r="D32" s="214">
        <f>詳細表!G31</f>
        <v>0</v>
      </c>
      <c r="E32" s="214">
        <f>詳細表!H31</f>
        <v>0</v>
      </c>
      <c r="F32" s="214">
        <f>詳細表!I31</f>
        <v>0</v>
      </c>
      <c r="G32" s="214">
        <f>詳細表!AA31</f>
        <v>0</v>
      </c>
      <c r="H32" s="214">
        <f>詳細表!AE31</f>
        <v>0</v>
      </c>
      <c r="I32" s="214">
        <f>詳細表!M31</f>
        <v>0</v>
      </c>
      <c r="J32" s="214">
        <f>詳細表!N31</f>
        <v>0</v>
      </c>
      <c r="K32" s="214">
        <f>詳細表!O31</f>
        <v>0</v>
      </c>
      <c r="L32" s="214">
        <f>詳細表!AB31</f>
        <v>0</v>
      </c>
      <c r="M32" s="214">
        <f>詳細表!AF31</f>
        <v>0</v>
      </c>
      <c r="N32" s="214">
        <f>詳細表!U31</f>
        <v>0</v>
      </c>
      <c r="O32" s="214">
        <f>詳細表!V31</f>
        <v>0</v>
      </c>
      <c r="P32" s="214">
        <f>詳細表!W31</f>
        <v>0</v>
      </c>
      <c r="Q32" s="214">
        <f>詳細表!AC31</f>
        <v>0</v>
      </c>
      <c r="R32" s="214">
        <f>詳細表!AG31</f>
        <v>0</v>
      </c>
      <c r="S32" s="214">
        <f t="shared" si="0"/>
        <v>0</v>
      </c>
      <c r="T32" s="214">
        <f t="shared" si="1"/>
        <v>0</v>
      </c>
      <c r="U32" s="214">
        <f t="shared" si="2"/>
        <v>0</v>
      </c>
      <c r="V32" s="214">
        <f t="shared" si="3"/>
        <v>0</v>
      </c>
      <c r="W32" s="214">
        <f t="shared" si="4"/>
        <v>0</v>
      </c>
    </row>
    <row r="33" spans="2:23" x14ac:dyDescent="0.15">
      <c r="B33" s="52" t="s">
        <v>158</v>
      </c>
      <c r="C33" s="53" t="s">
        <v>252</v>
      </c>
      <c r="D33" s="214">
        <f>詳細表!G32</f>
        <v>0</v>
      </c>
      <c r="E33" s="214">
        <f>詳細表!H32</f>
        <v>0</v>
      </c>
      <c r="F33" s="214">
        <f>詳細表!I32</f>
        <v>0</v>
      </c>
      <c r="G33" s="214">
        <f>詳細表!AA32</f>
        <v>0</v>
      </c>
      <c r="H33" s="214">
        <f>詳細表!AE32</f>
        <v>0</v>
      </c>
      <c r="I33" s="214">
        <f>詳細表!M32</f>
        <v>0</v>
      </c>
      <c r="J33" s="214">
        <f>詳細表!N32</f>
        <v>0</v>
      </c>
      <c r="K33" s="214">
        <f>詳細表!O32</f>
        <v>0</v>
      </c>
      <c r="L33" s="214">
        <f>詳細表!AB32</f>
        <v>0</v>
      </c>
      <c r="M33" s="214">
        <f>詳細表!AF32</f>
        <v>0</v>
      </c>
      <c r="N33" s="214">
        <f>詳細表!U32</f>
        <v>0</v>
      </c>
      <c r="O33" s="214">
        <f>詳細表!V32</f>
        <v>0</v>
      </c>
      <c r="P33" s="214">
        <f>詳細表!W32</f>
        <v>0</v>
      </c>
      <c r="Q33" s="214">
        <f>詳細表!AC32</f>
        <v>0</v>
      </c>
      <c r="R33" s="214">
        <f>詳細表!AG32</f>
        <v>0</v>
      </c>
      <c r="S33" s="214">
        <f t="shared" si="0"/>
        <v>0</v>
      </c>
      <c r="T33" s="214">
        <f t="shared" si="1"/>
        <v>0</v>
      </c>
      <c r="U33" s="214">
        <f t="shared" si="2"/>
        <v>0</v>
      </c>
      <c r="V33" s="214">
        <f t="shared" si="3"/>
        <v>0</v>
      </c>
      <c r="W33" s="214">
        <f t="shared" si="4"/>
        <v>0</v>
      </c>
    </row>
    <row r="34" spans="2:23" x14ac:dyDescent="0.15">
      <c r="B34" s="52" t="s">
        <v>159</v>
      </c>
      <c r="C34" s="53" t="s">
        <v>253</v>
      </c>
      <c r="D34" s="214">
        <f>詳細表!G33</f>
        <v>0</v>
      </c>
      <c r="E34" s="214">
        <f>詳細表!H33</f>
        <v>0</v>
      </c>
      <c r="F34" s="214">
        <f>詳細表!I33</f>
        <v>0</v>
      </c>
      <c r="G34" s="214">
        <f>詳細表!AA33</f>
        <v>0</v>
      </c>
      <c r="H34" s="214">
        <f>詳細表!AE33</f>
        <v>0</v>
      </c>
      <c r="I34" s="214">
        <f>詳細表!M33</f>
        <v>0</v>
      </c>
      <c r="J34" s="214">
        <f>詳細表!N33</f>
        <v>0</v>
      </c>
      <c r="K34" s="214">
        <f>詳細表!O33</f>
        <v>0</v>
      </c>
      <c r="L34" s="214">
        <f>詳細表!AB33</f>
        <v>0</v>
      </c>
      <c r="M34" s="214">
        <f>詳細表!AF33</f>
        <v>0</v>
      </c>
      <c r="N34" s="214">
        <f>詳細表!U33</f>
        <v>0</v>
      </c>
      <c r="O34" s="214">
        <f>詳細表!V33</f>
        <v>0</v>
      </c>
      <c r="P34" s="214">
        <f>詳細表!W33</f>
        <v>0</v>
      </c>
      <c r="Q34" s="214">
        <f>詳細表!AC33</f>
        <v>0</v>
      </c>
      <c r="R34" s="214">
        <f>詳細表!AG33</f>
        <v>0</v>
      </c>
      <c r="S34" s="214">
        <f t="shared" si="0"/>
        <v>0</v>
      </c>
      <c r="T34" s="214">
        <f t="shared" si="1"/>
        <v>0</v>
      </c>
      <c r="U34" s="214">
        <f t="shared" si="2"/>
        <v>0</v>
      </c>
      <c r="V34" s="214">
        <f t="shared" si="3"/>
        <v>0</v>
      </c>
      <c r="W34" s="214">
        <f t="shared" si="4"/>
        <v>0</v>
      </c>
    </row>
    <row r="35" spans="2:23" x14ac:dyDescent="0.15">
      <c r="B35" s="52" t="s">
        <v>160</v>
      </c>
      <c r="C35" s="53" t="s">
        <v>623</v>
      </c>
      <c r="D35" s="224">
        <f>詳細表!G34</f>
        <v>0</v>
      </c>
      <c r="E35" s="224">
        <f>詳細表!H34</f>
        <v>0</v>
      </c>
      <c r="F35" s="224">
        <f>詳細表!I34</f>
        <v>0</v>
      </c>
      <c r="G35" s="224">
        <f>詳細表!AA34</f>
        <v>0</v>
      </c>
      <c r="H35" s="224">
        <f>詳細表!AE34</f>
        <v>0</v>
      </c>
      <c r="I35" s="224">
        <f>詳細表!M34</f>
        <v>0</v>
      </c>
      <c r="J35" s="224">
        <f>詳細表!N34</f>
        <v>0</v>
      </c>
      <c r="K35" s="224">
        <f>詳細表!O34</f>
        <v>0</v>
      </c>
      <c r="L35" s="224">
        <f>詳細表!AB34</f>
        <v>0</v>
      </c>
      <c r="M35" s="224">
        <f>詳細表!AF34</f>
        <v>0</v>
      </c>
      <c r="N35" s="224">
        <f>詳細表!U34</f>
        <v>0</v>
      </c>
      <c r="O35" s="224">
        <f>詳細表!V34</f>
        <v>0</v>
      </c>
      <c r="P35" s="224">
        <f>詳細表!W34</f>
        <v>0</v>
      </c>
      <c r="Q35" s="224">
        <f>詳細表!AC34</f>
        <v>0</v>
      </c>
      <c r="R35" s="224">
        <f>詳細表!AG34</f>
        <v>0</v>
      </c>
      <c r="S35" s="224">
        <f t="shared" si="0"/>
        <v>0</v>
      </c>
      <c r="T35" s="224">
        <f t="shared" si="1"/>
        <v>0</v>
      </c>
      <c r="U35" s="224">
        <f t="shared" si="2"/>
        <v>0</v>
      </c>
      <c r="V35" s="224">
        <f t="shared" si="3"/>
        <v>0</v>
      </c>
      <c r="W35" s="224">
        <f t="shared" si="4"/>
        <v>0</v>
      </c>
    </row>
    <row r="36" spans="2:23" x14ac:dyDescent="0.15">
      <c r="B36" s="60" t="s">
        <v>161</v>
      </c>
      <c r="C36" s="61" t="s">
        <v>624</v>
      </c>
      <c r="D36" s="214">
        <f>詳細表!G35</f>
        <v>0</v>
      </c>
      <c r="E36" s="214">
        <f>詳細表!H35</f>
        <v>0</v>
      </c>
      <c r="F36" s="214">
        <f>詳細表!I35</f>
        <v>0</v>
      </c>
      <c r="G36" s="214">
        <f>詳細表!AA35</f>
        <v>0</v>
      </c>
      <c r="H36" s="214">
        <f>詳細表!AE35</f>
        <v>0</v>
      </c>
      <c r="I36" s="214">
        <f>詳細表!M35</f>
        <v>0</v>
      </c>
      <c r="J36" s="214">
        <f>詳細表!N35</f>
        <v>0</v>
      </c>
      <c r="K36" s="214">
        <f>詳細表!O35</f>
        <v>0</v>
      </c>
      <c r="L36" s="214">
        <f>詳細表!AB35</f>
        <v>0</v>
      </c>
      <c r="M36" s="214">
        <f>詳細表!AF35</f>
        <v>0</v>
      </c>
      <c r="N36" s="214">
        <f>詳細表!U35</f>
        <v>0</v>
      </c>
      <c r="O36" s="214">
        <f>詳細表!V35</f>
        <v>0</v>
      </c>
      <c r="P36" s="214">
        <f>詳細表!W35</f>
        <v>0</v>
      </c>
      <c r="Q36" s="214">
        <f>詳細表!AC35</f>
        <v>0</v>
      </c>
      <c r="R36" s="214">
        <f>詳細表!AG35</f>
        <v>0</v>
      </c>
      <c r="S36" s="214">
        <f t="shared" si="0"/>
        <v>0</v>
      </c>
      <c r="T36" s="214">
        <f t="shared" si="1"/>
        <v>0</v>
      </c>
      <c r="U36" s="214">
        <f t="shared" si="2"/>
        <v>0</v>
      </c>
      <c r="V36" s="214">
        <f t="shared" si="3"/>
        <v>0</v>
      </c>
      <c r="W36" s="214">
        <f t="shared" si="4"/>
        <v>0</v>
      </c>
    </row>
    <row r="37" spans="2:23" x14ac:dyDescent="0.15">
      <c r="B37" s="52" t="s">
        <v>162</v>
      </c>
      <c r="C37" s="53" t="s">
        <v>254</v>
      </c>
      <c r="D37" s="214">
        <f>詳細表!G36</f>
        <v>0</v>
      </c>
      <c r="E37" s="214">
        <f>詳細表!H36</f>
        <v>0</v>
      </c>
      <c r="F37" s="214">
        <f>詳細表!I36</f>
        <v>0</v>
      </c>
      <c r="G37" s="214">
        <f>詳細表!AA36</f>
        <v>0</v>
      </c>
      <c r="H37" s="214">
        <f>詳細表!AE36</f>
        <v>0</v>
      </c>
      <c r="I37" s="214">
        <f>詳細表!M36</f>
        <v>0</v>
      </c>
      <c r="J37" s="214">
        <f>詳細表!N36</f>
        <v>0</v>
      </c>
      <c r="K37" s="214">
        <f>詳細表!O36</f>
        <v>0</v>
      </c>
      <c r="L37" s="214">
        <f>詳細表!AB36</f>
        <v>0</v>
      </c>
      <c r="M37" s="214">
        <f>詳細表!AF36</f>
        <v>0</v>
      </c>
      <c r="N37" s="214">
        <f>詳細表!U36</f>
        <v>0</v>
      </c>
      <c r="O37" s="214">
        <f>詳細表!V36</f>
        <v>0</v>
      </c>
      <c r="P37" s="214">
        <f>詳細表!W36</f>
        <v>0</v>
      </c>
      <c r="Q37" s="214">
        <f>詳細表!AC36</f>
        <v>0</v>
      </c>
      <c r="R37" s="214">
        <f>詳細表!AG36</f>
        <v>0</v>
      </c>
      <c r="S37" s="214">
        <f t="shared" si="0"/>
        <v>0</v>
      </c>
      <c r="T37" s="214">
        <f t="shared" si="1"/>
        <v>0</v>
      </c>
      <c r="U37" s="214">
        <f t="shared" si="2"/>
        <v>0</v>
      </c>
      <c r="V37" s="214">
        <f t="shared" si="3"/>
        <v>0</v>
      </c>
      <c r="W37" s="214">
        <f t="shared" si="4"/>
        <v>0</v>
      </c>
    </row>
    <row r="38" spans="2:23" x14ac:dyDescent="0.15">
      <c r="B38" s="52" t="s">
        <v>163</v>
      </c>
      <c r="C38" s="53" t="s">
        <v>255</v>
      </c>
      <c r="D38" s="214">
        <f>詳細表!G37</f>
        <v>0</v>
      </c>
      <c r="E38" s="214">
        <f>詳細表!H37</f>
        <v>0</v>
      </c>
      <c r="F38" s="214">
        <f>詳細表!I37</f>
        <v>0</v>
      </c>
      <c r="G38" s="214">
        <f>詳細表!AA37</f>
        <v>0</v>
      </c>
      <c r="H38" s="214">
        <f>詳細表!AE37</f>
        <v>0</v>
      </c>
      <c r="I38" s="214">
        <f>詳細表!M37</f>
        <v>0</v>
      </c>
      <c r="J38" s="214">
        <f>詳細表!N37</f>
        <v>0</v>
      </c>
      <c r="K38" s="214">
        <f>詳細表!O37</f>
        <v>0</v>
      </c>
      <c r="L38" s="214">
        <f>詳細表!AB37</f>
        <v>0</v>
      </c>
      <c r="M38" s="214">
        <f>詳細表!AF37</f>
        <v>0</v>
      </c>
      <c r="N38" s="214">
        <f>詳細表!U37</f>
        <v>0</v>
      </c>
      <c r="O38" s="214">
        <f>詳細表!V37</f>
        <v>0</v>
      </c>
      <c r="P38" s="214">
        <f>詳細表!W37</f>
        <v>0</v>
      </c>
      <c r="Q38" s="214">
        <f>詳細表!AC37</f>
        <v>0</v>
      </c>
      <c r="R38" s="214">
        <f>詳細表!AG37</f>
        <v>0</v>
      </c>
      <c r="S38" s="214">
        <f t="shared" si="0"/>
        <v>0</v>
      </c>
      <c r="T38" s="214">
        <f t="shared" si="1"/>
        <v>0</v>
      </c>
      <c r="U38" s="214">
        <f t="shared" si="2"/>
        <v>0</v>
      </c>
      <c r="V38" s="214">
        <f t="shared" si="3"/>
        <v>0</v>
      </c>
      <c r="W38" s="214">
        <f t="shared" si="4"/>
        <v>0</v>
      </c>
    </row>
    <row r="39" spans="2:23" x14ac:dyDescent="0.15">
      <c r="B39" s="52" t="s">
        <v>164</v>
      </c>
      <c r="C39" s="53" t="s">
        <v>256</v>
      </c>
      <c r="D39" s="214">
        <f>詳細表!G38</f>
        <v>0</v>
      </c>
      <c r="E39" s="214">
        <f>詳細表!H38</f>
        <v>0</v>
      </c>
      <c r="F39" s="214">
        <f>詳細表!I38</f>
        <v>0</v>
      </c>
      <c r="G39" s="214">
        <f>詳細表!AA38</f>
        <v>0</v>
      </c>
      <c r="H39" s="214">
        <f>詳細表!AE38</f>
        <v>0</v>
      </c>
      <c r="I39" s="214">
        <f>詳細表!M38</f>
        <v>0</v>
      </c>
      <c r="J39" s="214">
        <f>詳細表!N38</f>
        <v>0</v>
      </c>
      <c r="K39" s="214">
        <f>詳細表!O38</f>
        <v>0</v>
      </c>
      <c r="L39" s="214">
        <f>詳細表!AB38</f>
        <v>0</v>
      </c>
      <c r="M39" s="214">
        <f>詳細表!AF38</f>
        <v>0</v>
      </c>
      <c r="N39" s="214">
        <f>詳細表!U38</f>
        <v>0</v>
      </c>
      <c r="O39" s="214">
        <f>詳細表!V38</f>
        <v>0</v>
      </c>
      <c r="P39" s="214">
        <f>詳細表!W38</f>
        <v>0</v>
      </c>
      <c r="Q39" s="214">
        <f>詳細表!AC38</f>
        <v>0</v>
      </c>
      <c r="R39" s="214">
        <f>詳細表!AG38</f>
        <v>0</v>
      </c>
      <c r="S39" s="214">
        <f t="shared" si="0"/>
        <v>0</v>
      </c>
      <c r="T39" s="214">
        <f t="shared" si="1"/>
        <v>0</v>
      </c>
      <c r="U39" s="214">
        <f t="shared" si="2"/>
        <v>0</v>
      </c>
      <c r="V39" s="214">
        <f t="shared" si="3"/>
        <v>0</v>
      </c>
      <c r="W39" s="214">
        <f t="shared" si="4"/>
        <v>0</v>
      </c>
    </row>
    <row r="40" spans="2:23" x14ac:dyDescent="0.15">
      <c r="B40" s="64" t="s">
        <v>165</v>
      </c>
      <c r="C40" s="65" t="s">
        <v>257</v>
      </c>
      <c r="D40" s="224">
        <f>詳細表!G39</f>
        <v>0</v>
      </c>
      <c r="E40" s="224">
        <f>詳細表!H39</f>
        <v>0</v>
      </c>
      <c r="F40" s="224">
        <f>詳細表!I39</f>
        <v>0</v>
      </c>
      <c r="G40" s="224">
        <f>詳細表!AA39</f>
        <v>0</v>
      </c>
      <c r="H40" s="224">
        <f>詳細表!AE39</f>
        <v>0</v>
      </c>
      <c r="I40" s="224">
        <f>詳細表!M39</f>
        <v>0</v>
      </c>
      <c r="J40" s="224">
        <f>詳細表!N39</f>
        <v>0</v>
      </c>
      <c r="K40" s="224">
        <f>詳細表!O39</f>
        <v>0</v>
      </c>
      <c r="L40" s="224">
        <f>詳細表!AB39</f>
        <v>0</v>
      </c>
      <c r="M40" s="224">
        <f>詳細表!AF39</f>
        <v>0</v>
      </c>
      <c r="N40" s="224">
        <f>詳細表!U39</f>
        <v>0</v>
      </c>
      <c r="O40" s="224">
        <f>詳細表!V39</f>
        <v>0</v>
      </c>
      <c r="P40" s="224">
        <f>詳細表!W39</f>
        <v>0</v>
      </c>
      <c r="Q40" s="224">
        <f>詳細表!AC39</f>
        <v>0</v>
      </c>
      <c r="R40" s="224">
        <f>詳細表!AG39</f>
        <v>0</v>
      </c>
      <c r="S40" s="224">
        <f t="shared" si="0"/>
        <v>0</v>
      </c>
      <c r="T40" s="224">
        <f t="shared" si="1"/>
        <v>0</v>
      </c>
      <c r="U40" s="224">
        <f t="shared" si="2"/>
        <v>0</v>
      </c>
      <c r="V40" s="224">
        <f t="shared" si="3"/>
        <v>0</v>
      </c>
      <c r="W40" s="224">
        <f t="shared" si="4"/>
        <v>0</v>
      </c>
    </row>
    <row r="41" spans="2:23" x14ac:dyDescent="0.15">
      <c r="B41" s="52" t="s">
        <v>166</v>
      </c>
      <c r="C41" s="53" t="s">
        <v>625</v>
      </c>
      <c r="D41" s="214">
        <f>詳細表!G40</f>
        <v>0</v>
      </c>
      <c r="E41" s="214">
        <f>詳細表!H40</f>
        <v>0</v>
      </c>
      <c r="F41" s="214">
        <f>詳細表!I40</f>
        <v>0</v>
      </c>
      <c r="G41" s="214">
        <f>詳細表!AA40</f>
        <v>0</v>
      </c>
      <c r="H41" s="214">
        <f>詳細表!AE40</f>
        <v>0</v>
      </c>
      <c r="I41" s="214">
        <f>詳細表!M40</f>
        <v>0</v>
      </c>
      <c r="J41" s="214">
        <f>詳細表!N40</f>
        <v>0</v>
      </c>
      <c r="K41" s="214">
        <f>詳細表!O40</f>
        <v>0</v>
      </c>
      <c r="L41" s="214">
        <f>詳細表!AB40</f>
        <v>0</v>
      </c>
      <c r="M41" s="214">
        <f>詳細表!AF40</f>
        <v>0</v>
      </c>
      <c r="N41" s="214">
        <f>詳細表!U40</f>
        <v>0</v>
      </c>
      <c r="O41" s="214">
        <f>詳細表!V40</f>
        <v>0</v>
      </c>
      <c r="P41" s="214">
        <f>詳細表!W40</f>
        <v>0</v>
      </c>
      <c r="Q41" s="214">
        <f>詳細表!AC40</f>
        <v>0</v>
      </c>
      <c r="R41" s="214">
        <f>詳細表!AG40</f>
        <v>0</v>
      </c>
      <c r="S41" s="214">
        <f t="shared" si="0"/>
        <v>0</v>
      </c>
      <c r="T41" s="214">
        <f t="shared" si="1"/>
        <v>0</v>
      </c>
      <c r="U41" s="214">
        <f t="shared" si="2"/>
        <v>0</v>
      </c>
      <c r="V41" s="214">
        <f t="shared" si="3"/>
        <v>0</v>
      </c>
      <c r="W41" s="214">
        <f t="shared" si="4"/>
        <v>0</v>
      </c>
    </row>
    <row r="42" spans="2:23" x14ac:dyDescent="0.15">
      <c r="B42" s="52" t="s">
        <v>167</v>
      </c>
      <c r="C42" s="53" t="s">
        <v>258</v>
      </c>
      <c r="D42" s="214">
        <f>詳細表!G41</f>
        <v>0</v>
      </c>
      <c r="E42" s="214">
        <f>詳細表!H41</f>
        <v>0</v>
      </c>
      <c r="F42" s="214">
        <f>詳細表!I41</f>
        <v>0</v>
      </c>
      <c r="G42" s="214">
        <f>詳細表!AA41</f>
        <v>0</v>
      </c>
      <c r="H42" s="214">
        <f>詳細表!AE41</f>
        <v>0</v>
      </c>
      <c r="I42" s="214">
        <f>詳細表!M41</f>
        <v>0</v>
      </c>
      <c r="J42" s="214">
        <f>詳細表!N41</f>
        <v>0</v>
      </c>
      <c r="K42" s="214">
        <f>詳細表!O41</f>
        <v>0</v>
      </c>
      <c r="L42" s="214">
        <f>詳細表!AB41</f>
        <v>0</v>
      </c>
      <c r="M42" s="214">
        <f>詳細表!AF41</f>
        <v>0</v>
      </c>
      <c r="N42" s="214">
        <f>詳細表!U41</f>
        <v>0</v>
      </c>
      <c r="O42" s="214">
        <f>詳細表!V41</f>
        <v>0</v>
      </c>
      <c r="P42" s="214">
        <f>詳細表!W41</f>
        <v>0</v>
      </c>
      <c r="Q42" s="214">
        <f>詳細表!AC41</f>
        <v>0</v>
      </c>
      <c r="R42" s="214">
        <f>詳細表!AG41</f>
        <v>0</v>
      </c>
      <c r="S42" s="214">
        <f t="shared" si="0"/>
        <v>0</v>
      </c>
      <c r="T42" s="214">
        <f t="shared" si="1"/>
        <v>0</v>
      </c>
      <c r="U42" s="214">
        <f t="shared" si="2"/>
        <v>0</v>
      </c>
      <c r="V42" s="214">
        <f t="shared" si="3"/>
        <v>0</v>
      </c>
      <c r="W42" s="214">
        <f t="shared" si="4"/>
        <v>0</v>
      </c>
    </row>
    <row r="43" spans="2:23" x14ac:dyDescent="0.15">
      <c r="B43" s="52" t="s">
        <v>168</v>
      </c>
      <c r="C43" s="53" t="s">
        <v>259</v>
      </c>
      <c r="D43" s="214">
        <f>詳細表!G42</f>
        <v>0</v>
      </c>
      <c r="E43" s="214">
        <f>詳細表!H42</f>
        <v>0</v>
      </c>
      <c r="F43" s="214">
        <f>詳細表!I42</f>
        <v>0</v>
      </c>
      <c r="G43" s="214">
        <f>詳細表!AA42</f>
        <v>0</v>
      </c>
      <c r="H43" s="214">
        <f>詳細表!AE42</f>
        <v>0</v>
      </c>
      <c r="I43" s="214">
        <f>詳細表!M42</f>
        <v>0</v>
      </c>
      <c r="J43" s="214">
        <f>詳細表!N42</f>
        <v>0</v>
      </c>
      <c r="K43" s="214">
        <f>詳細表!O42</f>
        <v>0</v>
      </c>
      <c r="L43" s="214">
        <f>詳細表!AB42</f>
        <v>0</v>
      </c>
      <c r="M43" s="214">
        <f>詳細表!AF42</f>
        <v>0</v>
      </c>
      <c r="N43" s="214">
        <f>詳細表!U42</f>
        <v>0</v>
      </c>
      <c r="O43" s="214">
        <f>詳細表!V42</f>
        <v>0</v>
      </c>
      <c r="P43" s="214">
        <f>詳細表!W42</f>
        <v>0</v>
      </c>
      <c r="Q43" s="214">
        <f>詳細表!AC42</f>
        <v>0</v>
      </c>
      <c r="R43" s="214">
        <f>詳細表!AG42</f>
        <v>0</v>
      </c>
      <c r="S43" s="214">
        <f t="shared" si="0"/>
        <v>0</v>
      </c>
      <c r="T43" s="214">
        <f t="shared" si="1"/>
        <v>0</v>
      </c>
      <c r="U43" s="214">
        <f t="shared" si="2"/>
        <v>0</v>
      </c>
      <c r="V43" s="214">
        <f t="shared" si="3"/>
        <v>0</v>
      </c>
      <c r="W43" s="214">
        <f t="shared" si="4"/>
        <v>0</v>
      </c>
    </row>
    <row r="44" spans="2:23" x14ac:dyDescent="0.15">
      <c r="B44" s="52" t="s">
        <v>169</v>
      </c>
      <c r="C44" s="53" t="s">
        <v>260</v>
      </c>
      <c r="D44" s="214">
        <f>詳細表!G43</f>
        <v>0</v>
      </c>
      <c r="E44" s="214">
        <f>詳細表!H43</f>
        <v>0</v>
      </c>
      <c r="F44" s="214">
        <f>詳細表!I43</f>
        <v>0</v>
      </c>
      <c r="G44" s="214">
        <f>詳細表!AA43</f>
        <v>0</v>
      </c>
      <c r="H44" s="214">
        <f>詳細表!AE43</f>
        <v>0</v>
      </c>
      <c r="I44" s="214">
        <f>詳細表!M43</f>
        <v>0</v>
      </c>
      <c r="J44" s="214">
        <f>詳細表!N43</f>
        <v>0</v>
      </c>
      <c r="K44" s="214">
        <f>詳細表!O43</f>
        <v>0</v>
      </c>
      <c r="L44" s="214">
        <f>詳細表!AB43</f>
        <v>0</v>
      </c>
      <c r="M44" s="214">
        <f>詳細表!AF43</f>
        <v>0</v>
      </c>
      <c r="N44" s="214">
        <f>詳細表!U43</f>
        <v>0</v>
      </c>
      <c r="O44" s="214">
        <f>詳細表!V43</f>
        <v>0</v>
      </c>
      <c r="P44" s="214">
        <f>詳細表!W43</f>
        <v>0</v>
      </c>
      <c r="Q44" s="214">
        <f>詳細表!AC43</f>
        <v>0</v>
      </c>
      <c r="R44" s="214">
        <f>詳細表!AG43</f>
        <v>0</v>
      </c>
      <c r="S44" s="214">
        <f t="shared" si="0"/>
        <v>0</v>
      </c>
      <c r="T44" s="214">
        <f t="shared" si="1"/>
        <v>0</v>
      </c>
      <c r="U44" s="214">
        <f t="shared" si="2"/>
        <v>0</v>
      </c>
      <c r="V44" s="214">
        <f t="shared" si="3"/>
        <v>0</v>
      </c>
      <c r="W44" s="214">
        <f t="shared" si="4"/>
        <v>0</v>
      </c>
    </row>
    <row r="45" spans="2:23" x14ac:dyDescent="0.15">
      <c r="B45" s="52" t="s">
        <v>170</v>
      </c>
      <c r="C45" s="53" t="s">
        <v>290</v>
      </c>
      <c r="D45" s="224">
        <f>詳細表!G44</f>
        <v>0</v>
      </c>
      <c r="E45" s="224">
        <f>詳細表!H44</f>
        <v>0</v>
      </c>
      <c r="F45" s="224">
        <f>詳細表!I44</f>
        <v>0</v>
      </c>
      <c r="G45" s="224">
        <f>詳細表!AA44</f>
        <v>0</v>
      </c>
      <c r="H45" s="224">
        <f>詳細表!AE44</f>
        <v>0</v>
      </c>
      <c r="I45" s="224">
        <f>詳細表!M44</f>
        <v>0</v>
      </c>
      <c r="J45" s="224">
        <f>詳細表!N44</f>
        <v>0</v>
      </c>
      <c r="K45" s="224">
        <f>詳細表!O44</f>
        <v>0</v>
      </c>
      <c r="L45" s="224">
        <f>詳細表!AB44</f>
        <v>0</v>
      </c>
      <c r="M45" s="224">
        <f>詳細表!AF44</f>
        <v>0</v>
      </c>
      <c r="N45" s="224">
        <f>詳細表!U44</f>
        <v>0</v>
      </c>
      <c r="O45" s="224">
        <f>詳細表!V44</f>
        <v>0</v>
      </c>
      <c r="P45" s="224">
        <f>詳細表!W44</f>
        <v>0</v>
      </c>
      <c r="Q45" s="224">
        <f>詳細表!AC44</f>
        <v>0</v>
      </c>
      <c r="R45" s="224">
        <f>詳細表!AG44</f>
        <v>0</v>
      </c>
      <c r="S45" s="224">
        <f t="shared" si="0"/>
        <v>0</v>
      </c>
      <c r="T45" s="224">
        <f t="shared" si="1"/>
        <v>0</v>
      </c>
      <c r="U45" s="224">
        <f t="shared" si="2"/>
        <v>0</v>
      </c>
      <c r="V45" s="224">
        <f t="shared" si="3"/>
        <v>0</v>
      </c>
      <c r="W45" s="224">
        <f t="shared" si="4"/>
        <v>0</v>
      </c>
    </row>
    <row r="46" spans="2:23" x14ac:dyDescent="0.15">
      <c r="B46" s="60" t="s">
        <v>171</v>
      </c>
      <c r="C46" s="61" t="s">
        <v>261</v>
      </c>
      <c r="D46" s="214">
        <f>詳細表!G45</f>
        <v>0</v>
      </c>
      <c r="E46" s="214">
        <f>詳細表!H45</f>
        <v>0</v>
      </c>
      <c r="F46" s="214">
        <f>詳細表!I45</f>
        <v>0</v>
      </c>
      <c r="G46" s="214">
        <f>詳細表!AA45</f>
        <v>0</v>
      </c>
      <c r="H46" s="214">
        <f>詳細表!AE45</f>
        <v>0</v>
      </c>
      <c r="I46" s="214">
        <f>詳細表!M45</f>
        <v>0</v>
      </c>
      <c r="J46" s="214">
        <f>詳細表!N45</f>
        <v>0</v>
      </c>
      <c r="K46" s="214">
        <f>詳細表!O45</f>
        <v>0</v>
      </c>
      <c r="L46" s="214">
        <f>詳細表!AB45</f>
        <v>0</v>
      </c>
      <c r="M46" s="214">
        <f>詳細表!AF45</f>
        <v>0</v>
      </c>
      <c r="N46" s="214">
        <f>詳細表!U45</f>
        <v>0</v>
      </c>
      <c r="O46" s="214">
        <f>詳細表!V45</f>
        <v>0</v>
      </c>
      <c r="P46" s="214">
        <f>詳細表!W45</f>
        <v>0</v>
      </c>
      <c r="Q46" s="214">
        <f>詳細表!AC45</f>
        <v>0</v>
      </c>
      <c r="R46" s="214">
        <f>詳細表!AG45</f>
        <v>0</v>
      </c>
      <c r="S46" s="214">
        <f t="shared" si="0"/>
        <v>0</v>
      </c>
      <c r="T46" s="214">
        <f t="shared" si="1"/>
        <v>0</v>
      </c>
      <c r="U46" s="214">
        <f t="shared" si="2"/>
        <v>0</v>
      </c>
      <c r="V46" s="214">
        <f t="shared" si="3"/>
        <v>0</v>
      </c>
      <c r="W46" s="214">
        <f t="shared" si="4"/>
        <v>0</v>
      </c>
    </row>
    <row r="47" spans="2:23" x14ac:dyDescent="0.15">
      <c r="B47" s="52" t="s">
        <v>172</v>
      </c>
      <c r="C47" s="53" t="s">
        <v>262</v>
      </c>
      <c r="D47" s="214">
        <f>詳細表!G46</f>
        <v>0</v>
      </c>
      <c r="E47" s="214">
        <f>詳細表!H46</f>
        <v>0</v>
      </c>
      <c r="F47" s="214">
        <f>詳細表!I46</f>
        <v>0</v>
      </c>
      <c r="G47" s="214">
        <f>詳細表!AA46</f>
        <v>0</v>
      </c>
      <c r="H47" s="214">
        <f>詳細表!AE46</f>
        <v>0</v>
      </c>
      <c r="I47" s="214">
        <f>詳細表!M46</f>
        <v>0</v>
      </c>
      <c r="J47" s="214">
        <f>詳細表!N46</f>
        <v>0</v>
      </c>
      <c r="K47" s="214">
        <f>詳細表!O46</f>
        <v>0</v>
      </c>
      <c r="L47" s="214">
        <f>詳細表!AB46</f>
        <v>0</v>
      </c>
      <c r="M47" s="214">
        <f>詳細表!AF46</f>
        <v>0</v>
      </c>
      <c r="N47" s="214">
        <f>詳細表!U46</f>
        <v>0</v>
      </c>
      <c r="O47" s="214">
        <f>詳細表!V46</f>
        <v>0</v>
      </c>
      <c r="P47" s="214">
        <f>詳細表!W46</f>
        <v>0</v>
      </c>
      <c r="Q47" s="214">
        <f>詳細表!AC46</f>
        <v>0</v>
      </c>
      <c r="R47" s="214">
        <f>詳細表!AG46</f>
        <v>0</v>
      </c>
      <c r="S47" s="214">
        <f t="shared" si="0"/>
        <v>0</v>
      </c>
      <c r="T47" s="214">
        <f t="shared" si="1"/>
        <v>0</v>
      </c>
      <c r="U47" s="214">
        <f t="shared" si="2"/>
        <v>0</v>
      </c>
      <c r="V47" s="214">
        <f t="shared" si="3"/>
        <v>0</v>
      </c>
      <c r="W47" s="214">
        <f t="shared" si="4"/>
        <v>0</v>
      </c>
    </row>
    <row r="48" spans="2:23" x14ac:dyDescent="0.15">
      <c r="B48" s="52" t="s">
        <v>173</v>
      </c>
      <c r="C48" s="53" t="s">
        <v>626</v>
      </c>
      <c r="D48" s="214">
        <f>詳細表!G47</f>
        <v>0</v>
      </c>
      <c r="E48" s="214">
        <f>詳細表!H47</f>
        <v>0</v>
      </c>
      <c r="F48" s="214">
        <f>詳細表!I47</f>
        <v>0</v>
      </c>
      <c r="G48" s="214">
        <f>詳細表!AA47</f>
        <v>0</v>
      </c>
      <c r="H48" s="214">
        <f>詳細表!AE47</f>
        <v>0</v>
      </c>
      <c r="I48" s="214">
        <f>詳細表!M47</f>
        <v>0</v>
      </c>
      <c r="J48" s="214">
        <f>詳細表!N47</f>
        <v>0</v>
      </c>
      <c r="K48" s="214">
        <f>詳細表!O47</f>
        <v>0</v>
      </c>
      <c r="L48" s="214">
        <f>詳細表!AB47</f>
        <v>0</v>
      </c>
      <c r="M48" s="214">
        <f>詳細表!AF47</f>
        <v>0</v>
      </c>
      <c r="N48" s="214">
        <f>詳細表!U47</f>
        <v>0</v>
      </c>
      <c r="O48" s="214">
        <f>詳細表!V47</f>
        <v>0</v>
      </c>
      <c r="P48" s="214">
        <f>詳細表!W47</f>
        <v>0</v>
      </c>
      <c r="Q48" s="214">
        <f>詳細表!AC47</f>
        <v>0</v>
      </c>
      <c r="R48" s="214">
        <f>詳細表!AG47</f>
        <v>0</v>
      </c>
      <c r="S48" s="214">
        <f t="shared" si="0"/>
        <v>0</v>
      </c>
      <c r="T48" s="214">
        <f t="shared" si="1"/>
        <v>0</v>
      </c>
      <c r="U48" s="214">
        <f t="shared" si="2"/>
        <v>0</v>
      </c>
      <c r="V48" s="214">
        <f t="shared" si="3"/>
        <v>0</v>
      </c>
      <c r="W48" s="214">
        <f t="shared" si="4"/>
        <v>0</v>
      </c>
    </row>
    <row r="49" spans="2:23" x14ac:dyDescent="0.15">
      <c r="B49" s="52" t="s">
        <v>174</v>
      </c>
      <c r="C49" s="53" t="s">
        <v>627</v>
      </c>
      <c r="D49" s="214">
        <f>詳細表!G48</f>
        <v>0</v>
      </c>
      <c r="E49" s="214">
        <f>詳細表!H48</f>
        <v>0</v>
      </c>
      <c r="F49" s="214">
        <f>詳細表!I48</f>
        <v>0</v>
      </c>
      <c r="G49" s="214">
        <f>詳細表!AA48</f>
        <v>0</v>
      </c>
      <c r="H49" s="214">
        <f>詳細表!AE48</f>
        <v>0</v>
      </c>
      <c r="I49" s="214">
        <f>詳細表!M48</f>
        <v>0</v>
      </c>
      <c r="J49" s="214">
        <f>詳細表!N48</f>
        <v>0</v>
      </c>
      <c r="K49" s="214">
        <f>詳細表!O48</f>
        <v>0</v>
      </c>
      <c r="L49" s="214">
        <f>詳細表!AB48</f>
        <v>0</v>
      </c>
      <c r="M49" s="214">
        <f>詳細表!AF48</f>
        <v>0</v>
      </c>
      <c r="N49" s="214">
        <f>詳細表!U48</f>
        <v>0</v>
      </c>
      <c r="O49" s="214">
        <f>詳細表!V48</f>
        <v>0</v>
      </c>
      <c r="P49" s="214">
        <f>詳細表!W48</f>
        <v>0</v>
      </c>
      <c r="Q49" s="214">
        <f>詳細表!AC48</f>
        <v>0</v>
      </c>
      <c r="R49" s="214">
        <f>詳細表!AG48</f>
        <v>0</v>
      </c>
      <c r="S49" s="214">
        <f t="shared" si="0"/>
        <v>0</v>
      </c>
      <c r="T49" s="214">
        <f t="shared" si="1"/>
        <v>0</v>
      </c>
      <c r="U49" s="214">
        <f t="shared" si="2"/>
        <v>0</v>
      </c>
      <c r="V49" s="214">
        <f t="shared" si="3"/>
        <v>0</v>
      </c>
      <c r="W49" s="214">
        <f t="shared" si="4"/>
        <v>0</v>
      </c>
    </row>
    <row r="50" spans="2:23" x14ac:dyDescent="0.15">
      <c r="B50" s="64" t="s">
        <v>175</v>
      </c>
      <c r="C50" s="65" t="s">
        <v>263</v>
      </c>
      <c r="D50" s="224">
        <f>詳細表!G49</f>
        <v>0</v>
      </c>
      <c r="E50" s="224">
        <f>詳細表!H49</f>
        <v>0</v>
      </c>
      <c r="F50" s="224">
        <f>詳細表!I49</f>
        <v>0</v>
      </c>
      <c r="G50" s="224">
        <f>詳細表!AA49</f>
        <v>0</v>
      </c>
      <c r="H50" s="224">
        <f>詳細表!AE49</f>
        <v>0</v>
      </c>
      <c r="I50" s="224">
        <f>詳細表!M49</f>
        <v>0</v>
      </c>
      <c r="J50" s="224">
        <f>詳細表!N49</f>
        <v>0</v>
      </c>
      <c r="K50" s="224">
        <f>詳細表!O49</f>
        <v>0</v>
      </c>
      <c r="L50" s="224">
        <f>詳細表!AB49</f>
        <v>0</v>
      </c>
      <c r="M50" s="224">
        <f>詳細表!AF49</f>
        <v>0</v>
      </c>
      <c r="N50" s="224">
        <f>詳細表!U49</f>
        <v>0</v>
      </c>
      <c r="O50" s="224">
        <f>詳細表!V49</f>
        <v>0</v>
      </c>
      <c r="P50" s="224">
        <f>詳細表!W49</f>
        <v>0</v>
      </c>
      <c r="Q50" s="224">
        <f>詳細表!AC49</f>
        <v>0</v>
      </c>
      <c r="R50" s="224">
        <f>詳細表!AG49</f>
        <v>0</v>
      </c>
      <c r="S50" s="224">
        <f t="shared" si="0"/>
        <v>0</v>
      </c>
      <c r="T50" s="224">
        <f t="shared" si="1"/>
        <v>0</v>
      </c>
      <c r="U50" s="224">
        <f t="shared" si="2"/>
        <v>0</v>
      </c>
      <c r="V50" s="224">
        <f t="shared" si="3"/>
        <v>0</v>
      </c>
      <c r="W50" s="224">
        <f t="shared" si="4"/>
        <v>0</v>
      </c>
    </row>
    <row r="51" spans="2:23" x14ac:dyDescent="0.15">
      <c r="B51" s="52" t="s">
        <v>176</v>
      </c>
      <c r="C51" s="53" t="s">
        <v>264</v>
      </c>
      <c r="D51" s="214">
        <f>詳細表!G50</f>
        <v>0</v>
      </c>
      <c r="E51" s="214">
        <f>詳細表!H50</f>
        <v>0</v>
      </c>
      <c r="F51" s="214">
        <f>詳細表!I50</f>
        <v>0</v>
      </c>
      <c r="G51" s="214">
        <f>詳細表!AA50</f>
        <v>0</v>
      </c>
      <c r="H51" s="214">
        <f>詳細表!AE50</f>
        <v>0</v>
      </c>
      <c r="I51" s="214">
        <f>詳細表!M50</f>
        <v>0</v>
      </c>
      <c r="J51" s="214">
        <f>詳細表!N50</f>
        <v>0</v>
      </c>
      <c r="K51" s="214">
        <f>詳細表!O50</f>
        <v>0</v>
      </c>
      <c r="L51" s="214">
        <f>詳細表!AB50</f>
        <v>0</v>
      </c>
      <c r="M51" s="214">
        <f>詳細表!AF50</f>
        <v>0</v>
      </c>
      <c r="N51" s="214">
        <f>詳細表!U50</f>
        <v>0</v>
      </c>
      <c r="O51" s="214">
        <f>詳細表!V50</f>
        <v>0</v>
      </c>
      <c r="P51" s="214">
        <f>詳細表!W50</f>
        <v>0</v>
      </c>
      <c r="Q51" s="214">
        <f>詳細表!AC50</f>
        <v>0</v>
      </c>
      <c r="R51" s="214">
        <f>詳細表!AG50</f>
        <v>0</v>
      </c>
      <c r="S51" s="214">
        <f t="shared" si="0"/>
        <v>0</v>
      </c>
      <c r="T51" s="214">
        <f t="shared" si="1"/>
        <v>0</v>
      </c>
      <c r="U51" s="214">
        <f t="shared" si="2"/>
        <v>0</v>
      </c>
      <c r="V51" s="214">
        <f t="shared" si="3"/>
        <v>0</v>
      </c>
      <c r="W51" s="214">
        <f t="shared" si="4"/>
        <v>0</v>
      </c>
    </row>
    <row r="52" spans="2:23" x14ac:dyDescent="0.15">
      <c r="B52" s="52" t="s">
        <v>177</v>
      </c>
      <c r="C52" s="53" t="s">
        <v>628</v>
      </c>
      <c r="D52" s="214">
        <f>詳細表!G51</f>
        <v>0</v>
      </c>
      <c r="E52" s="214">
        <f>詳細表!H51</f>
        <v>0</v>
      </c>
      <c r="F52" s="214">
        <f>詳細表!I51</f>
        <v>0</v>
      </c>
      <c r="G52" s="214">
        <f>詳細表!AA51</f>
        <v>0</v>
      </c>
      <c r="H52" s="214">
        <f>詳細表!AE51</f>
        <v>0</v>
      </c>
      <c r="I52" s="214">
        <f>詳細表!M51</f>
        <v>0</v>
      </c>
      <c r="J52" s="214">
        <f>詳細表!N51</f>
        <v>0</v>
      </c>
      <c r="K52" s="214">
        <f>詳細表!O51</f>
        <v>0</v>
      </c>
      <c r="L52" s="214">
        <f>詳細表!AB51</f>
        <v>0</v>
      </c>
      <c r="M52" s="214">
        <f>詳細表!AF51</f>
        <v>0</v>
      </c>
      <c r="N52" s="214">
        <f>詳細表!U51</f>
        <v>0</v>
      </c>
      <c r="O52" s="214">
        <f>詳細表!V51</f>
        <v>0</v>
      </c>
      <c r="P52" s="214">
        <f>詳細表!W51</f>
        <v>0</v>
      </c>
      <c r="Q52" s="214">
        <f>詳細表!AC51</f>
        <v>0</v>
      </c>
      <c r="R52" s="214">
        <f>詳細表!AG51</f>
        <v>0</v>
      </c>
      <c r="S52" s="214">
        <f t="shared" si="0"/>
        <v>0</v>
      </c>
      <c r="T52" s="214">
        <f t="shared" si="1"/>
        <v>0</v>
      </c>
      <c r="U52" s="214">
        <f t="shared" si="2"/>
        <v>0</v>
      </c>
      <c r="V52" s="214">
        <f t="shared" si="3"/>
        <v>0</v>
      </c>
      <c r="W52" s="214">
        <f t="shared" si="4"/>
        <v>0</v>
      </c>
    </row>
    <row r="53" spans="2:23" x14ac:dyDescent="0.15">
      <c r="B53" s="52" t="s">
        <v>178</v>
      </c>
      <c r="C53" s="53" t="s">
        <v>265</v>
      </c>
      <c r="D53" s="214">
        <f>詳細表!G52</f>
        <v>0</v>
      </c>
      <c r="E53" s="214">
        <f>詳細表!H52</f>
        <v>0</v>
      </c>
      <c r="F53" s="214">
        <f>詳細表!I52</f>
        <v>0</v>
      </c>
      <c r="G53" s="214">
        <f>詳細表!AA52</f>
        <v>0</v>
      </c>
      <c r="H53" s="214">
        <f>詳細表!AE52</f>
        <v>0</v>
      </c>
      <c r="I53" s="214">
        <f>詳細表!M52</f>
        <v>0</v>
      </c>
      <c r="J53" s="214">
        <f>詳細表!N52</f>
        <v>0</v>
      </c>
      <c r="K53" s="214">
        <f>詳細表!O52</f>
        <v>0</v>
      </c>
      <c r="L53" s="214">
        <f>詳細表!AB52</f>
        <v>0</v>
      </c>
      <c r="M53" s="214">
        <f>詳細表!AF52</f>
        <v>0</v>
      </c>
      <c r="N53" s="214">
        <f>詳細表!U52</f>
        <v>0</v>
      </c>
      <c r="O53" s="214">
        <f>詳細表!V52</f>
        <v>0</v>
      </c>
      <c r="P53" s="214">
        <f>詳細表!W52</f>
        <v>0</v>
      </c>
      <c r="Q53" s="214">
        <f>詳細表!AC52</f>
        <v>0</v>
      </c>
      <c r="R53" s="214">
        <f>詳細表!AG52</f>
        <v>0</v>
      </c>
      <c r="S53" s="214">
        <f t="shared" si="0"/>
        <v>0</v>
      </c>
      <c r="T53" s="214">
        <f t="shared" si="1"/>
        <v>0</v>
      </c>
      <c r="U53" s="214">
        <f t="shared" si="2"/>
        <v>0</v>
      </c>
      <c r="V53" s="214">
        <f t="shared" si="3"/>
        <v>0</v>
      </c>
      <c r="W53" s="214">
        <f t="shared" si="4"/>
        <v>0</v>
      </c>
    </row>
    <row r="54" spans="2:23" x14ac:dyDescent="0.15">
      <c r="B54" s="52" t="s">
        <v>179</v>
      </c>
      <c r="C54" s="53" t="s">
        <v>629</v>
      </c>
      <c r="D54" s="214">
        <f>詳細表!G53</f>
        <v>0</v>
      </c>
      <c r="E54" s="214">
        <f>詳細表!H53</f>
        <v>0</v>
      </c>
      <c r="F54" s="214">
        <f>詳細表!I53</f>
        <v>0</v>
      </c>
      <c r="G54" s="214">
        <f>詳細表!AA53</f>
        <v>0</v>
      </c>
      <c r="H54" s="214">
        <f>詳細表!AE53</f>
        <v>0</v>
      </c>
      <c r="I54" s="214">
        <f>詳細表!M53</f>
        <v>0</v>
      </c>
      <c r="J54" s="214">
        <f>詳細表!N53</f>
        <v>0</v>
      </c>
      <c r="K54" s="214">
        <f>詳細表!O53</f>
        <v>0</v>
      </c>
      <c r="L54" s="214">
        <f>詳細表!AB53</f>
        <v>0</v>
      </c>
      <c r="M54" s="214">
        <f>詳細表!AF53</f>
        <v>0</v>
      </c>
      <c r="N54" s="214">
        <f>詳細表!U53</f>
        <v>0</v>
      </c>
      <c r="O54" s="214">
        <f>詳細表!V53</f>
        <v>0</v>
      </c>
      <c r="P54" s="214">
        <f>詳細表!W53</f>
        <v>0</v>
      </c>
      <c r="Q54" s="214">
        <f>詳細表!AC53</f>
        <v>0</v>
      </c>
      <c r="R54" s="214">
        <f>詳細表!AG53</f>
        <v>0</v>
      </c>
      <c r="S54" s="214">
        <f t="shared" si="0"/>
        <v>0</v>
      </c>
      <c r="T54" s="214">
        <f t="shared" si="1"/>
        <v>0</v>
      </c>
      <c r="U54" s="214">
        <f t="shared" si="2"/>
        <v>0</v>
      </c>
      <c r="V54" s="214">
        <f t="shared" si="3"/>
        <v>0</v>
      </c>
      <c r="W54" s="214">
        <f t="shared" si="4"/>
        <v>0</v>
      </c>
    </row>
    <row r="55" spans="2:23" x14ac:dyDescent="0.15">
      <c r="B55" s="52" t="s">
        <v>180</v>
      </c>
      <c r="C55" s="53" t="s">
        <v>630</v>
      </c>
      <c r="D55" s="224">
        <f>詳細表!G54</f>
        <v>0</v>
      </c>
      <c r="E55" s="224">
        <f>詳細表!H54</f>
        <v>0</v>
      </c>
      <c r="F55" s="224">
        <f>詳細表!I54</f>
        <v>0</v>
      </c>
      <c r="G55" s="224">
        <f>詳細表!AA54</f>
        <v>0</v>
      </c>
      <c r="H55" s="224">
        <f>詳細表!AE54</f>
        <v>0</v>
      </c>
      <c r="I55" s="224">
        <f>詳細表!M54</f>
        <v>0</v>
      </c>
      <c r="J55" s="224">
        <f>詳細表!N54</f>
        <v>0</v>
      </c>
      <c r="K55" s="224">
        <f>詳細表!O54</f>
        <v>0</v>
      </c>
      <c r="L55" s="224">
        <f>詳細表!AB54</f>
        <v>0</v>
      </c>
      <c r="M55" s="224">
        <f>詳細表!AF54</f>
        <v>0</v>
      </c>
      <c r="N55" s="224">
        <f>詳細表!U54</f>
        <v>0</v>
      </c>
      <c r="O55" s="224">
        <f>詳細表!V54</f>
        <v>0</v>
      </c>
      <c r="P55" s="224">
        <f>詳細表!W54</f>
        <v>0</v>
      </c>
      <c r="Q55" s="224">
        <f>詳細表!AC54</f>
        <v>0</v>
      </c>
      <c r="R55" s="224">
        <f>詳細表!AG54</f>
        <v>0</v>
      </c>
      <c r="S55" s="224">
        <f t="shared" si="0"/>
        <v>0</v>
      </c>
      <c r="T55" s="224">
        <f t="shared" si="1"/>
        <v>0</v>
      </c>
      <c r="U55" s="224">
        <f t="shared" si="2"/>
        <v>0</v>
      </c>
      <c r="V55" s="224">
        <f t="shared" si="3"/>
        <v>0</v>
      </c>
      <c r="W55" s="224">
        <f t="shared" si="4"/>
        <v>0</v>
      </c>
    </row>
    <row r="56" spans="2:23" x14ac:dyDescent="0.15">
      <c r="B56" s="60" t="s">
        <v>181</v>
      </c>
      <c r="C56" s="61" t="s">
        <v>631</v>
      </c>
      <c r="D56" s="214">
        <f>詳細表!G55</f>
        <v>0</v>
      </c>
      <c r="E56" s="214">
        <f>詳細表!H55</f>
        <v>0</v>
      </c>
      <c r="F56" s="214">
        <f>詳細表!I55</f>
        <v>0</v>
      </c>
      <c r="G56" s="214">
        <f>詳細表!AA55</f>
        <v>0</v>
      </c>
      <c r="H56" s="214">
        <f>詳細表!AE55</f>
        <v>0</v>
      </c>
      <c r="I56" s="214">
        <f>詳細表!M55</f>
        <v>0</v>
      </c>
      <c r="J56" s="214">
        <f>詳細表!N55</f>
        <v>0</v>
      </c>
      <c r="K56" s="214">
        <f>詳細表!O55</f>
        <v>0</v>
      </c>
      <c r="L56" s="214">
        <f>詳細表!AB55</f>
        <v>0</v>
      </c>
      <c r="M56" s="214">
        <f>詳細表!AF55</f>
        <v>0</v>
      </c>
      <c r="N56" s="214">
        <f>詳細表!U55</f>
        <v>0</v>
      </c>
      <c r="O56" s="214">
        <f>詳細表!V55</f>
        <v>0</v>
      </c>
      <c r="P56" s="214">
        <f>詳細表!W55</f>
        <v>0</v>
      </c>
      <c r="Q56" s="214">
        <f>詳細表!AC55</f>
        <v>0</v>
      </c>
      <c r="R56" s="214">
        <f>詳細表!AG55</f>
        <v>0</v>
      </c>
      <c r="S56" s="214">
        <f t="shared" si="0"/>
        <v>0</v>
      </c>
      <c r="T56" s="214">
        <f t="shared" si="1"/>
        <v>0</v>
      </c>
      <c r="U56" s="214">
        <f t="shared" si="2"/>
        <v>0</v>
      </c>
      <c r="V56" s="214">
        <f t="shared" si="3"/>
        <v>0</v>
      </c>
      <c r="W56" s="214">
        <f t="shared" si="4"/>
        <v>0</v>
      </c>
    </row>
    <row r="57" spans="2:23" x14ac:dyDescent="0.15">
      <c r="B57" s="52" t="s">
        <v>182</v>
      </c>
      <c r="C57" s="53" t="s">
        <v>632</v>
      </c>
      <c r="D57" s="214">
        <f>詳細表!G56</f>
        <v>0</v>
      </c>
      <c r="E57" s="214">
        <f>詳細表!H56</f>
        <v>0</v>
      </c>
      <c r="F57" s="214">
        <f>詳細表!I56</f>
        <v>0</v>
      </c>
      <c r="G57" s="214">
        <f>詳細表!AA56</f>
        <v>0</v>
      </c>
      <c r="H57" s="214">
        <f>詳細表!AE56</f>
        <v>0</v>
      </c>
      <c r="I57" s="214">
        <f>詳細表!M56</f>
        <v>0</v>
      </c>
      <c r="J57" s="214">
        <f>詳細表!N56</f>
        <v>0</v>
      </c>
      <c r="K57" s="214">
        <f>詳細表!O56</f>
        <v>0</v>
      </c>
      <c r="L57" s="214">
        <f>詳細表!AB56</f>
        <v>0</v>
      </c>
      <c r="M57" s="214">
        <f>詳細表!AF56</f>
        <v>0</v>
      </c>
      <c r="N57" s="214">
        <f>詳細表!U56</f>
        <v>0</v>
      </c>
      <c r="O57" s="214">
        <f>詳細表!V56</f>
        <v>0</v>
      </c>
      <c r="P57" s="214">
        <f>詳細表!W56</f>
        <v>0</v>
      </c>
      <c r="Q57" s="214">
        <f>詳細表!AC56</f>
        <v>0</v>
      </c>
      <c r="R57" s="214">
        <f>詳細表!AG56</f>
        <v>0</v>
      </c>
      <c r="S57" s="214">
        <f t="shared" si="0"/>
        <v>0</v>
      </c>
      <c r="T57" s="214">
        <f t="shared" si="1"/>
        <v>0</v>
      </c>
      <c r="U57" s="214">
        <f t="shared" si="2"/>
        <v>0</v>
      </c>
      <c r="V57" s="214">
        <f t="shared" si="3"/>
        <v>0</v>
      </c>
      <c r="W57" s="214">
        <f t="shared" si="4"/>
        <v>0</v>
      </c>
    </row>
    <row r="58" spans="2:23" x14ac:dyDescent="0.15">
      <c r="B58" s="52" t="s">
        <v>183</v>
      </c>
      <c r="C58" s="53" t="s">
        <v>633</v>
      </c>
      <c r="D58" s="214">
        <f>詳細表!G57</f>
        <v>0</v>
      </c>
      <c r="E58" s="214">
        <f>詳細表!H57</f>
        <v>0</v>
      </c>
      <c r="F58" s="214">
        <f>詳細表!I57</f>
        <v>0</v>
      </c>
      <c r="G58" s="214">
        <f>詳細表!AA57</f>
        <v>0</v>
      </c>
      <c r="H58" s="214">
        <f>詳細表!AE57</f>
        <v>0</v>
      </c>
      <c r="I58" s="214">
        <f>詳細表!M57</f>
        <v>0</v>
      </c>
      <c r="J58" s="214">
        <f>詳細表!N57</f>
        <v>0</v>
      </c>
      <c r="K58" s="214">
        <f>詳細表!O57</f>
        <v>0</v>
      </c>
      <c r="L58" s="214">
        <f>詳細表!AB57</f>
        <v>0</v>
      </c>
      <c r="M58" s="214">
        <f>詳細表!AF57</f>
        <v>0</v>
      </c>
      <c r="N58" s="214">
        <f>詳細表!U57</f>
        <v>0</v>
      </c>
      <c r="O58" s="214">
        <f>詳細表!V57</f>
        <v>0</v>
      </c>
      <c r="P58" s="214">
        <f>詳細表!W57</f>
        <v>0</v>
      </c>
      <c r="Q58" s="214">
        <f>詳細表!AC57</f>
        <v>0</v>
      </c>
      <c r="R58" s="214">
        <f>詳細表!AG57</f>
        <v>0</v>
      </c>
      <c r="S58" s="214">
        <f t="shared" si="0"/>
        <v>0</v>
      </c>
      <c r="T58" s="214">
        <f t="shared" si="1"/>
        <v>0</v>
      </c>
      <c r="U58" s="214">
        <f t="shared" si="2"/>
        <v>0</v>
      </c>
      <c r="V58" s="214">
        <f t="shared" si="3"/>
        <v>0</v>
      </c>
      <c r="W58" s="214">
        <f t="shared" si="4"/>
        <v>0</v>
      </c>
    </row>
    <row r="59" spans="2:23" x14ac:dyDescent="0.15">
      <c r="B59" s="52" t="s">
        <v>184</v>
      </c>
      <c r="C59" s="53" t="s">
        <v>634</v>
      </c>
      <c r="D59" s="214">
        <f>詳細表!G58</f>
        <v>0</v>
      </c>
      <c r="E59" s="214">
        <f>詳細表!H58</f>
        <v>0</v>
      </c>
      <c r="F59" s="214">
        <f>詳細表!I58</f>
        <v>0</v>
      </c>
      <c r="G59" s="214">
        <f>詳細表!AA58</f>
        <v>0</v>
      </c>
      <c r="H59" s="214">
        <f>詳細表!AE58</f>
        <v>0</v>
      </c>
      <c r="I59" s="214">
        <f>詳細表!M58</f>
        <v>0</v>
      </c>
      <c r="J59" s="214">
        <f>詳細表!N58</f>
        <v>0</v>
      </c>
      <c r="K59" s="214">
        <f>詳細表!O58</f>
        <v>0</v>
      </c>
      <c r="L59" s="214">
        <f>詳細表!AB58</f>
        <v>0</v>
      </c>
      <c r="M59" s="214">
        <f>詳細表!AF58</f>
        <v>0</v>
      </c>
      <c r="N59" s="214">
        <f>詳細表!U58</f>
        <v>0</v>
      </c>
      <c r="O59" s="214">
        <f>詳細表!V58</f>
        <v>0</v>
      </c>
      <c r="P59" s="214">
        <f>詳細表!W58</f>
        <v>0</v>
      </c>
      <c r="Q59" s="214">
        <f>詳細表!AC58</f>
        <v>0</v>
      </c>
      <c r="R59" s="214">
        <f>詳細表!AG58</f>
        <v>0</v>
      </c>
      <c r="S59" s="214">
        <f t="shared" si="0"/>
        <v>0</v>
      </c>
      <c r="T59" s="214">
        <f t="shared" si="1"/>
        <v>0</v>
      </c>
      <c r="U59" s="214">
        <f t="shared" si="2"/>
        <v>0</v>
      </c>
      <c r="V59" s="214">
        <f t="shared" si="3"/>
        <v>0</v>
      </c>
      <c r="W59" s="214">
        <f t="shared" si="4"/>
        <v>0</v>
      </c>
    </row>
    <row r="60" spans="2:23" x14ac:dyDescent="0.15">
      <c r="B60" s="64" t="s">
        <v>185</v>
      </c>
      <c r="C60" s="65" t="s">
        <v>635</v>
      </c>
      <c r="D60" s="224">
        <f>詳細表!G59</f>
        <v>0</v>
      </c>
      <c r="E60" s="224">
        <f>詳細表!H59</f>
        <v>0</v>
      </c>
      <c r="F60" s="224">
        <f>詳細表!I59</f>
        <v>0</v>
      </c>
      <c r="G60" s="224">
        <f>詳細表!AA59</f>
        <v>0</v>
      </c>
      <c r="H60" s="224">
        <f>詳細表!AE59</f>
        <v>0</v>
      </c>
      <c r="I60" s="224">
        <f>詳細表!M59</f>
        <v>0</v>
      </c>
      <c r="J60" s="224">
        <f>詳細表!N59</f>
        <v>0</v>
      </c>
      <c r="K60" s="224">
        <f>詳細表!O59</f>
        <v>0</v>
      </c>
      <c r="L60" s="224">
        <f>詳細表!AB59</f>
        <v>0</v>
      </c>
      <c r="M60" s="224">
        <f>詳細表!AF59</f>
        <v>0</v>
      </c>
      <c r="N60" s="224">
        <f>詳細表!U59</f>
        <v>0</v>
      </c>
      <c r="O60" s="224">
        <f>詳細表!V59</f>
        <v>0</v>
      </c>
      <c r="P60" s="224">
        <f>詳細表!W59</f>
        <v>0</v>
      </c>
      <c r="Q60" s="224">
        <f>詳細表!AC59</f>
        <v>0</v>
      </c>
      <c r="R60" s="224">
        <f>詳細表!AG59</f>
        <v>0</v>
      </c>
      <c r="S60" s="224">
        <f t="shared" si="0"/>
        <v>0</v>
      </c>
      <c r="T60" s="224">
        <f t="shared" si="1"/>
        <v>0</v>
      </c>
      <c r="U60" s="224">
        <f t="shared" si="2"/>
        <v>0</v>
      </c>
      <c r="V60" s="224">
        <f t="shared" si="3"/>
        <v>0</v>
      </c>
      <c r="W60" s="224">
        <f t="shared" si="4"/>
        <v>0</v>
      </c>
    </row>
    <row r="61" spans="2:23" x14ac:dyDescent="0.15">
      <c r="B61" s="52" t="s">
        <v>186</v>
      </c>
      <c r="C61" s="53" t="s">
        <v>636</v>
      </c>
      <c r="D61" s="214">
        <f>詳細表!G60</f>
        <v>0</v>
      </c>
      <c r="E61" s="214">
        <f>詳細表!H60</f>
        <v>0</v>
      </c>
      <c r="F61" s="214">
        <f>詳細表!I60</f>
        <v>0</v>
      </c>
      <c r="G61" s="214">
        <f>詳細表!AA60</f>
        <v>0</v>
      </c>
      <c r="H61" s="214">
        <f>詳細表!AE60</f>
        <v>0</v>
      </c>
      <c r="I61" s="214">
        <f>詳細表!M60</f>
        <v>0</v>
      </c>
      <c r="J61" s="214">
        <f>詳細表!N60</f>
        <v>0</v>
      </c>
      <c r="K61" s="214">
        <f>詳細表!O60</f>
        <v>0</v>
      </c>
      <c r="L61" s="214">
        <f>詳細表!AB60</f>
        <v>0</v>
      </c>
      <c r="M61" s="214">
        <f>詳細表!AF60</f>
        <v>0</v>
      </c>
      <c r="N61" s="214">
        <f>詳細表!U60</f>
        <v>0</v>
      </c>
      <c r="O61" s="214">
        <f>詳細表!V60</f>
        <v>0</v>
      </c>
      <c r="P61" s="214">
        <f>詳細表!W60</f>
        <v>0</v>
      </c>
      <c r="Q61" s="214">
        <f>詳細表!AC60</f>
        <v>0</v>
      </c>
      <c r="R61" s="214">
        <f>詳細表!AG60</f>
        <v>0</v>
      </c>
      <c r="S61" s="214">
        <f t="shared" si="0"/>
        <v>0</v>
      </c>
      <c r="T61" s="214">
        <f t="shared" si="1"/>
        <v>0</v>
      </c>
      <c r="U61" s="214">
        <f t="shared" si="2"/>
        <v>0</v>
      </c>
      <c r="V61" s="214">
        <f t="shared" si="3"/>
        <v>0</v>
      </c>
      <c r="W61" s="214">
        <f t="shared" si="4"/>
        <v>0</v>
      </c>
    </row>
    <row r="62" spans="2:23" x14ac:dyDescent="0.15">
      <c r="B62" s="52" t="s">
        <v>187</v>
      </c>
      <c r="C62" s="53" t="s">
        <v>637</v>
      </c>
      <c r="D62" s="214">
        <f>詳細表!G61</f>
        <v>0</v>
      </c>
      <c r="E62" s="214">
        <f>詳細表!H61</f>
        <v>0</v>
      </c>
      <c r="F62" s="214">
        <f>詳細表!I61</f>
        <v>0</v>
      </c>
      <c r="G62" s="214">
        <f>詳細表!AA61</f>
        <v>0</v>
      </c>
      <c r="H62" s="214">
        <f>詳細表!AE61</f>
        <v>0</v>
      </c>
      <c r="I62" s="214">
        <f>詳細表!M61</f>
        <v>0</v>
      </c>
      <c r="J62" s="214">
        <f>詳細表!N61</f>
        <v>0</v>
      </c>
      <c r="K62" s="214">
        <f>詳細表!O61</f>
        <v>0</v>
      </c>
      <c r="L62" s="214">
        <f>詳細表!AB61</f>
        <v>0</v>
      </c>
      <c r="M62" s="214">
        <f>詳細表!AF61</f>
        <v>0</v>
      </c>
      <c r="N62" s="214">
        <f>詳細表!U61</f>
        <v>0</v>
      </c>
      <c r="O62" s="214">
        <f>詳細表!V61</f>
        <v>0</v>
      </c>
      <c r="P62" s="214">
        <f>詳細表!W61</f>
        <v>0</v>
      </c>
      <c r="Q62" s="214">
        <f>詳細表!AC61</f>
        <v>0</v>
      </c>
      <c r="R62" s="214">
        <f>詳細表!AG61</f>
        <v>0</v>
      </c>
      <c r="S62" s="214">
        <f t="shared" si="0"/>
        <v>0</v>
      </c>
      <c r="T62" s="214">
        <f t="shared" si="1"/>
        <v>0</v>
      </c>
      <c r="U62" s="214">
        <f t="shared" si="2"/>
        <v>0</v>
      </c>
      <c r="V62" s="214">
        <f t="shared" si="3"/>
        <v>0</v>
      </c>
      <c r="W62" s="214">
        <f t="shared" si="4"/>
        <v>0</v>
      </c>
    </row>
    <row r="63" spans="2:23" x14ac:dyDescent="0.15">
      <c r="B63" s="52" t="s">
        <v>188</v>
      </c>
      <c r="C63" s="53" t="s">
        <v>638</v>
      </c>
      <c r="D63" s="214">
        <f>詳細表!G62</f>
        <v>0</v>
      </c>
      <c r="E63" s="214">
        <f>詳細表!H62</f>
        <v>0</v>
      </c>
      <c r="F63" s="214">
        <f>詳細表!I62</f>
        <v>0</v>
      </c>
      <c r="G63" s="214">
        <f>詳細表!AA62</f>
        <v>0</v>
      </c>
      <c r="H63" s="214">
        <f>詳細表!AE62</f>
        <v>0</v>
      </c>
      <c r="I63" s="214">
        <f>詳細表!M62</f>
        <v>0</v>
      </c>
      <c r="J63" s="214">
        <f>詳細表!N62</f>
        <v>0</v>
      </c>
      <c r="K63" s="214">
        <f>詳細表!O62</f>
        <v>0</v>
      </c>
      <c r="L63" s="214">
        <f>詳細表!AB62</f>
        <v>0</v>
      </c>
      <c r="M63" s="214">
        <f>詳細表!AF62</f>
        <v>0</v>
      </c>
      <c r="N63" s="214">
        <f>詳細表!U62</f>
        <v>0</v>
      </c>
      <c r="O63" s="214">
        <f>詳細表!V62</f>
        <v>0</v>
      </c>
      <c r="P63" s="214">
        <f>詳細表!W62</f>
        <v>0</v>
      </c>
      <c r="Q63" s="214">
        <f>詳細表!AC62</f>
        <v>0</v>
      </c>
      <c r="R63" s="214">
        <f>詳細表!AG62</f>
        <v>0</v>
      </c>
      <c r="S63" s="214">
        <f t="shared" si="0"/>
        <v>0</v>
      </c>
      <c r="T63" s="214">
        <f t="shared" si="1"/>
        <v>0</v>
      </c>
      <c r="U63" s="214">
        <f t="shared" si="2"/>
        <v>0</v>
      </c>
      <c r="V63" s="214">
        <f t="shared" si="3"/>
        <v>0</v>
      </c>
      <c r="W63" s="214">
        <f t="shared" si="4"/>
        <v>0</v>
      </c>
    </row>
    <row r="64" spans="2:23" x14ac:dyDescent="0.15">
      <c r="B64" s="52" t="s">
        <v>189</v>
      </c>
      <c r="C64" s="53" t="s">
        <v>639</v>
      </c>
      <c r="D64" s="214">
        <f>詳細表!G63</f>
        <v>0</v>
      </c>
      <c r="E64" s="214">
        <f>詳細表!H63</f>
        <v>0</v>
      </c>
      <c r="F64" s="214">
        <f>詳細表!I63</f>
        <v>0</v>
      </c>
      <c r="G64" s="214">
        <f>詳細表!AA63</f>
        <v>0</v>
      </c>
      <c r="H64" s="214">
        <f>詳細表!AE63</f>
        <v>0</v>
      </c>
      <c r="I64" s="214">
        <f>詳細表!M63</f>
        <v>0</v>
      </c>
      <c r="J64" s="214">
        <f>詳細表!N63</f>
        <v>0</v>
      </c>
      <c r="K64" s="214">
        <f>詳細表!O63</f>
        <v>0</v>
      </c>
      <c r="L64" s="214">
        <f>詳細表!AB63</f>
        <v>0</v>
      </c>
      <c r="M64" s="214">
        <f>詳細表!AF63</f>
        <v>0</v>
      </c>
      <c r="N64" s="214">
        <f>詳細表!U63</f>
        <v>0</v>
      </c>
      <c r="O64" s="214">
        <f>詳細表!V63</f>
        <v>0</v>
      </c>
      <c r="P64" s="214">
        <f>詳細表!W63</f>
        <v>0</v>
      </c>
      <c r="Q64" s="214">
        <f>詳細表!AC63</f>
        <v>0</v>
      </c>
      <c r="R64" s="214">
        <f>詳細表!AG63</f>
        <v>0</v>
      </c>
      <c r="S64" s="214">
        <f t="shared" si="0"/>
        <v>0</v>
      </c>
      <c r="T64" s="214">
        <f t="shared" si="1"/>
        <v>0</v>
      </c>
      <c r="U64" s="214">
        <f t="shared" si="2"/>
        <v>0</v>
      </c>
      <c r="V64" s="214">
        <f t="shared" si="3"/>
        <v>0</v>
      </c>
      <c r="W64" s="214">
        <f t="shared" si="4"/>
        <v>0</v>
      </c>
    </row>
    <row r="65" spans="2:23" x14ac:dyDescent="0.15">
      <c r="B65" s="52" t="s">
        <v>190</v>
      </c>
      <c r="C65" s="53" t="s">
        <v>640</v>
      </c>
      <c r="D65" s="224">
        <f>詳細表!G64</f>
        <v>0</v>
      </c>
      <c r="E65" s="224">
        <f>詳細表!H64</f>
        <v>0</v>
      </c>
      <c r="F65" s="224">
        <f>詳細表!I64</f>
        <v>0</v>
      </c>
      <c r="G65" s="224">
        <f>詳細表!AA64</f>
        <v>0</v>
      </c>
      <c r="H65" s="224">
        <f>詳細表!AE64</f>
        <v>0</v>
      </c>
      <c r="I65" s="224">
        <f>詳細表!M64</f>
        <v>0</v>
      </c>
      <c r="J65" s="224">
        <f>詳細表!N64</f>
        <v>0</v>
      </c>
      <c r="K65" s="224">
        <f>詳細表!O64</f>
        <v>0</v>
      </c>
      <c r="L65" s="224">
        <f>詳細表!AB64</f>
        <v>0</v>
      </c>
      <c r="M65" s="224">
        <f>詳細表!AF64</f>
        <v>0</v>
      </c>
      <c r="N65" s="224">
        <f>詳細表!U64</f>
        <v>0</v>
      </c>
      <c r="O65" s="224">
        <f>詳細表!V64</f>
        <v>0</v>
      </c>
      <c r="P65" s="224">
        <f>詳細表!W64</f>
        <v>0</v>
      </c>
      <c r="Q65" s="224">
        <f>詳細表!AC64</f>
        <v>0</v>
      </c>
      <c r="R65" s="224">
        <f>詳細表!AG64</f>
        <v>0</v>
      </c>
      <c r="S65" s="224">
        <f t="shared" si="0"/>
        <v>0</v>
      </c>
      <c r="T65" s="224">
        <f t="shared" si="1"/>
        <v>0</v>
      </c>
      <c r="U65" s="224">
        <f t="shared" si="2"/>
        <v>0</v>
      </c>
      <c r="V65" s="224">
        <f t="shared" si="3"/>
        <v>0</v>
      </c>
      <c r="W65" s="224">
        <f t="shared" si="4"/>
        <v>0</v>
      </c>
    </row>
    <row r="66" spans="2:23" x14ac:dyDescent="0.15">
      <c r="B66" s="60" t="s">
        <v>191</v>
      </c>
      <c r="C66" s="61" t="s">
        <v>641</v>
      </c>
      <c r="D66" s="214">
        <f>詳細表!G65</f>
        <v>0</v>
      </c>
      <c r="E66" s="214">
        <f>詳細表!H65</f>
        <v>0</v>
      </c>
      <c r="F66" s="214">
        <f>詳細表!I65</f>
        <v>0</v>
      </c>
      <c r="G66" s="214">
        <f>詳細表!AA65</f>
        <v>0</v>
      </c>
      <c r="H66" s="214">
        <f>詳細表!AE65</f>
        <v>0</v>
      </c>
      <c r="I66" s="214">
        <f>詳細表!M65</f>
        <v>0</v>
      </c>
      <c r="J66" s="214">
        <f>詳細表!N65</f>
        <v>0</v>
      </c>
      <c r="K66" s="214">
        <f>詳細表!O65</f>
        <v>0</v>
      </c>
      <c r="L66" s="214">
        <f>詳細表!AB65</f>
        <v>0</v>
      </c>
      <c r="M66" s="214">
        <f>詳細表!AF65</f>
        <v>0</v>
      </c>
      <c r="N66" s="214">
        <f>詳細表!U65</f>
        <v>0</v>
      </c>
      <c r="O66" s="214">
        <f>詳細表!V65</f>
        <v>0</v>
      </c>
      <c r="P66" s="214">
        <f>詳細表!W65</f>
        <v>0</v>
      </c>
      <c r="Q66" s="214">
        <f>詳細表!AC65</f>
        <v>0</v>
      </c>
      <c r="R66" s="214">
        <f>詳細表!AG65</f>
        <v>0</v>
      </c>
      <c r="S66" s="214">
        <f t="shared" si="0"/>
        <v>0</v>
      </c>
      <c r="T66" s="214">
        <f t="shared" si="1"/>
        <v>0</v>
      </c>
      <c r="U66" s="214">
        <f t="shared" si="2"/>
        <v>0</v>
      </c>
      <c r="V66" s="214">
        <f t="shared" si="3"/>
        <v>0</v>
      </c>
      <c r="W66" s="214">
        <f t="shared" si="4"/>
        <v>0</v>
      </c>
    </row>
    <row r="67" spans="2:23" x14ac:dyDescent="0.15">
      <c r="B67" s="52" t="s">
        <v>192</v>
      </c>
      <c r="C67" s="53" t="s">
        <v>291</v>
      </c>
      <c r="D67" s="214">
        <f>詳細表!G66</f>
        <v>0</v>
      </c>
      <c r="E67" s="214">
        <f>詳細表!H66</f>
        <v>0</v>
      </c>
      <c r="F67" s="214">
        <f>詳細表!I66</f>
        <v>0</v>
      </c>
      <c r="G67" s="214">
        <f>詳細表!AA66</f>
        <v>0</v>
      </c>
      <c r="H67" s="214">
        <f>詳細表!AE66</f>
        <v>0</v>
      </c>
      <c r="I67" s="214">
        <f>詳細表!M66</f>
        <v>0</v>
      </c>
      <c r="J67" s="214">
        <f>詳細表!N66</f>
        <v>0</v>
      </c>
      <c r="K67" s="214">
        <f>詳細表!O66</f>
        <v>0</v>
      </c>
      <c r="L67" s="214">
        <f>詳細表!AB66</f>
        <v>0</v>
      </c>
      <c r="M67" s="214">
        <f>詳細表!AF66</f>
        <v>0</v>
      </c>
      <c r="N67" s="214">
        <f>詳細表!U66</f>
        <v>0</v>
      </c>
      <c r="O67" s="214">
        <f>詳細表!V66</f>
        <v>0</v>
      </c>
      <c r="P67" s="214">
        <f>詳細表!W66</f>
        <v>0</v>
      </c>
      <c r="Q67" s="214">
        <f>詳細表!AC66</f>
        <v>0</v>
      </c>
      <c r="R67" s="214">
        <f>詳細表!AG66</f>
        <v>0</v>
      </c>
      <c r="S67" s="214">
        <f t="shared" si="0"/>
        <v>0</v>
      </c>
      <c r="T67" s="214">
        <f t="shared" si="1"/>
        <v>0</v>
      </c>
      <c r="U67" s="214">
        <f t="shared" si="2"/>
        <v>0</v>
      </c>
      <c r="V67" s="214">
        <f t="shared" si="3"/>
        <v>0</v>
      </c>
      <c r="W67" s="214">
        <f t="shared" si="4"/>
        <v>0</v>
      </c>
    </row>
    <row r="68" spans="2:23" x14ac:dyDescent="0.15">
      <c r="B68" s="52" t="s">
        <v>193</v>
      </c>
      <c r="C68" s="53" t="s">
        <v>266</v>
      </c>
      <c r="D68" s="214">
        <f>詳細表!G67</f>
        <v>0</v>
      </c>
      <c r="E68" s="214">
        <f>詳細表!H67</f>
        <v>0</v>
      </c>
      <c r="F68" s="214">
        <f>詳細表!I67</f>
        <v>0</v>
      </c>
      <c r="G68" s="214">
        <f>詳細表!AA67</f>
        <v>0</v>
      </c>
      <c r="H68" s="214">
        <f>詳細表!AE67</f>
        <v>0</v>
      </c>
      <c r="I68" s="214">
        <f>詳細表!M67</f>
        <v>0</v>
      </c>
      <c r="J68" s="214">
        <f>詳細表!N67</f>
        <v>0</v>
      </c>
      <c r="K68" s="214">
        <f>詳細表!O67</f>
        <v>0</v>
      </c>
      <c r="L68" s="214">
        <f>詳細表!AB67</f>
        <v>0</v>
      </c>
      <c r="M68" s="214">
        <f>詳細表!AF67</f>
        <v>0</v>
      </c>
      <c r="N68" s="214">
        <f>詳細表!U67</f>
        <v>0</v>
      </c>
      <c r="O68" s="214">
        <f>詳細表!V67</f>
        <v>0</v>
      </c>
      <c r="P68" s="214">
        <f>詳細表!W67</f>
        <v>0</v>
      </c>
      <c r="Q68" s="214">
        <f>詳細表!AC67</f>
        <v>0</v>
      </c>
      <c r="R68" s="214">
        <f>詳細表!AG67</f>
        <v>0</v>
      </c>
      <c r="S68" s="214">
        <f t="shared" si="0"/>
        <v>0</v>
      </c>
      <c r="T68" s="214">
        <f t="shared" si="1"/>
        <v>0</v>
      </c>
      <c r="U68" s="214">
        <f t="shared" si="2"/>
        <v>0</v>
      </c>
      <c r="V68" s="214">
        <f t="shared" si="3"/>
        <v>0</v>
      </c>
      <c r="W68" s="214">
        <f t="shared" si="4"/>
        <v>0</v>
      </c>
    </row>
    <row r="69" spans="2:23" x14ac:dyDescent="0.15">
      <c r="B69" s="52" t="s">
        <v>194</v>
      </c>
      <c r="C69" s="53" t="s">
        <v>267</v>
      </c>
      <c r="D69" s="214">
        <f>詳細表!G68</f>
        <v>0</v>
      </c>
      <c r="E69" s="214">
        <f>詳細表!H68</f>
        <v>0</v>
      </c>
      <c r="F69" s="214">
        <f>詳細表!I68</f>
        <v>0</v>
      </c>
      <c r="G69" s="214">
        <f>詳細表!AA68</f>
        <v>0</v>
      </c>
      <c r="H69" s="214">
        <f>詳細表!AE68</f>
        <v>0</v>
      </c>
      <c r="I69" s="214">
        <f>詳細表!M68</f>
        <v>0</v>
      </c>
      <c r="J69" s="214">
        <f>詳細表!N68</f>
        <v>0</v>
      </c>
      <c r="K69" s="214">
        <f>詳細表!O68</f>
        <v>0</v>
      </c>
      <c r="L69" s="214">
        <f>詳細表!AB68</f>
        <v>0</v>
      </c>
      <c r="M69" s="214">
        <f>詳細表!AF68</f>
        <v>0</v>
      </c>
      <c r="N69" s="214">
        <f>詳細表!U68</f>
        <v>0</v>
      </c>
      <c r="O69" s="214">
        <f>詳細表!V68</f>
        <v>0</v>
      </c>
      <c r="P69" s="214">
        <f>詳細表!W68</f>
        <v>0</v>
      </c>
      <c r="Q69" s="214">
        <f>詳細表!AC68</f>
        <v>0</v>
      </c>
      <c r="R69" s="214">
        <f>詳細表!AG68</f>
        <v>0</v>
      </c>
      <c r="S69" s="214">
        <f t="shared" si="0"/>
        <v>0</v>
      </c>
      <c r="T69" s="214">
        <f t="shared" si="1"/>
        <v>0</v>
      </c>
      <c r="U69" s="214">
        <f t="shared" si="2"/>
        <v>0</v>
      </c>
      <c r="V69" s="214">
        <f t="shared" si="3"/>
        <v>0</v>
      </c>
      <c r="W69" s="214">
        <f t="shared" si="4"/>
        <v>0</v>
      </c>
    </row>
    <row r="70" spans="2:23" x14ac:dyDescent="0.15">
      <c r="B70" s="64" t="s">
        <v>195</v>
      </c>
      <c r="C70" s="65" t="s">
        <v>268</v>
      </c>
      <c r="D70" s="224">
        <f>詳細表!G69</f>
        <v>0</v>
      </c>
      <c r="E70" s="224">
        <f>詳細表!H69</f>
        <v>0</v>
      </c>
      <c r="F70" s="224">
        <f>詳細表!I69</f>
        <v>0</v>
      </c>
      <c r="G70" s="224">
        <f>詳細表!AA69</f>
        <v>0</v>
      </c>
      <c r="H70" s="224">
        <f>詳細表!AE69</f>
        <v>0</v>
      </c>
      <c r="I70" s="224">
        <f>詳細表!M69</f>
        <v>0</v>
      </c>
      <c r="J70" s="224">
        <f>詳細表!N69</f>
        <v>0</v>
      </c>
      <c r="K70" s="224">
        <f>詳細表!O69</f>
        <v>0</v>
      </c>
      <c r="L70" s="224">
        <f>詳細表!AB69</f>
        <v>0</v>
      </c>
      <c r="M70" s="224">
        <f>詳細表!AF69</f>
        <v>0</v>
      </c>
      <c r="N70" s="224">
        <f>詳細表!U69</f>
        <v>0</v>
      </c>
      <c r="O70" s="224">
        <f>詳細表!V69</f>
        <v>0</v>
      </c>
      <c r="P70" s="224">
        <f>詳細表!W69</f>
        <v>0</v>
      </c>
      <c r="Q70" s="224">
        <f>詳細表!AC69</f>
        <v>0</v>
      </c>
      <c r="R70" s="224">
        <f>詳細表!AG69</f>
        <v>0</v>
      </c>
      <c r="S70" s="224">
        <f t="shared" si="0"/>
        <v>0</v>
      </c>
      <c r="T70" s="224">
        <f t="shared" si="1"/>
        <v>0</v>
      </c>
      <c r="U70" s="224">
        <f t="shared" si="2"/>
        <v>0</v>
      </c>
      <c r="V70" s="224">
        <f t="shared" si="3"/>
        <v>0</v>
      </c>
      <c r="W70" s="224">
        <f t="shared" si="4"/>
        <v>0</v>
      </c>
    </row>
    <row r="71" spans="2:23" x14ac:dyDescent="0.15">
      <c r="B71" s="52" t="s">
        <v>196</v>
      </c>
      <c r="C71" s="53" t="s">
        <v>642</v>
      </c>
      <c r="D71" s="214">
        <f>詳細表!G70</f>
        <v>0</v>
      </c>
      <c r="E71" s="214">
        <f>詳細表!H70</f>
        <v>0</v>
      </c>
      <c r="F71" s="214">
        <f>詳細表!I70</f>
        <v>0</v>
      </c>
      <c r="G71" s="214">
        <f>詳細表!AA70</f>
        <v>0</v>
      </c>
      <c r="H71" s="214">
        <f>詳細表!AE70</f>
        <v>0</v>
      </c>
      <c r="I71" s="214">
        <f>詳細表!M70</f>
        <v>0</v>
      </c>
      <c r="J71" s="214">
        <f>詳細表!N70</f>
        <v>0</v>
      </c>
      <c r="K71" s="214">
        <f>詳細表!O70</f>
        <v>0</v>
      </c>
      <c r="L71" s="214">
        <f>詳細表!AB70</f>
        <v>0</v>
      </c>
      <c r="M71" s="214">
        <f>詳細表!AF70</f>
        <v>0</v>
      </c>
      <c r="N71" s="214">
        <f>詳細表!U70</f>
        <v>0</v>
      </c>
      <c r="O71" s="214">
        <f>詳細表!V70</f>
        <v>0</v>
      </c>
      <c r="P71" s="214">
        <f>詳細表!W70</f>
        <v>0</v>
      </c>
      <c r="Q71" s="214">
        <f>詳細表!AC70</f>
        <v>0</v>
      </c>
      <c r="R71" s="214">
        <f>詳細表!AG70</f>
        <v>0</v>
      </c>
      <c r="S71" s="214">
        <f t="shared" si="0"/>
        <v>0</v>
      </c>
      <c r="T71" s="214">
        <f t="shared" si="1"/>
        <v>0</v>
      </c>
      <c r="U71" s="214">
        <f t="shared" si="2"/>
        <v>0</v>
      </c>
      <c r="V71" s="214">
        <f t="shared" si="3"/>
        <v>0</v>
      </c>
      <c r="W71" s="214">
        <f t="shared" si="4"/>
        <v>0</v>
      </c>
    </row>
    <row r="72" spans="2:23" x14ac:dyDescent="0.15">
      <c r="B72" s="52" t="s">
        <v>197</v>
      </c>
      <c r="C72" s="53" t="s">
        <v>292</v>
      </c>
      <c r="D72" s="214">
        <f>詳細表!G71</f>
        <v>0</v>
      </c>
      <c r="E72" s="214">
        <f>詳細表!H71</f>
        <v>0</v>
      </c>
      <c r="F72" s="214">
        <f>詳細表!I71</f>
        <v>0</v>
      </c>
      <c r="G72" s="214">
        <f>詳細表!AA71</f>
        <v>0</v>
      </c>
      <c r="H72" s="214">
        <f>詳細表!AE71</f>
        <v>0</v>
      </c>
      <c r="I72" s="214">
        <f>詳細表!M71</f>
        <v>0</v>
      </c>
      <c r="J72" s="214">
        <f>詳細表!N71</f>
        <v>0</v>
      </c>
      <c r="K72" s="214">
        <f>詳細表!O71</f>
        <v>0</v>
      </c>
      <c r="L72" s="214">
        <f>詳細表!AB71</f>
        <v>0</v>
      </c>
      <c r="M72" s="214">
        <f>詳細表!AF71</f>
        <v>0</v>
      </c>
      <c r="N72" s="214">
        <f>詳細表!U71</f>
        <v>0</v>
      </c>
      <c r="O72" s="214">
        <f>詳細表!V71</f>
        <v>0</v>
      </c>
      <c r="P72" s="214">
        <f>詳細表!W71</f>
        <v>0</v>
      </c>
      <c r="Q72" s="214">
        <f>詳細表!AC71</f>
        <v>0</v>
      </c>
      <c r="R72" s="214">
        <f>詳細表!AG71</f>
        <v>0</v>
      </c>
      <c r="S72" s="214">
        <f t="shared" si="0"/>
        <v>0</v>
      </c>
      <c r="T72" s="214">
        <f t="shared" si="1"/>
        <v>0</v>
      </c>
      <c r="U72" s="214">
        <f t="shared" si="2"/>
        <v>0</v>
      </c>
      <c r="V72" s="214">
        <f t="shared" si="3"/>
        <v>0</v>
      </c>
      <c r="W72" s="214">
        <f t="shared" si="4"/>
        <v>0</v>
      </c>
    </row>
    <row r="73" spans="2:23" x14ac:dyDescent="0.15">
      <c r="B73" s="52" t="s">
        <v>198</v>
      </c>
      <c r="C73" s="53" t="s">
        <v>269</v>
      </c>
      <c r="D73" s="214">
        <f>詳細表!G72</f>
        <v>0</v>
      </c>
      <c r="E73" s="214">
        <f>詳細表!H72</f>
        <v>0</v>
      </c>
      <c r="F73" s="214">
        <f>詳細表!I72</f>
        <v>0</v>
      </c>
      <c r="G73" s="214">
        <f>詳細表!AA72</f>
        <v>0</v>
      </c>
      <c r="H73" s="214">
        <f>詳細表!AE72</f>
        <v>0</v>
      </c>
      <c r="I73" s="214">
        <f>詳細表!M72</f>
        <v>0</v>
      </c>
      <c r="J73" s="214">
        <f>詳細表!N72</f>
        <v>0</v>
      </c>
      <c r="K73" s="214">
        <f>詳細表!O72</f>
        <v>0</v>
      </c>
      <c r="L73" s="214">
        <f>詳細表!AB72</f>
        <v>0</v>
      </c>
      <c r="M73" s="214">
        <f>詳細表!AF72</f>
        <v>0</v>
      </c>
      <c r="N73" s="214">
        <f>詳細表!U72</f>
        <v>0</v>
      </c>
      <c r="O73" s="214">
        <f>詳細表!V72</f>
        <v>0</v>
      </c>
      <c r="P73" s="214">
        <f>詳細表!W72</f>
        <v>0</v>
      </c>
      <c r="Q73" s="214">
        <f>詳細表!AC72</f>
        <v>0</v>
      </c>
      <c r="R73" s="214">
        <f>詳細表!AG72</f>
        <v>0</v>
      </c>
      <c r="S73" s="214">
        <f t="shared" si="0"/>
        <v>0</v>
      </c>
      <c r="T73" s="214">
        <f t="shared" si="1"/>
        <v>0</v>
      </c>
      <c r="U73" s="214">
        <f t="shared" si="2"/>
        <v>0</v>
      </c>
      <c r="V73" s="214">
        <f t="shared" si="3"/>
        <v>0</v>
      </c>
      <c r="W73" s="214">
        <f t="shared" si="4"/>
        <v>0</v>
      </c>
    </row>
    <row r="74" spans="2:23" x14ac:dyDescent="0.15">
      <c r="B74" s="52" t="s">
        <v>199</v>
      </c>
      <c r="C74" s="53" t="s">
        <v>643</v>
      </c>
      <c r="D74" s="214">
        <f>詳細表!G73</f>
        <v>0</v>
      </c>
      <c r="E74" s="214">
        <f>詳細表!H73</f>
        <v>0</v>
      </c>
      <c r="F74" s="214">
        <f>詳細表!I73</f>
        <v>0</v>
      </c>
      <c r="G74" s="214">
        <f>詳細表!AA73</f>
        <v>0</v>
      </c>
      <c r="H74" s="214">
        <f>詳細表!AE73</f>
        <v>0</v>
      </c>
      <c r="I74" s="214">
        <f>詳細表!M73</f>
        <v>0</v>
      </c>
      <c r="J74" s="214">
        <f>詳細表!N73</f>
        <v>0</v>
      </c>
      <c r="K74" s="214">
        <f>詳細表!O73</f>
        <v>0</v>
      </c>
      <c r="L74" s="214">
        <f>詳細表!AB73</f>
        <v>0</v>
      </c>
      <c r="M74" s="214">
        <f>詳細表!AF73</f>
        <v>0</v>
      </c>
      <c r="N74" s="214">
        <f>詳細表!U73</f>
        <v>0</v>
      </c>
      <c r="O74" s="214">
        <f>詳細表!V73</f>
        <v>0</v>
      </c>
      <c r="P74" s="214">
        <f>詳細表!W73</f>
        <v>0</v>
      </c>
      <c r="Q74" s="214">
        <f>詳細表!AC73</f>
        <v>0</v>
      </c>
      <c r="R74" s="214">
        <f>詳細表!AG73</f>
        <v>0</v>
      </c>
      <c r="S74" s="214">
        <f t="shared" si="0"/>
        <v>0</v>
      </c>
      <c r="T74" s="214">
        <f t="shared" si="1"/>
        <v>0</v>
      </c>
      <c r="U74" s="214">
        <f t="shared" si="2"/>
        <v>0</v>
      </c>
      <c r="V74" s="214">
        <f t="shared" si="3"/>
        <v>0</v>
      </c>
      <c r="W74" s="214">
        <f t="shared" si="4"/>
        <v>0</v>
      </c>
    </row>
    <row r="75" spans="2:23" x14ac:dyDescent="0.15">
      <c r="B75" s="52" t="s">
        <v>200</v>
      </c>
      <c r="C75" s="53" t="s">
        <v>644</v>
      </c>
      <c r="D75" s="224">
        <f>詳細表!G74</f>
        <v>0</v>
      </c>
      <c r="E75" s="224">
        <f>詳細表!H74</f>
        <v>0</v>
      </c>
      <c r="F75" s="224">
        <f>詳細表!I74</f>
        <v>0</v>
      </c>
      <c r="G75" s="224">
        <f>詳細表!AA74</f>
        <v>0</v>
      </c>
      <c r="H75" s="224">
        <f>詳細表!AE74</f>
        <v>0</v>
      </c>
      <c r="I75" s="224">
        <f>詳細表!M74</f>
        <v>0</v>
      </c>
      <c r="J75" s="224">
        <f>詳細表!N74</f>
        <v>0</v>
      </c>
      <c r="K75" s="224">
        <f>詳細表!O74</f>
        <v>0</v>
      </c>
      <c r="L75" s="224">
        <f>詳細表!AB74</f>
        <v>0</v>
      </c>
      <c r="M75" s="224">
        <f>詳細表!AF74</f>
        <v>0</v>
      </c>
      <c r="N75" s="224">
        <f>詳細表!U74</f>
        <v>0</v>
      </c>
      <c r="O75" s="224">
        <f>詳細表!V74</f>
        <v>0</v>
      </c>
      <c r="P75" s="224">
        <f>詳細表!W74</f>
        <v>0</v>
      </c>
      <c r="Q75" s="224">
        <f>詳細表!AC74</f>
        <v>0</v>
      </c>
      <c r="R75" s="224">
        <f>詳細表!AG74</f>
        <v>0</v>
      </c>
      <c r="S75" s="224">
        <f t="shared" si="0"/>
        <v>0</v>
      </c>
      <c r="T75" s="224">
        <f t="shared" si="1"/>
        <v>0</v>
      </c>
      <c r="U75" s="224">
        <f t="shared" si="2"/>
        <v>0</v>
      </c>
      <c r="V75" s="224">
        <f t="shared" si="3"/>
        <v>0</v>
      </c>
      <c r="W75" s="224">
        <f t="shared" si="4"/>
        <v>0</v>
      </c>
    </row>
    <row r="76" spans="2:23" x14ac:dyDescent="0.15">
      <c r="B76" s="60" t="s">
        <v>201</v>
      </c>
      <c r="C76" s="61" t="s">
        <v>270</v>
      </c>
      <c r="D76" s="214">
        <f>詳細表!G75</f>
        <v>0</v>
      </c>
      <c r="E76" s="214">
        <f>詳細表!H75</f>
        <v>0</v>
      </c>
      <c r="F76" s="214">
        <f>詳細表!I75</f>
        <v>0</v>
      </c>
      <c r="G76" s="214">
        <f>詳細表!AA75</f>
        <v>0</v>
      </c>
      <c r="H76" s="214">
        <f>詳細表!AE75</f>
        <v>0</v>
      </c>
      <c r="I76" s="214">
        <f>詳細表!M75</f>
        <v>0</v>
      </c>
      <c r="J76" s="214">
        <f>詳細表!N75</f>
        <v>0</v>
      </c>
      <c r="K76" s="214">
        <f>詳細表!O75</f>
        <v>0</v>
      </c>
      <c r="L76" s="214">
        <f>詳細表!AB75</f>
        <v>0</v>
      </c>
      <c r="M76" s="214">
        <f>詳細表!AF75</f>
        <v>0</v>
      </c>
      <c r="N76" s="214">
        <f>詳細表!U75</f>
        <v>0</v>
      </c>
      <c r="O76" s="214">
        <f>詳細表!V75</f>
        <v>0</v>
      </c>
      <c r="P76" s="214">
        <f>詳細表!W75</f>
        <v>0</v>
      </c>
      <c r="Q76" s="214">
        <f>詳細表!AC75</f>
        <v>0</v>
      </c>
      <c r="R76" s="214">
        <f>詳細表!AG75</f>
        <v>0</v>
      </c>
      <c r="S76" s="214">
        <f t="shared" ref="S76:S117" si="5">D76+I76+N76</f>
        <v>0</v>
      </c>
      <c r="T76" s="214">
        <f t="shared" ref="T76:T117" si="6">E76+J76+O76</f>
        <v>0</v>
      </c>
      <c r="U76" s="214">
        <f t="shared" ref="U76:U117" si="7">F76+K76+P76</f>
        <v>0</v>
      </c>
      <c r="V76" s="214">
        <f t="shared" ref="V76:V117" si="8">G76+L76+Q76</f>
        <v>0</v>
      </c>
      <c r="W76" s="214">
        <f t="shared" ref="W76:W117" si="9">H76+M76+R76</f>
        <v>0</v>
      </c>
    </row>
    <row r="77" spans="2:23" x14ac:dyDescent="0.15">
      <c r="B77" s="52" t="s">
        <v>202</v>
      </c>
      <c r="C77" s="53" t="s">
        <v>271</v>
      </c>
      <c r="D77" s="214">
        <f>詳細表!G76</f>
        <v>0</v>
      </c>
      <c r="E77" s="214">
        <f>詳細表!H76</f>
        <v>0</v>
      </c>
      <c r="F77" s="214">
        <f>詳細表!I76</f>
        <v>0</v>
      </c>
      <c r="G77" s="214">
        <f>詳細表!AA76</f>
        <v>0</v>
      </c>
      <c r="H77" s="214">
        <f>詳細表!AE76</f>
        <v>0</v>
      </c>
      <c r="I77" s="214">
        <f>詳細表!M76</f>
        <v>0</v>
      </c>
      <c r="J77" s="214">
        <f>詳細表!N76</f>
        <v>0</v>
      </c>
      <c r="K77" s="214">
        <f>詳細表!O76</f>
        <v>0</v>
      </c>
      <c r="L77" s="214">
        <f>詳細表!AB76</f>
        <v>0</v>
      </c>
      <c r="M77" s="214">
        <f>詳細表!AF76</f>
        <v>0</v>
      </c>
      <c r="N77" s="214">
        <f>詳細表!U76</f>
        <v>0</v>
      </c>
      <c r="O77" s="214">
        <f>詳細表!V76</f>
        <v>0</v>
      </c>
      <c r="P77" s="214">
        <f>詳細表!W76</f>
        <v>0</v>
      </c>
      <c r="Q77" s="214">
        <f>詳細表!AC76</f>
        <v>0</v>
      </c>
      <c r="R77" s="214">
        <f>詳細表!AG76</f>
        <v>0</v>
      </c>
      <c r="S77" s="214">
        <f t="shared" si="5"/>
        <v>0</v>
      </c>
      <c r="T77" s="214">
        <f t="shared" si="6"/>
        <v>0</v>
      </c>
      <c r="U77" s="214">
        <f t="shared" si="7"/>
        <v>0</v>
      </c>
      <c r="V77" s="214">
        <f t="shared" si="8"/>
        <v>0</v>
      </c>
      <c r="W77" s="214">
        <f t="shared" si="9"/>
        <v>0</v>
      </c>
    </row>
    <row r="78" spans="2:23" x14ac:dyDescent="0.15">
      <c r="B78" s="52" t="s">
        <v>203</v>
      </c>
      <c r="C78" s="53" t="s">
        <v>272</v>
      </c>
      <c r="D78" s="214">
        <f>詳細表!G77</f>
        <v>0</v>
      </c>
      <c r="E78" s="214">
        <f>詳細表!H77</f>
        <v>0</v>
      </c>
      <c r="F78" s="214">
        <f>詳細表!I77</f>
        <v>0</v>
      </c>
      <c r="G78" s="214">
        <f>詳細表!AA77</f>
        <v>0</v>
      </c>
      <c r="H78" s="214">
        <f>詳細表!AE77</f>
        <v>0</v>
      </c>
      <c r="I78" s="214">
        <f>詳細表!M77</f>
        <v>0</v>
      </c>
      <c r="J78" s="214">
        <f>詳細表!N77</f>
        <v>0</v>
      </c>
      <c r="K78" s="214">
        <f>詳細表!O77</f>
        <v>0</v>
      </c>
      <c r="L78" s="214">
        <f>詳細表!AB77</f>
        <v>0</v>
      </c>
      <c r="M78" s="214">
        <f>詳細表!AF77</f>
        <v>0</v>
      </c>
      <c r="N78" s="214">
        <f>詳細表!U77</f>
        <v>0</v>
      </c>
      <c r="O78" s="214">
        <f>詳細表!V77</f>
        <v>0</v>
      </c>
      <c r="P78" s="214">
        <f>詳細表!W77</f>
        <v>0</v>
      </c>
      <c r="Q78" s="214">
        <f>詳細表!AC77</f>
        <v>0</v>
      </c>
      <c r="R78" s="214">
        <f>詳細表!AG77</f>
        <v>0</v>
      </c>
      <c r="S78" s="214">
        <f t="shared" si="5"/>
        <v>0</v>
      </c>
      <c r="T78" s="214">
        <f t="shared" si="6"/>
        <v>0</v>
      </c>
      <c r="U78" s="214">
        <f t="shared" si="7"/>
        <v>0</v>
      </c>
      <c r="V78" s="214">
        <f t="shared" si="8"/>
        <v>0</v>
      </c>
      <c r="W78" s="214">
        <f t="shared" si="9"/>
        <v>0</v>
      </c>
    </row>
    <row r="79" spans="2:23" x14ac:dyDescent="0.15">
      <c r="B79" s="52" t="s">
        <v>204</v>
      </c>
      <c r="C79" s="53" t="s">
        <v>273</v>
      </c>
      <c r="D79" s="214">
        <f>詳細表!G78</f>
        <v>0</v>
      </c>
      <c r="E79" s="214">
        <f>詳細表!H78</f>
        <v>0</v>
      </c>
      <c r="F79" s="214">
        <f>詳細表!I78</f>
        <v>0</v>
      </c>
      <c r="G79" s="214">
        <f>詳細表!AA78</f>
        <v>0</v>
      </c>
      <c r="H79" s="214">
        <f>詳細表!AE78</f>
        <v>0</v>
      </c>
      <c r="I79" s="214">
        <f>詳細表!M78</f>
        <v>0</v>
      </c>
      <c r="J79" s="214">
        <f>詳細表!N78</f>
        <v>0</v>
      </c>
      <c r="K79" s="214">
        <f>詳細表!O78</f>
        <v>0</v>
      </c>
      <c r="L79" s="214">
        <f>詳細表!AB78</f>
        <v>0</v>
      </c>
      <c r="M79" s="214">
        <f>詳細表!AF78</f>
        <v>0</v>
      </c>
      <c r="N79" s="214">
        <f>詳細表!U78</f>
        <v>0</v>
      </c>
      <c r="O79" s="214">
        <f>詳細表!V78</f>
        <v>0</v>
      </c>
      <c r="P79" s="214">
        <f>詳細表!W78</f>
        <v>0</v>
      </c>
      <c r="Q79" s="214">
        <f>詳細表!AC78</f>
        <v>0</v>
      </c>
      <c r="R79" s="214">
        <f>詳細表!AG78</f>
        <v>0</v>
      </c>
      <c r="S79" s="214">
        <f t="shared" si="5"/>
        <v>0</v>
      </c>
      <c r="T79" s="214">
        <f t="shared" si="6"/>
        <v>0</v>
      </c>
      <c r="U79" s="214">
        <f t="shared" si="7"/>
        <v>0</v>
      </c>
      <c r="V79" s="214">
        <f t="shared" si="8"/>
        <v>0</v>
      </c>
      <c r="W79" s="214">
        <f t="shared" si="9"/>
        <v>0</v>
      </c>
    </row>
    <row r="80" spans="2:23" x14ac:dyDescent="0.15">
      <c r="B80" s="64" t="s">
        <v>205</v>
      </c>
      <c r="C80" s="65" t="s">
        <v>274</v>
      </c>
      <c r="D80" s="224">
        <f>詳細表!G79</f>
        <v>0</v>
      </c>
      <c r="E80" s="224">
        <f>詳細表!H79</f>
        <v>0</v>
      </c>
      <c r="F80" s="224">
        <f>詳細表!I79</f>
        <v>0</v>
      </c>
      <c r="G80" s="224">
        <f>詳細表!AA79</f>
        <v>0</v>
      </c>
      <c r="H80" s="224">
        <f>詳細表!AE79</f>
        <v>0</v>
      </c>
      <c r="I80" s="224">
        <f>詳細表!M79</f>
        <v>0</v>
      </c>
      <c r="J80" s="224">
        <f>詳細表!N79</f>
        <v>0</v>
      </c>
      <c r="K80" s="224">
        <f>詳細表!O79</f>
        <v>0</v>
      </c>
      <c r="L80" s="224">
        <f>詳細表!AB79</f>
        <v>0</v>
      </c>
      <c r="M80" s="224">
        <f>詳細表!AF79</f>
        <v>0</v>
      </c>
      <c r="N80" s="224">
        <f>詳細表!U79</f>
        <v>0</v>
      </c>
      <c r="O80" s="224">
        <f>詳細表!V79</f>
        <v>0</v>
      </c>
      <c r="P80" s="224">
        <f>詳細表!W79</f>
        <v>0</v>
      </c>
      <c r="Q80" s="224">
        <f>詳細表!AC79</f>
        <v>0</v>
      </c>
      <c r="R80" s="224">
        <f>詳細表!AG79</f>
        <v>0</v>
      </c>
      <c r="S80" s="224">
        <f t="shared" si="5"/>
        <v>0</v>
      </c>
      <c r="T80" s="224">
        <f t="shared" si="6"/>
        <v>0</v>
      </c>
      <c r="U80" s="224">
        <f t="shared" si="7"/>
        <v>0</v>
      </c>
      <c r="V80" s="224">
        <f t="shared" si="8"/>
        <v>0</v>
      </c>
      <c r="W80" s="224">
        <f t="shared" si="9"/>
        <v>0</v>
      </c>
    </row>
    <row r="81" spans="2:23" x14ac:dyDescent="0.15">
      <c r="B81" s="52" t="s">
        <v>206</v>
      </c>
      <c r="C81" s="53" t="s">
        <v>275</v>
      </c>
      <c r="D81" s="214">
        <f>詳細表!G80</f>
        <v>0</v>
      </c>
      <c r="E81" s="214">
        <f>詳細表!H80</f>
        <v>0</v>
      </c>
      <c r="F81" s="214">
        <f>詳細表!I80</f>
        <v>0</v>
      </c>
      <c r="G81" s="214">
        <f>詳細表!AA80</f>
        <v>0</v>
      </c>
      <c r="H81" s="214">
        <f>詳細表!AE80</f>
        <v>0</v>
      </c>
      <c r="I81" s="214">
        <f>詳細表!M80</f>
        <v>0</v>
      </c>
      <c r="J81" s="214">
        <f>詳細表!N80</f>
        <v>0</v>
      </c>
      <c r="K81" s="214">
        <f>詳細表!O80</f>
        <v>0</v>
      </c>
      <c r="L81" s="214">
        <f>詳細表!AB80</f>
        <v>0</v>
      </c>
      <c r="M81" s="214">
        <f>詳細表!AF80</f>
        <v>0</v>
      </c>
      <c r="N81" s="214">
        <f>詳細表!U80</f>
        <v>0</v>
      </c>
      <c r="O81" s="214">
        <f>詳細表!V80</f>
        <v>0</v>
      </c>
      <c r="P81" s="214">
        <f>詳細表!W80</f>
        <v>0</v>
      </c>
      <c r="Q81" s="214">
        <f>詳細表!AC80</f>
        <v>0</v>
      </c>
      <c r="R81" s="214">
        <f>詳細表!AG80</f>
        <v>0</v>
      </c>
      <c r="S81" s="214">
        <f t="shared" si="5"/>
        <v>0</v>
      </c>
      <c r="T81" s="214">
        <f t="shared" si="6"/>
        <v>0</v>
      </c>
      <c r="U81" s="214">
        <f t="shared" si="7"/>
        <v>0</v>
      </c>
      <c r="V81" s="214">
        <f t="shared" si="8"/>
        <v>0</v>
      </c>
      <c r="W81" s="214">
        <f t="shared" si="9"/>
        <v>0</v>
      </c>
    </row>
    <row r="82" spans="2:23" x14ac:dyDescent="0.15">
      <c r="B82" s="52" t="s">
        <v>207</v>
      </c>
      <c r="C82" s="53" t="s">
        <v>276</v>
      </c>
      <c r="D82" s="214">
        <f>詳細表!G81</f>
        <v>0</v>
      </c>
      <c r="E82" s="214">
        <f>詳細表!H81</f>
        <v>0</v>
      </c>
      <c r="F82" s="214">
        <f>詳細表!I81</f>
        <v>0</v>
      </c>
      <c r="G82" s="214">
        <f>詳細表!AA81</f>
        <v>0</v>
      </c>
      <c r="H82" s="214">
        <f>詳細表!AE81</f>
        <v>0</v>
      </c>
      <c r="I82" s="214">
        <f>詳細表!M81</f>
        <v>0</v>
      </c>
      <c r="J82" s="214">
        <f>詳細表!N81</f>
        <v>0</v>
      </c>
      <c r="K82" s="214">
        <f>詳細表!O81</f>
        <v>0</v>
      </c>
      <c r="L82" s="214">
        <f>詳細表!AB81</f>
        <v>0</v>
      </c>
      <c r="M82" s="214">
        <f>詳細表!AF81</f>
        <v>0</v>
      </c>
      <c r="N82" s="214">
        <f>詳細表!U81</f>
        <v>0</v>
      </c>
      <c r="O82" s="214">
        <f>詳細表!V81</f>
        <v>0</v>
      </c>
      <c r="P82" s="214">
        <f>詳細表!W81</f>
        <v>0</v>
      </c>
      <c r="Q82" s="214">
        <f>詳細表!AC81</f>
        <v>0</v>
      </c>
      <c r="R82" s="214">
        <f>詳細表!AG81</f>
        <v>0</v>
      </c>
      <c r="S82" s="214">
        <f t="shared" si="5"/>
        <v>0</v>
      </c>
      <c r="T82" s="214">
        <f t="shared" si="6"/>
        <v>0</v>
      </c>
      <c r="U82" s="214">
        <f t="shared" si="7"/>
        <v>0</v>
      </c>
      <c r="V82" s="214">
        <f t="shared" si="8"/>
        <v>0</v>
      </c>
      <c r="W82" s="214">
        <f t="shared" si="9"/>
        <v>0</v>
      </c>
    </row>
    <row r="83" spans="2:23" x14ac:dyDescent="0.15">
      <c r="B83" s="52" t="s">
        <v>208</v>
      </c>
      <c r="C83" s="53" t="s">
        <v>293</v>
      </c>
      <c r="D83" s="214">
        <f>詳細表!G82</f>
        <v>0</v>
      </c>
      <c r="E83" s="214">
        <f>詳細表!H82</f>
        <v>0</v>
      </c>
      <c r="F83" s="214">
        <f>詳細表!I82</f>
        <v>0</v>
      </c>
      <c r="G83" s="214">
        <f>詳細表!AA82</f>
        <v>0</v>
      </c>
      <c r="H83" s="214">
        <f>詳細表!AE82</f>
        <v>0</v>
      </c>
      <c r="I83" s="214">
        <f>詳細表!M82</f>
        <v>0</v>
      </c>
      <c r="J83" s="214">
        <f>詳細表!N82</f>
        <v>0</v>
      </c>
      <c r="K83" s="214">
        <f>詳細表!O82</f>
        <v>0</v>
      </c>
      <c r="L83" s="214">
        <f>詳細表!AB82</f>
        <v>0</v>
      </c>
      <c r="M83" s="214">
        <f>詳細表!AF82</f>
        <v>0</v>
      </c>
      <c r="N83" s="214">
        <f>詳細表!U82</f>
        <v>0</v>
      </c>
      <c r="O83" s="214">
        <f>詳細表!V82</f>
        <v>0</v>
      </c>
      <c r="P83" s="214">
        <f>詳細表!W82</f>
        <v>0</v>
      </c>
      <c r="Q83" s="214">
        <f>詳細表!AC82</f>
        <v>0</v>
      </c>
      <c r="R83" s="214">
        <f>詳細表!AG82</f>
        <v>0</v>
      </c>
      <c r="S83" s="214">
        <f t="shared" si="5"/>
        <v>0</v>
      </c>
      <c r="T83" s="214">
        <f t="shared" si="6"/>
        <v>0</v>
      </c>
      <c r="U83" s="214">
        <f t="shared" si="7"/>
        <v>0</v>
      </c>
      <c r="V83" s="214">
        <f t="shared" si="8"/>
        <v>0</v>
      </c>
      <c r="W83" s="214">
        <f t="shared" si="9"/>
        <v>0</v>
      </c>
    </row>
    <row r="84" spans="2:23" x14ac:dyDescent="0.15">
      <c r="B84" s="52" t="s">
        <v>209</v>
      </c>
      <c r="C84" s="53" t="s">
        <v>645</v>
      </c>
      <c r="D84" s="214">
        <f>詳細表!G83</f>
        <v>0</v>
      </c>
      <c r="E84" s="214">
        <f>詳細表!H83</f>
        <v>0</v>
      </c>
      <c r="F84" s="214">
        <f>詳細表!I83</f>
        <v>0</v>
      </c>
      <c r="G84" s="214">
        <f>詳細表!AA83</f>
        <v>0</v>
      </c>
      <c r="H84" s="214">
        <f>詳細表!AE83</f>
        <v>0</v>
      </c>
      <c r="I84" s="214">
        <f>詳細表!M83</f>
        <v>0</v>
      </c>
      <c r="J84" s="214">
        <f>詳細表!N83</f>
        <v>0</v>
      </c>
      <c r="K84" s="214">
        <f>詳細表!O83</f>
        <v>0</v>
      </c>
      <c r="L84" s="214">
        <f>詳細表!AB83</f>
        <v>0</v>
      </c>
      <c r="M84" s="214">
        <f>詳細表!AF83</f>
        <v>0</v>
      </c>
      <c r="N84" s="214">
        <f>詳細表!U83</f>
        <v>0</v>
      </c>
      <c r="O84" s="214">
        <f>詳細表!V83</f>
        <v>0</v>
      </c>
      <c r="P84" s="214">
        <f>詳細表!W83</f>
        <v>0</v>
      </c>
      <c r="Q84" s="214">
        <f>詳細表!AC83</f>
        <v>0</v>
      </c>
      <c r="R84" s="214">
        <f>詳細表!AG83</f>
        <v>0</v>
      </c>
      <c r="S84" s="214">
        <f t="shared" si="5"/>
        <v>0</v>
      </c>
      <c r="T84" s="214">
        <f t="shared" si="6"/>
        <v>0</v>
      </c>
      <c r="U84" s="214">
        <f t="shared" si="7"/>
        <v>0</v>
      </c>
      <c r="V84" s="214">
        <f t="shared" si="8"/>
        <v>0</v>
      </c>
      <c r="W84" s="214">
        <f t="shared" si="9"/>
        <v>0</v>
      </c>
    </row>
    <row r="85" spans="2:23" x14ac:dyDescent="0.15">
      <c r="B85" s="52" t="s">
        <v>210</v>
      </c>
      <c r="C85" s="53" t="s">
        <v>277</v>
      </c>
      <c r="D85" s="224">
        <f>詳細表!G84</f>
        <v>0</v>
      </c>
      <c r="E85" s="224">
        <f>詳細表!H84</f>
        <v>0</v>
      </c>
      <c r="F85" s="224">
        <f>詳細表!I84</f>
        <v>0</v>
      </c>
      <c r="G85" s="224">
        <f>詳細表!AA84</f>
        <v>0</v>
      </c>
      <c r="H85" s="224">
        <f>詳細表!AE84</f>
        <v>0</v>
      </c>
      <c r="I85" s="224">
        <f>詳細表!M84</f>
        <v>0</v>
      </c>
      <c r="J85" s="224">
        <f>詳細表!N84</f>
        <v>0</v>
      </c>
      <c r="K85" s="224">
        <f>詳細表!O84</f>
        <v>0</v>
      </c>
      <c r="L85" s="224">
        <f>詳細表!AB84</f>
        <v>0</v>
      </c>
      <c r="M85" s="224">
        <f>詳細表!AF84</f>
        <v>0</v>
      </c>
      <c r="N85" s="224">
        <f>詳細表!U84</f>
        <v>0</v>
      </c>
      <c r="O85" s="224">
        <f>詳細表!V84</f>
        <v>0</v>
      </c>
      <c r="P85" s="224">
        <f>詳細表!W84</f>
        <v>0</v>
      </c>
      <c r="Q85" s="224">
        <f>詳細表!AC84</f>
        <v>0</v>
      </c>
      <c r="R85" s="224">
        <f>詳細表!AG84</f>
        <v>0</v>
      </c>
      <c r="S85" s="224">
        <f t="shared" si="5"/>
        <v>0</v>
      </c>
      <c r="T85" s="224">
        <f t="shared" si="6"/>
        <v>0</v>
      </c>
      <c r="U85" s="224">
        <f t="shared" si="7"/>
        <v>0</v>
      </c>
      <c r="V85" s="224">
        <f t="shared" si="8"/>
        <v>0</v>
      </c>
      <c r="W85" s="224">
        <f t="shared" si="9"/>
        <v>0</v>
      </c>
    </row>
    <row r="86" spans="2:23" x14ac:dyDescent="0.15">
      <c r="B86" s="60" t="s">
        <v>211</v>
      </c>
      <c r="C86" s="61" t="s">
        <v>646</v>
      </c>
      <c r="D86" s="214">
        <f>詳細表!G85</f>
        <v>0</v>
      </c>
      <c r="E86" s="214">
        <f>詳細表!H85</f>
        <v>0</v>
      </c>
      <c r="F86" s="214">
        <f>詳細表!I85</f>
        <v>0</v>
      </c>
      <c r="G86" s="214">
        <f>詳細表!AA85</f>
        <v>0</v>
      </c>
      <c r="H86" s="214">
        <f>詳細表!AE85</f>
        <v>0</v>
      </c>
      <c r="I86" s="214">
        <f>詳細表!M85</f>
        <v>0</v>
      </c>
      <c r="J86" s="214">
        <f>詳細表!N85</f>
        <v>0</v>
      </c>
      <c r="K86" s="214">
        <f>詳細表!O85</f>
        <v>0</v>
      </c>
      <c r="L86" s="214">
        <f>詳細表!AB85</f>
        <v>0</v>
      </c>
      <c r="M86" s="214">
        <f>詳細表!AF85</f>
        <v>0</v>
      </c>
      <c r="N86" s="214">
        <f>詳細表!U85</f>
        <v>0</v>
      </c>
      <c r="O86" s="214">
        <f>詳細表!V85</f>
        <v>0</v>
      </c>
      <c r="P86" s="214">
        <f>詳細表!W85</f>
        <v>0</v>
      </c>
      <c r="Q86" s="214">
        <f>詳細表!AC85</f>
        <v>0</v>
      </c>
      <c r="R86" s="214">
        <f>詳細表!AG85</f>
        <v>0</v>
      </c>
      <c r="S86" s="214">
        <f t="shared" si="5"/>
        <v>0</v>
      </c>
      <c r="T86" s="214">
        <f t="shared" si="6"/>
        <v>0</v>
      </c>
      <c r="U86" s="214">
        <f t="shared" si="7"/>
        <v>0</v>
      </c>
      <c r="V86" s="214">
        <f t="shared" si="8"/>
        <v>0</v>
      </c>
      <c r="W86" s="214">
        <f t="shared" si="9"/>
        <v>0</v>
      </c>
    </row>
    <row r="87" spans="2:23" x14ac:dyDescent="0.15">
      <c r="B87" s="52" t="s">
        <v>212</v>
      </c>
      <c r="C87" s="53" t="s">
        <v>294</v>
      </c>
      <c r="D87" s="214">
        <f>詳細表!G86</f>
        <v>0</v>
      </c>
      <c r="E87" s="214">
        <f>詳細表!H86</f>
        <v>0</v>
      </c>
      <c r="F87" s="214">
        <f>詳細表!I86</f>
        <v>0</v>
      </c>
      <c r="G87" s="214">
        <f>詳細表!AA86</f>
        <v>0</v>
      </c>
      <c r="H87" s="214">
        <f>詳細表!AE86</f>
        <v>0</v>
      </c>
      <c r="I87" s="214">
        <f>詳細表!M86</f>
        <v>0</v>
      </c>
      <c r="J87" s="214">
        <f>詳細表!N86</f>
        <v>0</v>
      </c>
      <c r="K87" s="214">
        <f>詳細表!O86</f>
        <v>0</v>
      </c>
      <c r="L87" s="214">
        <f>詳細表!AB86</f>
        <v>0</v>
      </c>
      <c r="M87" s="214">
        <f>詳細表!AF86</f>
        <v>0</v>
      </c>
      <c r="N87" s="214">
        <f>詳細表!U86</f>
        <v>0</v>
      </c>
      <c r="O87" s="214">
        <f>詳細表!V86</f>
        <v>0</v>
      </c>
      <c r="P87" s="214">
        <f>詳細表!W86</f>
        <v>0</v>
      </c>
      <c r="Q87" s="214">
        <f>詳細表!AC86</f>
        <v>0</v>
      </c>
      <c r="R87" s="214">
        <f>詳細表!AG86</f>
        <v>0</v>
      </c>
      <c r="S87" s="214">
        <f t="shared" si="5"/>
        <v>0</v>
      </c>
      <c r="T87" s="214">
        <f t="shared" si="6"/>
        <v>0</v>
      </c>
      <c r="U87" s="214">
        <f t="shared" si="7"/>
        <v>0</v>
      </c>
      <c r="V87" s="214">
        <f t="shared" si="8"/>
        <v>0</v>
      </c>
      <c r="W87" s="214">
        <f t="shared" si="9"/>
        <v>0</v>
      </c>
    </row>
    <row r="88" spans="2:23" x14ac:dyDescent="0.15">
      <c r="B88" s="52" t="s">
        <v>213</v>
      </c>
      <c r="C88" s="53" t="s">
        <v>278</v>
      </c>
      <c r="D88" s="214">
        <f>詳細表!G87</f>
        <v>0</v>
      </c>
      <c r="E88" s="214">
        <f>詳細表!H87</f>
        <v>0</v>
      </c>
      <c r="F88" s="214">
        <f>詳細表!I87</f>
        <v>0</v>
      </c>
      <c r="G88" s="214">
        <f>詳細表!AA87</f>
        <v>0</v>
      </c>
      <c r="H88" s="214">
        <f>詳細表!AE87</f>
        <v>0</v>
      </c>
      <c r="I88" s="214">
        <f>詳細表!M87</f>
        <v>0</v>
      </c>
      <c r="J88" s="214">
        <f>詳細表!N87</f>
        <v>0</v>
      </c>
      <c r="K88" s="214">
        <f>詳細表!O87</f>
        <v>0</v>
      </c>
      <c r="L88" s="214">
        <f>詳細表!AB87</f>
        <v>0</v>
      </c>
      <c r="M88" s="214">
        <f>詳細表!AF87</f>
        <v>0</v>
      </c>
      <c r="N88" s="214">
        <f>詳細表!U87</f>
        <v>0</v>
      </c>
      <c r="O88" s="214">
        <f>詳細表!V87</f>
        <v>0</v>
      </c>
      <c r="P88" s="214">
        <f>詳細表!W87</f>
        <v>0</v>
      </c>
      <c r="Q88" s="214">
        <f>詳細表!AC87</f>
        <v>0</v>
      </c>
      <c r="R88" s="214">
        <f>詳細表!AG87</f>
        <v>0</v>
      </c>
      <c r="S88" s="214">
        <f t="shared" si="5"/>
        <v>0</v>
      </c>
      <c r="T88" s="214">
        <f t="shared" si="6"/>
        <v>0</v>
      </c>
      <c r="U88" s="214">
        <f t="shared" si="7"/>
        <v>0</v>
      </c>
      <c r="V88" s="214">
        <f t="shared" si="8"/>
        <v>0</v>
      </c>
      <c r="W88" s="214">
        <f t="shared" si="9"/>
        <v>0</v>
      </c>
    </row>
    <row r="89" spans="2:23" x14ac:dyDescent="0.15">
      <c r="B89" s="52" t="s">
        <v>214</v>
      </c>
      <c r="C89" s="53" t="s">
        <v>279</v>
      </c>
      <c r="D89" s="214">
        <f>詳細表!G88</f>
        <v>0</v>
      </c>
      <c r="E89" s="214">
        <f>詳細表!H88</f>
        <v>0</v>
      </c>
      <c r="F89" s="214">
        <f>詳細表!I88</f>
        <v>0</v>
      </c>
      <c r="G89" s="214">
        <f>詳細表!AA88</f>
        <v>0</v>
      </c>
      <c r="H89" s="214">
        <f>詳細表!AE88</f>
        <v>0</v>
      </c>
      <c r="I89" s="214">
        <f>詳細表!M88</f>
        <v>0</v>
      </c>
      <c r="J89" s="214">
        <f>詳細表!N88</f>
        <v>0</v>
      </c>
      <c r="K89" s="214">
        <f>詳細表!O88</f>
        <v>0</v>
      </c>
      <c r="L89" s="214">
        <f>詳細表!AB88</f>
        <v>0</v>
      </c>
      <c r="M89" s="214">
        <f>詳細表!AF88</f>
        <v>0</v>
      </c>
      <c r="N89" s="214">
        <f>詳細表!U88</f>
        <v>0</v>
      </c>
      <c r="O89" s="214">
        <f>詳細表!V88</f>
        <v>0</v>
      </c>
      <c r="P89" s="214">
        <f>詳細表!W88</f>
        <v>0</v>
      </c>
      <c r="Q89" s="214">
        <f>詳細表!AC88</f>
        <v>0</v>
      </c>
      <c r="R89" s="214">
        <f>詳細表!AG88</f>
        <v>0</v>
      </c>
      <c r="S89" s="214">
        <f t="shared" si="5"/>
        <v>0</v>
      </c>
      <c r="T89" s="214">
        <f t="shared" si="6"/>
        <v>0</v>
      </c>
      <c r="U89" s="214">
        <f t="shared" si="7"/>
        <v>0</v>
      </c>
      <c r="V89" s="214">
        <f t="shared" si="8"/>
        <v>0</v>
      </c>
      <c r="W89" s="214">
        <f t="shared" si="9"/>
        <v>0</v>
      </c>
    </row>
    <row r="90" spans="2:23" x14ac:dyDescent="0.15">
      <c r="B90" s="64" t="s">
        <v>215</v>
      </c>
      <c r="C90" s="65" t="s">
        <v>647</v>
      </c>
      <c r="D90" s="224">
        <f>詳細表!G89</f>
        <v>0</v>
      </c>
      <c r="E90" s="224">
        <f>詳細表!H89</f>
        <v>0</v>
      </c>
      <c r="F90" s="224">
        <f>詳細表!I89</f>
        <v>0</v>
      </c>
      <c r="G90" s="224">
        <f>詳細表!AA89</f>
        <v>0</v>
      </c>
      <c r="H90" s="224">
        <f>詳細表!AE89</f>
        <v>0</v>
      </c>
      <c r="I90" s="224">
        <f>詳細表!M89</f>
        <v>0</v>
      </c>
      <c r="J90" s="224">
        <f>詳細表!N89</f>
        <v>0</v>
      </c>
      <c r="K90" s="224">
        <f>詳細表!O89</f>
        <v>0</v>
      </c>
      <c r="L90" s="224">
        <f>詳細表!AB89</f>
        <v>0</v>
      </c>
      <c r="M90" s="224">
        <f>詳細表!AF89</f>
        <v>0</v>
      </c>
      <c r="N90" s="224">
        <f>詳細表!U89</f>
        <v>0</v>
      </c>
      <c r="O90" s="224">
        <f>詳細表!V89</f>
        <v>0</v>
      </c>
      <c r="P90" s="224">
        <f>詳細表!W89</f>
        <v>0</v>
      </c>
      <c r="Q90" s="224">
        <f>詳細表!AC89</f>
        <v>0</v>
      </c>
      <c r="R90" s="224">
        <f>詳細表!AG89</f>
        <v>0</v>
      </c>
      <c r="S90" s="224">
        <f t="shared" si="5"/>
        <v>0</v>
      </c>
      <c r="T90" s="224">
        <f t="shared" si="6"/>
        <v>0</v>
      </c>
      <c r="U90" s="224">
        <f t="shared" si="7"/>
        <v>0</v>
      </c>
      <c r="V90" s="224">
        <f t="shared" si="8"/>
        <v>0</v>
      </c>
      <c r="W90" s="224">
        <f t="shared" si="9"/>
        <v>0</v>
      </c>
    </row>
    <row r="91" spans="2:23" x14ac:dyDescent="0.15">
      <c r="B91" s="52" t="s">
        <v>216</v>
      </c>
      <c r="C91" s="53" t="s">
        <v>280</v>
      </c>
      <c r="D91" s="214">
        <f>詳細表!G90</f>
        <v>0</v>
      </c>
      <c r="E91" s="214">
        <f>詳細表!H90</f>
        <v>0</v>
      </c>
      <c r="F91" s="214">
        <f>詳細表!I90</f>
        <v>0</v>
      </c>
      <c r="G91" s="214">
        <f>詳細表!AA90</f>
        <v>0</v>
      </c>
      <c r="H91" s="214">
        <f>詳細表!AE90</f>
        <v>0</v>
      </c>
      <c r="I91" s="214">
        <f>詳細表!M90</f>
        <v>0</v>
      </c>
      <c r="J91" s="214">
        <f>詳細表!N90</f>
        <v>0</v>
      </c>
      <c r="K91" s="214">
        <f>詳細表!O90</f>
        <v>0</v>
      </c>
      <c r="L91" s="214">
        <f>詳細表!AB90</f>
        <v>0</v>
      </c>
      <c r="M91" s="214">
        <f>詳細表!AF90</f>
        <v>0</v>
      </c>
      <c r="N91" s="214">
        <f>詳細表!U90</f>
        <v>0</v>
      </c>
      <c r="O91" s="214">
        <f>詳細表!V90</f>
        <v>0</v>
      </c>
      <c r="P91" s="214">
        <f>詳細表!W90</f>
        <v>0</v>
      </c>
      <c r="Q91" s="214">
        <f>詳細表!AC90</f>
        <v>0</v>
      </c>
      <c r="R91" s="214">
        <f>詳細表!AG90</f>
        <v>0</v>
      </c>
      <c r="S91" s="214">
        <f t="shared" si="5"/>
        <v>0</v>
      </c>
      <c r="T91" s="214">
        <f t="shared" si="6"/>
        <v>0</v>
      </c>
      <c r="U91" s="214">
        <f t="shared" si="7"/>
        <v>0</v>
      </c>
      <c r="V91" s="214">
        <f t="shared" si="8"/>
        <v>0</v>
      </c>
      <c r="W91" s="214">
        <f t="shared" si="9"/>
        <v>0</v>
      </c>
    </row>
    <row r="92" spans="2:23" x14ac:dyDescent="0.15">
      <c r="B92" s="52" t="s">
        <v>217</v>
      </c>
      <c r="C92" s="53" t="s">
        <v>648</v>
      </c>
      <c r="D92" s="214">
        <f>詳細表!G91</f>
        <v>0</v>
      </c>
      <c r="E92" s="214">
        <f>詳細表!H91</f>
        <v>0</v>
      </c>
      <c r="F92" s="214">
        <f>詳細表!I91</f>
        <v>0</v>
      </c>
      <c r="G92" s="214">
        <f>詳細表!AA91</f>
        <v>0</v>
      </c>
      <c r="H92" s="214">
        <f>詳細表!AE91</f>
        <v>0</v>
      </c>
      <c r="I92" s="214">
        <f>詳細表!M91</f>
        <v>0</v>
      </c>
      <c r="J92" s="214">
        <f>詳細表!N91</f>
        <v>0</v>
      </c>
      <c r="K92" s="214">
        <f>詳細表!O91</f>
        <v>0</v>
      </c>
      <c r="L92" s="214">
        <f>詳細表!AB91</f>
        <v>0</v>
      </c>
      <c r="M92" s="214">
        <f>詳細表!AF91</f>
        <v>0</v>
      </c>
      <c r="N92" s="214">
        <f>詳細表!U91</f>
        <v>0</v>
      </c>
      <c r="O92" s="214">
        <f>詳細表!V91</f>
        <v>0</v>
      </c>
      <c r="P92" s="214">
        <f>詳細表!W91</f>
        <v>0</v>
      </c>
      <c r="Q92" s="214">
        <f>詳細表!AC91</f>
        <v>0</v>
      </c>
      <c r="R92" s="214">
        <f>詳細表!AG91</f>
        <v>0</v>
      </c>
      <c r="S92" s="214">
        <f t="shared" si="5"/>
        <v>0</v>
      </c>
      <c r="T92" s="214">
        <f t="shared" si="6"/>
        <v>0</v>
      </c>
      <c r="U92" s="214">
        <f t="shared" si="7"/>
        <v>0</v>
      </c>
      <c r="V92" s="214">
        <f t="shared" si="8"/>
        <v>0</v>
      </c>
      <c r="W92" s="214">
        <f t="shared" si="9"/>
        <v>0</v>
      </c>
    </row>
    <row r="93" spans="2:23" x14ac:dyDescent="0.15">
      <c r="B93" s="52" t="s">
        <v>218</v>
      </c>
      <c r="C93" s="53" t="s">
        <v>649</v>
      </c>
      <c r="D93" s="214">
        <f>詳細表!G92</f>
        <v>0</v>
      </c>
      <c r="E93" s="214">
        <f>詳細表!H92</f>
        <v>0</v>
      </c>
      <c r="F93" s="214">
        <f>詳細表!I92</f>
        <v>0</v>
      </c>
      <c r="G93" s="214">
        <f>詳細表!AA92</f>
        <v>0</v>
      </c>
      <c r="H93" s="214">
        <f>詳細表!AE92</f>
        <v>0</v>
      </c>
      <c r="I93" s="214">
        <f>詳細表!M92</f>
        <v>0</v>
      </c>
      <c r="J93" s="214">
        <f>詳細表!N92</f>
        <v>0</v>
      </c>
      <c r="K93" s="214">
        <f>詳細表!O92</f>
        <v>0</v>
      </c>
      <c r="L93" s="214">
        <f>詳細表!AB92</f>
        <v>0</v>
      </c>
      <c r="M93" s="214">
        <f>詳細表!AF92</f>
        <v>0</v>
      </c>
      <c r="N93" s="214">
        <f>詳細表!U92</f>
        <v>0</v>
      </c>
      <c r="O93" s="214">
        <f>詳細表!V92</f>
        <v>0</v>
      </c>
      <c r="P93" s="214">
        <f>詳細表!W92</f>
        <v>0</v>
      </c>
      <c r="Q93" s="214">
        <f>詳細表!AC92</f>
        <v>0</v>
      </c>
      <c r="R93" s="214">
        <f>詳細表!AG92</f>
        <v>0</v>
      </c>
      <c r="S93" s="214">
        <f t="shared" si="5"/>
        <v>0</v>
      </c>
      <c r="T93" s="214">
        <f t="shared" si="6"/>
        <v>0</v>
      </c>
      <c r="U93" s="214">
        <f t="shared" si="7"/>
        <v>0</v>
      </c>
      <c r="V93" s="214">
        <f t="shared" si="8"/>
        <v>0</v>
      </c>
      <c r="W93" s="214">
        <f t="shared" si="9"/>
        <v>0</v>
      </c>
    </row>
    <row r="94" spans="2:23" x14ac:dyDescent="0.15">
      <c r="B94" s="52" t="s">
        <v>219</v>
      </c>
      <c r="C94" s="53" t="s">
        <v>650</v>
      </c>
      <c r="D94" s="214">
        <f>詳細表!G93</f>
        <v>0</v>
      </c>
      <c r="E94" s="214">
        <f>詳細表!H93</f>
        <v>0</v>
      </c>
      <c r="F94" s="214">
        <f>詳細表!I93</f>
        <v>0</v>
      </c>
      <c r="G94" s="214">
        <f>詳細表!AA93</f>
        <v>0</v>
      </c>
      <c r="H94" s="214">
        <f>詳細表!AE93</f>
        <v>0</v>
      </c>
      <c r="I94" s="214">
        <f>詳細表!M93</f>
        <v>0</v>
      </c>
      <c r="J94" s="214">
        <f>詳細表!N93</f>
        <v>0</v>
      </c>
      <c r="K94" s="214">
        <f>詳細表!O93</f>
        <v>0</v>
      </c>
      <c r="L94" s="214">
        <f>詳細表!AB93</f>
        <v>0</v>
      </c>
      <c r="M94" s="214">
        <f>詳細表!AF93</f>
        <v>0</v>
      </c>
      <c r="N94" s="214">
        <f>詳細表!U93</f>
        <v>0</v>
      </c>
      <c r="O94" s="214">
        <f>詳細表!V93</f>
        <v>0</v>
      </c>
      <c r="P94" s="214">
        <f>詳細表!W93</f>
        <v>0</v>
      </c>
      <c r="Q94" s="214">
        <f>詳細表!AC93</f>
        <v>0</v>
      </c>
      <c r="R94" s="214">
        <f>詳細表!AG93</f>
        <v>0</v>
      </c>
      <c r="S94" s="214">
        <f t="shared" si="5"/>
        <v>0</v>
      </c>
      <c r="T94" s="214">
        <f t="shared" si="6"/>
        <v>0</v>
      </c>
      <c r="U94" s="214">
        <f t="shared" si="7"/>
        <v>0</v>
      </c>
      <c r="V94" s="214">
        <f t="shared" si="8"/>
        <v>0</v>
      </c>
      <c r="W94" s="214">
        <f t="shared" si="9"/>
        <v>0</v>
      </c>
    </row>
    <row r="95" spans="2:23" x14ac:dyDescent="0.15">
      <c r="B95" s="52" t="s">
        <v>220</v>
      </c>
      <c r="C95" s="53" t="s">
        <v>281</v>
      </c>
      <c r="D95" s="224">
        <f>詳細表!G94</f>
        <v>0</v>
      </c>
      <c r="E95" s="224">
        <f>詳細表!H94</f>
        <v>0</v>
      </c>
      <c r="F95" s="224">
        <f>詳細表!I94</f>
        <v>0</v>
      </c>
      <c r="G95" s="224">
        <f>詳細表!AA94</f>
        <v>0</v>
      </c>
      <c r="H95" s="224">
        <f>詳細表!AE94</f>
        <v>0</v>
      </c>
      <c r="I95" s="224">
        <f>詳細表!M94</f>
        <v>0</v>
      </c>
      <c r="J95" s="224">
        <f>詳細表!N94</f>
        <v>0</v>
      </c>
      <c r="K95" s="224">
        <f>詳細表!O94</f>
        <v>0</v>
      </c>
      <c r="L95" s="224">
        <f>詳細表!AB94</f>
        <v>0</v>
      </c>
      <c r="M95" s="224">
        <f>詳細表!AF94</f>
        <v>0</v>
      </c>
      <c r="N95" s="224">
        <f>詳細表!U94</f>
        <v>0</v>
      </c>
      <c r="O95" s="224">
        <f>詳細表!V94</f>
        <v>0</v>
      </c>
      <c r="P95" s="224">
        <f>詳細表!W94</f>
        <v>0</v>
      </c>
      <c r="Q95" s="224">
        <f>詳細表!AC94</f>
        <v>0</v>
      </c>
      <c r="R95" s="224">
        <f>詳細表!AG94</f>
        <v>0</v>
      </c>
      <c r="S95" s="224">
        <f t="shared" si="5"/>
        <v>0</v>
      </c>
      <c r="T95" s="224">
        <f t="shared" si="6"/>
        <v>0</v>
      </c>
      <c r="U95" s="224">
        <f t="shared" si="7"/>
        <v>0</v>
      </c>
      <c r="V95" s="224">
        <f t="shared" si="8"/>
        <v>0</v>
      </c>
      <c r="W95" s="224">
        <f t="shared" si="9"/>
        <v>0</v>
      </c>
    </row>
    <row r="96" spans="2:23" x14ac:dyDescent="0.15">
      <c r="B96" s="60" t="s">
        <v>221</v>
      </c>
      <c r="C96" s="61" t="s">
        <v>651</v>
      </c>
      <c r="D96" s="214">
        <f>詳細表!G95</f>
        <v>0</v>
      </c>
      <c r="E96" s="214">
        <f>詳細表!H95</f>
        <v>0</v>
      </c>
      <c r="F96" s="214">
        <f>詳細表!I95</f>
        <v>0</v>
      </c>
      <c r="G96" s="214">
        <f>詳細表!AA95</f>
        <v>0</v>
      </c>
      <c r="H96" s="214">
        <f>詳細表!AE95</f>
        <v>0</v>
      </c>
      <c r="I96" s="214">
        <f>詳細表!M95</f>
        <v>0</v>
      </c>
      <c r="J96" s="214">
        <f>詳細表!N95</f>
        <v>0</v>
      </c>
      <c r="K96" s="214">
        <f>詳細表!O95</f>
        <v>0</v>
      </c>
      <c r="L96" s="214">
        <f>詳細表!AB95</f>
        <v>0</v>
      </c>
      <c r="M96" s="214">
        <f>詳細表!AF95</f>
        <v>0</v>
      </c>
      <c r="N96" s="214">
        <f>詳細表!U95</f>
        <v>0</v>
      </c>
      <c r="O96" s="214">
        <f>詳細表!V95</f>
        <v>0</v>
      </c>
      <c r="P96" s="214">
        <f>詳細表!W95</f>
        <v>0</v>
      </c>
      <c r="Q96" s="214">
        <f>詳細表!AC95</f>
        <v>0</v>
      </c>
      <c r="R96" s="214">
        <f>詳細表!AG95</f>
        <v>0</v>
      </c>
      <c r="S96" s="214">
        <f t="shared" si="5"/>
        <v>0</v>
      </c>
      <c r="T96" s="214">
        <f t="shared" si="6"/>
        <v>0</v>
      </c>
      <c r="U96" s="214">
        <f t="shared" si="7"/>
        <v>0</v>
      </c>
      <c r="V96" s="214">
        <f t="shared" si="8"/>
        <v>0</v>
      </c>
      <c r="W96" s="214">
        <f t="shared" si="9"/>
        <v>0</v>
      </c>
    </row>
    <row r="97" spans="2:23" x14ac:dyDescent="0.15">
      <c r="B97" s="52" t="s">
        <v>222</v>
      </c>
      <c r="C97" s="53" t="s">
        <v>652</v>
      </c>
      <c r="D97" s="214">
        <f>詳細表!G96</f>
        <v>0</v>
      </c>
      <c r="E97" s="214">
        <f>詳細表!H96</f>
        <v>0</v>
      </c>
      <c r="F97" s="214">
        <f>詳細表!I96</f>
        <v>0</v>
      </c>
      <c r="G97" s="214">
        <f>詳細表!AA96</f>
        <v>0</v>
      </c>
      <c r="H97" s="214">
        <f>詳細表!AE96</f>
        <v>0</v>
      </c>
      <c r="I97" s="214">
        <f>詳細表!M96</f>
        <v>0</v>
      </c>
      <c r="J97" s="214">
        <f>詳細表!N96</f>
        <v>0</v>
      </c>
      <c r="K97" s="214">
        <f>詳細表!O96</f>
        <v>0</v>
      </c>
      <c r="L97" s="214">
        <f>詳細表!AB96</f>
        <v>0</v>
      </c>
      <c r="M97" s="214">
        <f>詳細表!AF96</f>
        <v>0</v>
      </c>
      <c r="N97" s="214">
        <f>詳細表!U96</f>
        <v>0</v>
      </c>
      <c r="O97" s="214">
        <f>詳細表!V96</f>
        <v>0</v>
      </c>
      <c r="P97" s="214">
        <f>詳細表!W96</f>
        <v>0</v>
      </c>
      <c r="Q97" s="214">
        <f>詳細表!AC96</f>
        <v>0</v>
      </c>
      <c r="R97" s="214">
        <f>詳細表!AG96</f>
        <v>0</v>
      </c>
      <c r="S97" s="214">
        <f t="shared" si="5"/>
        <v>0</v>
      </c>
      <c r="T97" s="214">
        <f t="shared" si="6"/>
        <v>0</v>
      </c>
      <c r="U97" s="214">
        <f t="shared" si="7"/>
        <v>0</v>
      </c>
      <c r="V97" s="214">
        <f t="shared" si="8"/>
        <v>0</v>
      </c>
      <c r="W97" s="214">
        <f t="shared" si="9"/>
        <v>0</v>
      </c>
    </row>
    <row r="98" spans="2:23" x14ac:dyDescent="0.15">
      <c r="B98" s="52" t="s">
        <v>223</v>
      </c>
      <c r="C98" s="53" t="s">
        <v>653</v>
      </c>
      <c r="D98" s="214">
        <f>詳細表!G97</f>
        <v>0</v>
      </c>
      <c r="E98" s="214">
        <f>詳細表!H97</f>
        <v>0</v>
      </c>
      <c r="F98" s="214">
        <f>詳細表!I97</f>
        <v>0</v>
      </c>
      <c r="G98" s="214">
        <f>詳細表!AA97</f>
        <v>0</v>
      </c>
      <c r="H98" s="214">
        <f>詳細表!AE97</f>
        <v>0</v>
      </c>
      <c r="I98" s="214">
        <f>詳細表!M97</f>
        <v>0</v>
      </c>
      <c r="J98" s="214">
        <f>詳細表!N97</f>
        <v>0</v>
      </c>
      <c r="K98" s="214">
        <f>詳細表!O97</f>
        <v>0</v>
      </c>
      <c r="L98" s="214">
        <f>詳細表!AB97</f>
        <v>0</v>
      </c>
      <c r="M98" s="214">
        <f>詳細表!AF97</f>
        <v>0</v>
      </c>
      <c r="N98" s="214">
        <f>詳細表!U97</f>
        <v>0</v>
      </c>
      <c r="O98" s="214">
        <f>詳細表!V97</f>
        <v>0</v>
      </c>
      <c r="P98" s="214">
        <f>詳細表!W97</f>
        <v>0</v>
      </c>
      <c r="Q98" s="214">
        <f>詳細表!AC97</f>
        <v>0</v>
      </c>
      <c r="R98" s="214">
        <f>詳細表!AG97</f>
        <v>0</v>
      </c>
      <c r="S98" s="214">
        <f t="shared" si="5"/>
        <v>0</v>
      </c>
      <c r="T98" s="214">
        <f t="shared" si="6"/>
        <v>0</v>
      </c>
      <c r="U98" s="214">
        <f t="shared" si="7"/>
        <v>0</v>
      </c>
      <c r="V98" s="214">
        <f t="shared" si="8"/>
        <v>0</v>
      </c>
      <c r="W98" s="214">
        <f t="shared" si="9"/>
        <v>0</v>
      </c>
    </row>
    <row r="99" spans="2:23" x14ac:dyDescent="0.15">
      <c r="B99" s="52" t="s">
        <v>224</v>
      </c>
      <c r="C99" s="53" t="s">
        <v>282</v>
      </c>
      <c r="D99" s="214">
        <f>詳細表!G98</f>
        <v>0</v>
      </c>
      <c r="E99" s="214">
        <f>詳細表!H98</f>
        <v>0</v>
      </c>
      <c r="F99" s="214">
        <f>詳細表!I98</f>
        <v>0</v>
      </c>
      <c r="G99" s="214">
        <f>詳細表!AA98</f>
        <v>0</v>
      </c>
      <c r="H99" s="214">
        <f>詳細表!AE98</f>
        <v>0</v>
      </c>
      <c r="I99" s="214">
        <f>詳細表!M98</f>
        <v>0</v>
      </c>
      <c r="J99" s="214">
        <f>詳細表!N98</f>
        <v>0</v>
      </c>
      <c r="K99" s="214">
        <f>詳細表!O98</f>
        <v>0</v>
      </c>
      <c r="L99" s="214">
        <f>詳細表!AB98</f>
        <v>0</v>
      </c>
      <c r="M99" s="214">
        <f>詳細表!AF98</f>
        <v>0</v>
      </c>
      <c r="N99" s="214">
        <f>詳細表!U98</f>
        <v>0</v>
      </c>
      <c r="O99" s="214">
        <f>詳細表!V98</f>
        <v>0</v>
      </c>
      <c r="P99" s="214">
        <f>詳細表!W98</f>
        <v>0</v>
      </c>
      <c r="Q99" s="214">
        <f>詳細表!AC98</f>
        <v>0</v>
      </c>
      <c r="R99" s="214">
        <f>詳細表!AG98</f>
        <v>0</v>
      </c>
      <c r="S99" s="214">
        <f t="shared" si="5"/>
        <v>0</v>
      </c>
      <c r="T99" s="214">
        <f t="shared" si="6"/>
        <v>0</v>
      </c>
      <c r="U99" s="214">
        <f t="shared" si="7"/>
        <v>0</v>
      </c>
      <c r="V99" s="214">
        <f t="shared" si="8"/>
        <v>0</v>
      </c>
      <c r="W99" s="214">
        <f t="shared" si="9"/>
        <v>0</v>
      </c>
    </row>
    <row r="100" spans="2:23" x14ac:dyDescent="0.15">
      <c r="B100" s="64" t="s">
        <v>225</v>
      </c>
      <c r="C100" s="65" t="s">
        <v>283</v>
      </c>
      <c r="D100" s="224">
        <f>詳細表!G99</f>
        <v>0</v>
      </c>
      <c r="E100" s="224">
        <f>詳細表!H99</f>
        <v>0</v>
      </c>
      <c r="F100" s="224">
        <f>詳細表!I99</f>
        <v>0</v>
      </c>
      <c r="G100" s="224">
        <f>詳細表!AA99</f>
        <v>0</v>
      </c>
      <c r="H100" s="224">
        <f>詳細表!AE99</f>
        <v>0</v>
      </c>
      <c r="I100" s="224">
        <f>詳細表!M99</f>
        <v>0</v>
      </c>
      <c r="J100" s="224">
        <f>詳細表!N99</f>
        <v>0</v>
      </c>
      <c r="K100" s="224">
        <f>詳細表!O99</f>
        <v>0</v>
      </c>
      <c r="L100" s="224">
        <f>詳細表!AB99</f>
        <v>0</v>
      </c>
      <c r="M100" s="224">
        <f>詳細表!AF99</f>
        <v>0</v>
      </c>
      <c r="N100" s="224">
        <f>詳細表!U99</f>
        <v>0</v>
      </c>
      <c r="O100" s="224">
        <f>詳細表!V99</f>
        <v>0</v>
      </c>
      <c r="P100" s="224">
        <f>詳細表!W99</f>
        <v>0</v>
      </c>
      <c r="Q100" s="224">
        <f>詳細表!AC99</f>
        <v>0</v>
      </c>
      <c r="R100" s="224">
        <f>詳細表!AG99</f>
        <v>0</v>
      </c>
      <c r="S100" s="224">
        <f t="shared" si="5"/>
        <v>0</v>
      </c>
      <c r="T100" s="224">
        <f t="shared" si="6"/>
        <v>0</v>
      </c>
      <c r="U100" s="224">
        <f t="shared" si="7"/>
        <v>0</v>
      </c>
      <c r="V100" s="224">
        <f t="shared" si="8"/>
        <v>0</v>
      </c>
      <c r="W100" s="224">
        <f t="shared" si="9"/>
        <v>0</v>
      </c>
    </row>
    <row r="101" spans="2:23" x14ac:dyDescent="0.15">
      <c r="B101" s="52" t="s">
        <v>226</v>
      </c>
      <c r="C101" s="53" t="s">
        <v>284</v>
      </c>
      <c r="D101" s="214">
        <f>詳細表!G100</f>
        <v>0</v>
      </c>
      <c r="E101" s="214">
        <f>詳細表!H100</f>
        <v>0</v>
      </c>
      <c r="F101" s="214">
        <f>詳細表!I100</f>
        <v>0</v>
      </c>
      <c r="G101" s="214">
        <f>詳細表!AA100</f>
        <v>0</v>
      </c>
      <c r="H101" s="214">
        <f>詳細表!AE100</f>
        <v>0</v>
      </c>
      <c r="I101" s="214">
        <f>詳細表!M100</f>
        <v>0</v>
      </c>
      <c r="J101" s="214">
        <f>詳細表!N100</f>
        <v>0</v>
      </c>
      <c r="K101" s="214">
        <f>詳細表!O100</f>
        <v>0</v>
      </c>
      <c r="L101" s="214">
        <f>詳細表!AB100</f>
        <v>0</v>
      </c>
      <c r="M101" s="214">
        <f>詳細表!AF100</f>
        <v>0</v>
      </c>
      <c r="N101" s="214">
        <f>詳細表!U100</f>
        <v>0</v>
      </c>
      <c r="O101" s="214">
        <f>詳細表!V100</f>
        <v>0</v>
      </c>
      <c r="P101" s="214">
        <f>詳細表!W100</f>
        <v>0</v>
      </c>
      <c r="Q101" s="214">
        <f>詳細表!AC100</f>
        <v>0</v>
      </c>
      <c r="R101" s="214">
        <f>詳細表!AG100</f>
        <v>0</v>
      </c>
      <c r="S101" s="214">
        <f t="shared" si="5"/>
        <v>0</v>
      </c>
      <c r="T101" s="214">
        <f t="shared" si="6"/>
        <v>0</v>
      </c>
      <c r="U101" s="214">
        <f t="shared" si="7"/>
        <v>0</v>
      </c>
      <c r="V101" s="214">
        <f t="shared" si="8"/>
        <v>0</v>
      </c>
      <c r="W101" s="214">
        <f t="shared" si="9"/>
        <v>0</v>
      </c>
    </row>
    <row r="102" spans="2:23" x14ac:dyDescent="0.15">
      <c r="B102" s="52" t="s">
        <v>227</v>
      </c>
      <c r="C102" s="53" t="s">
        <v>654</v>
      </c>
      <c r="D102" s="214">
        <f>詳細表!G101</f>
        <v>0</v>
      </c>
      <c r="E102" s="214">
        <f>詳細表!H101</f>
        <v>0</v>
      </c>
      <c r="F102" s="214">
        <f>詳細表!I101</f>
        <v>0</v>
      </c>
      <c r="G102" s="214">
        <f>詳細表!AA101</f>
        <v>0</v>
      </c>
      <c r="H102" s="214">
        <f>詳細表!AE101</f>
        <v>0</v>
      </c>
      <c r="I102" s="214">
        <f>詳細表!M101</f>
        <v>0</v>
      </c>
      <c r="J102" s="214">
        <f>詳細表!N101</f>
        <v>0</v>
      </c>
      <c r="K102" s="214">
        <f>詳細表!O101</f>
        <v>0</v>
      </c>
      <c r="L102" s="214">
        <f>詳細表!AB101</f>
        <v>0</v>
      </c>
      <c r="M102" s="214">
        <f>詳細表!AF101</f>
        <v>0</v>
      </c>
      <c r="N102" s="214">
        <f>詳細表!U101</f>
        <v>0</v>
      </c>
      <c r="O102" s="214">
        <f>詳細表!V101</f>
        <v>0</v>
      </c>
      <c r="P102" s="214">
        <f>詳細表!W101</f>
        <v>0</v>
      </c>
      <c r="Q102" s="214">
        <f>詳細表!AC101</f>
        <v>0</v>
      </c>
      <c r="R102" s="214">
        <f>詳細表!AG101</f>
        <v>0</v>
      </c>
      <c r="S102" s="214">
        <f t="shared" si="5"/>
        <v>0</v>
      </c>
      <c r="T102" s="214">
        <f t="shared" si="6"/>
        <v>0</v>
      </c>
      <c r="U102" s="214">
        <f t="shared" si="7"/>
        <v>0</v>
      </c>
      <c r="V102" s="214">
        <f t="shared" si="8"/>
        <v>0</v>
      </c>
      <c r="W102" s="214">
        <f t="shared" si="9"/>
        <v>0</v>
      </c>
    </row>
    <row r="103" spans="2:23" x14ac:dyDescent="0.15">
      <c r="B103" s="52" t="s">
        <v>228</v>
      </c>
      <c r="C103" s="53" t="s">
        <v>655</v>
      </c>
      <c r="D103" s="214">
        <f>詳細表!G102</f>
        <v>0</v>
      </c>
      <c r="E103" s="214">
        <f>詳細表!H102</f>
        <v>0</v>
      </c>
      <c r="F103" s="214">
        <f>詳細表!I102</f>
        <v>0</v>
      </c>
      <c r="G103" s="214">
        <f>詳細表!AA102</f>
        <v>0</v>
      </c>
      <c r="H103" s="214">
        <f>詳細表!AE102</f>
        <v>0</v>
      </c>
      <c r="I103" s="214">
        <f>詳細表!M102</f>
        <v>0</v>
      </c>
      <c r="J103" s="214">
        <f>詳細表!N102</f>
        <v>0</v>
      </c>
      <c r="K103" s="214">
        <f>詳細表!O102</f>
        <v>0</v>
      </c>
      <c r="L103" s="214">
        <f>詳細表!AB102</f>
        <v>0</v>
      </c>
      <c r="M103" s="214">
        <f>詳細表!AF102</f>
        <v>0</v>
      </c>
      <c r="N103" s="214">
        <f>詳細表!U102</f>
        <v>0</v>
      </c>
      <c r="O103" s="214">
        <f>詳細表!V102</f>
        <v>0</v>
      </c>
      <c r="P103" s="214">
        <f>詳細表!W102</f>
        <v>0</v>
      </c>
      <c r="Q103" s="214">
        <f>詳細表!AC102</f>
        <v>0</v>
      </c>
      <c r="R103" s="214">
        <f>詳細表!AG102</f>
        <v>0</v>
      </c>
      <c r="S103" s="214">
        <f t="shared" si="5"/>
        <v>0</v>
      </c>
      <c r="T103" s="214">
        <f t="shared" si="6"/>
        <v>0</v>
      </c>
      <c r="U103" s="214">
        <f t="shared" si="7"/>
        <v>0</v>
      </c>
      <c r="V103" s="214">
        <f t="shared" si="8"/>
        <v>0</v>
      </c>
      <c r="W103" s="214">
        <f t="shared" si="9"/>
        <v>0</v>
      </c>
    </row>
    <row r="104" spans="2:23" x14ac:dyDescent="0.15">
      <c r="B104" s="52" t="s">
        <v>229</v>
      </c>
      <c r="C104" s="53" t="s">
        <v>656</v>
      </c>
      <c r="D104" s="214">
        <f>詳細表!G103</f>
        <v>0</v>
      </c>
      <c r="E104" s="214">
        <f>詳細表!H103</f>
        <v>0</v>
      </c>
      <c r="F104" s="214">
        <f>詳細表!I103</f>
        <v>0</v>
      </c>
      <c r="G104" s="214">
        <f>詳細表!AA103</f>
        <v>0</v>
      </c>
      <c r="H104" s="214">
        <f>詳細表!AE103</f>
        <v>0</v>
      </c>
      <c r="I104" s="214">
        <f>詳細表!M103</f>
        <v>0</v>
      </c>
      <c r="J104" s="214">
        <f>詳細表!N103</f>
        <v>0</v>
      </c>
      <c r="K104" s="214">
        <f>詳細表!O103</f>
        <v>0</v>
      </c>
      <c r="L104" s="214">
        <f>詳細表!AB103</f>
        <v>0</v>
      </c>
      <c r="M104" s="214">
        <f>詳細表!AF103</f>
        <v>0</v>
      </c>
      <c r="N104" s="214">
        <f>詳細表!U103</f>
        <v>0</v>
      </c>
      <c r="O104" s="214">
        <f>詳細表!V103</f>
        <v>0</v>
      </c>
      <c r="P104" s="214">
        <f>詳細表!W103</f>
        <v>0</v>
      </c>
      <c r="Q104" s="214">
        <f>詳細表!AC103</f>
        <v>0</v>
      </c>
      <c r="R104" s="214">
        <f>詳細表!AG103</f>
        <v>0</v>
      </c>
      <c r="S104" s="214">
        <f t="shared" si="5"/>
        <v>0</v>
      </c>
      <c r="T104" s="214">
        <f t="shared" si="6"/>
        <v>0</v>
      </c>
      <c r="U104" s="214">
        <f t="shared" si="7"/>
        <v>0</v>
      </c>
      <c r="V104" s="214">
        <f t="shared" si="8"/>
        <v>0</v>
      </c>
      <c r="W104" s="214">
        <f t="shared" si="9"/>
        <v>0</v>
      </c>
    </row>
    <row r="105" spans="2:23" x14ac:dyDescent="0.15">
      <c r="B105" s="52" t="s">
        <v>230</v>
      </c>
      <c r="C105" s="53" t="s">
        <v>657</v>
      </c>
      <c r="D105" s="224">
        <f>詳細表!G104</f>
        <v>0</v>
      </c>
      <c r="E105" s="224">
        <f>詳細表!H104</f>
        <v>0</v>
      </c>
      <c r="F105" s="224">
        <f>詳細表!I104</f>
        <v>0</v>
      </c>
      <c r="G105" s="224">
        <f>詳細表!AA104</f>
        <v>0</v>
      </c>
      <c r="H105" s="224">
        <f>詳細表!AE104</f>
        <v>0</v>
      </c>
      <c r="I105" s="224">
        <f>詳細表!M104</f>
        <v>0</v>
      </c>
      <c r="J105" s="224">
        <f>詳細表!N104</f>
        <v>0</v>
      </c>
      <c r="K105" s="224">
        <f>詳細表!O104</f>
        <v>0</v>
      </c>
      <c r="L105" s="224">
        <f>詳細表!AB104</f>
        <v>0</v>
      </c>
      <c r="M105" s="224">
        <f>詳細表!AF104</f>
        <v>0</v>
      </c>
      <c r="N105" s="224">
        <f>詳細表!U104</f>
        <v>0</v>
      </c>
      <c r="O105" s="224">
        <f>詳細表!V104</f>
        <v>0</v>
      </c>
      <c r="P105" s="224">
        <f>詳細表!W104</f>
        <v>0</v>
      </c>
      <c r="Q105" s="224">
        <f>詳細表!AC104</f>
        <v>0</v>
      </c>
      <c r="R105" s="224">
        <f>詳細表!AG104</f>
        <v>0</v>
      </c>
      <c r="S105" s="224">
        <f t="shared" si="5"/>
        <v>0</v>
      </c>
      <c r="T105" s="224">
        <f t="shared" si="6"/>
        <v>0</v>
      </c>
      <c r="U105" s="224">
        <f t="shared" si="7"/>
        <v>0</v>
      </c>
      <c r="V105" s="224">
        <f t="shared" si="8"/>
        <v>0</v>
      </c>
      <c r="W105" s="224">
        <f t="shared" si="9"/>
        <v>0</v>
      </c>
    </row>
    <row r="106" spans="2:23" x14ac:dyDescent="0.15">
      <c r="B106" s="60" t="s">
        <v>231</v>
      </c>
      <c r="C106" s="61" t="s">
        <v>658</v>
      </c>
      <c r="D106" s="214">
        <f>詳細表!G105</f>
        <v>0</v>
      </c>
      <c r="E106" s="214">
        <f>詳細表!H105</f>
        <v>0</v>
      </c>
      <c r="F106" s="214">
        <f>詳細表!I105</f>
        <v>0</v>
      </c>
      <c r="G106" s="214">
        <f>詳細表!AA105</f>
        <v>0</v>
      </c>
      <c r="H106" s="214">
        <f>詳細表!AE105</f>
        <v>0</v>
      </c>
      <c r="I106" s="214">
        <f>詳細表!M105</f>
        <v>0</v>
      </c>
      <c r="J106" s="214">
        <f>詳細表!N105</f>
        <v>0</v>
      </c>
      <c r="K106" s="214">
        <f>詳細表!O105</f>
        <v>0</v>
      </c>
      <c r="L106" s="214">
        <f>詳細表!AB105</f>
        <v>0</v>
      </c>
      <c r="M106" s="214">
        <f>詳細表!AF105</f>
        <v>0</v>
      </c>
      <c r="N106" s="214">
        <f>詳細表!U105</f>
        <v>0</v>
      </c>
      <c r="O106" s="214">
        <f>詳細表!V105</f>
        <v>0</v>
      </c>
      <c r="P106" s="214">
        <f>詳細表!W105</f>
        <v>0</v>
      </c>
      <c r="Q106" s="214">
        <f>詳細表!AC105</f>
        <v>0</v>
      </c>
      <c r="R106" s="214">
        <f>詳細表!AG105</f>
        <v>0</v>
      </c>
      <c r="S106" s="214">
        <f t="shared" si="5"/>
        <v>0</v>
      </c>
      <c r="T106" s="214">
        <f t="shared" si="6"/>
        <v>0</v>
      </c>
      <c r="U106" s="214">
        <f t="shared" si="7"/>
        <v>0</v>
      </c>
      <c r="V106" s="214">
        <f t="shared" si="8"/>
        <v>0</v>
      </c>
      <c r="W106" s="214">
        <f t="shared" si="9"/>
        <v>0</v>
      </c>
    </row>
    <row r="107" spans="2:23" x14ac:dyDescent="0.15">
      <c r="B107" s="52" t="s">
        <v>232</v>
      </c>
      <c r="C107" s="53" t="s">
        <v>285</v>
      </c>
      <c r="D107" s="214">
        <f>詳細表!G106</f>
        <v>0</v>
      </c>
      <c r="E107" s="214">
        <f>詳細表!H106</f>
        <v>0</v>
      </c>
      <c r="F107" s="214">
        <f>詳細表!I106</f>
        <v>0</v>
      </c>
      <c r="G107" s="214">
        <f>詳細表!AA106</f>
        <v>0</v>
      </c>
      <c r="H107" s="214">
        <f>詳細表!AE106</f>
        <v>0</v>
      </c>
      <c r="I107" s="214">
        <f>詳細表!M106</f>
        <v>0</v>
      </c>
      <c r="J107" s="214">
        <f>詳細表!N106</f>
        <v>0</v>
      </c>
      <c r="K107" s="214">
        <f>詳細表!O106</f>
        <v>0</v>
      </c>
      <c r="L107" s="214">
        <f>詳細表!AB106</f>
        <v>0</v>
      </c>
      <c r="M107" s="214">
        <f>詳細表!AF106</f>
        <v>0</v>
      </c>
      <c r="N107" s="214">
        <f>詳細表!U106</f>
        <v>0</v>
      </c>
      <c r="O107" s="214">
        <f>詳細表!V106</f>
        <v>0</v>
      </c>
      <c r="P107" s="214">
        <f>詳細表!W106</f>
        <v>0</v>
      </c>
      <c r="Q107" s="214">
        <f>詳細表!AC106</f>
        <v>0</v>
      </c>
      <c r="R107" s="214">
        <f>詳細表!AG106</f>
        <v>0</v>
      </c>
      <c r="S107" s="214">
        <f t="shared" si="5"/>
        <v>0</v>
      </c>
      <c r="T107" s="214">
        <f t="shared" si="6"/>
        <v>0</v>
      </c>
      <c r="U107" s="214">
        <f t="shared" si="7"/>
        <v>0</v>
      </c>
      <c r="V107" s="214">
        <f t="shared" si="8"/>
        <v>0</v>
      </c>
      <c r="W107" s="214">
        <f t="shared" si="9"/>
        <v>0</v>
      </c>
    </row>
    <row r="108" spans="2:23" x14ac:dyDescent="0.15">
      <c r="B108" s="52" t="s">
        <v>233</v>
      </c>
      <c r="C108" s="53" t="s">
        <v>295</v>
      </c>
      <c r="D108" s="214">
        <f>詳細表!G107</f>
        <v>0</v>
      </c>
      <c r="E108" s="214">
        <f>詳細表!H107</f>
        <v>0</v>
      </c>
      <c r="F108" s="214">
        <f>詳細表!I107</f>
        <v>0</v>
      </c>
      <c r="G108" s="214">
        <f>詳細表!AA107</f>
        <v>0</v>
      </c>
      <c r="H108" s="214">
        <f>詳細表!AE107</f>
        <v>0</v>
      </c>
      <c r="I108" s="214">
        <f>詳細表!M107</f>
        <v>0</v>
      </c>
      <c r="J108" s="214">
        <f>詳細表!N107</f>
        <v>0</v>
      </c>
      <c r="K108" s="214">
        <f>詳細表!O107</f>
        <v>0</v>
      </c>
      <c r="L108" s="214">
        <f>詳細表!AB107</f>
        <v>0</v>
      </c>
      <c r="M108" s="214">
        <f>詳細表!AF107</f>
        <v>0</v>
      </c>
      <c r="N108" s="214">
        <f>詳細表!U107</f>
        <v>0</v>
      </c>
      <c r="O108" s="214">
        <f>詳細表!V107</f>
        <v>0</v>
      </c>
      <c r="P108" s="214">
        <f>詳細表!W107</f>
        <v>0</v>
      </c>
      <c r="Q108" s="214">
        <f>詳細表!AC107</f>
        <v>0</v>
      </c>
      <c r="R108" s="214">
        <f>詳細表!AG107</f>
        <v>0</v>
      </c>
      <c r="S108" s="214">
        <f t="shared" si="5"/>
        <v>0</v>
      </c>
      <c r="T108" s="214">
        <f t="shared" si="6"/>
        <v>0</v>
      </c>
      <c r="U108" s="214">
        <f t="shared" si="7"/>
        <v>0</v>
      </c>
      <c r="V108" s="214">
        <f t="shared" si="8"/>
        <v>0</v>
      </c>
      <c r="W108" s="214">
        <f t="shared" si="9"/>
        <v>0</v>
      </c>
    </row>
    <row r="109" spans="2:23" x14ac:dyDescent="0.15">
      <c r="B109" s="52" t="s">
        <v>234</v>
      </c>
      <c r="C109" s="53" t="s">
        <v>296</v>
      </c>
      <c r="D109" s="214">
        <f>詳細表!G108</f>
        <v>0</v>
      </c>
      <c r="E109" s="214">
        <f>詳細表!H108</f>
        <v>0</v>
      </c>
      <c r="F109" s="214">
        <f>詳細表!I108</f>
        <v>0</v>
      </c>
      <c r="G109" s="214">
        <f>詳細表!AA108</f>
        <v>0</v>
      </c>
      <c r="H109" s="214">
        <f>詳細表!AE108</f>
        <v>0</v>
      </c>
      <c r="I109" s="214">
        <f>詳細表!M108</f>
        <v>0</v>
      </c>
      <c r="J109" s="214">
        <f>詳細表!N108</f>
        <v>0</v>
      </c>
      <c r="K109" s="214">
        <f>詳細表!O108</f>
        <v>0</v>
      </c>
      <c r="L109" s="214">
        <f>詳細表!AB108</f>
        <v>0</v>
      </c>
      <c r="M109" s="214">
        <f>詳細表!AF108</f>
        <v>0</v>
      </c>
      <c r="N109" s="214">
        <f>詳細表!U108</f>
        <v>0</v>
      </c>
      <c r="O109" s="214">
        <f>詳細表!V108</f>
        <v>0</v>
      </c>
      <c r="P109" s="214">
        <f>詳細表!W108</f>
        <v>0</v>
      </c>
      <c r="Q109" s="214">
        <f>詳細表!AC108</f>
        <v>0</v>
      </c>
      <c r="R109" s="214">
        <f>詳細表!AG108</f>
        <v>0</v>
      </c>
      <c r="S109" s="214">
        <f t="shared" si="5"/>
        <v>0</v>
      </c>
      <c r="T109" s="214">
        <f t="shared" si="6"/>
        <v>0</v>
      </c>
      <c r="U109" s="214">
        <f t="shared" si="7"/>
        <v>0</v>
      </c>
      <c r="V109" s="214">
        <f t="shared" si="8"/>
        <v>0</v>
      </c>
      <c r="W109" s="214">
        <f t="shared" si="9"/>
        <v>0</v>
      </c>
    </row>
    <row r="110" spans="2:23" x14ac:dyDescent="0.15">
      <c r="B110" s="64" t="s">
        <v>235</v>
      </c>
      <c r="C110" s="65" t="s">
        <v>659</v>
      </c>
      <c r="D110" s="224">
        <f>詳細表!G109</f>
        <v>0</v>
      </c>
      <c r="E110" s="224">
        <f>詳細表!H109</f>
        <v>0</v>
      </c>
      <c r="F110" s="224">
        <f>詳細表!I109</f>
        <v>0</v>
      </c>
      <c r="G110" s="224">
        <f>詳細表!AA109</f>
        <v>0</v>
      </c>
      <c r="H110" s="224">
        <f>詳細表!AE109</f>
        <v>0</v>
      </c>
      <c r="I110" s="224">
        <f>詳細表!M109</f>
        <v>0</v>
      </c>
      <c r="J110" s="224">
        <f>詳細表!N109</f>
        <v>0</v>
      </c>
      <c r="K110" s="224">
        <f>詳細表!O109</f>
        <v>0</v>
      </c>
      <c r="L110" s="224">
        <f>詳細表!AB109</f>
        <v>0</v>
      </c>
      <c r="M110" s="224">
        <f>詳細表!AF109</f>
        <v>0</v>
      </c>
      <c r="N110" s="224">
        <f>詳細表!U109</f>
        <v>0</v>
      </c>
      <c r="O110" s="224">
        <f>詳細表!V109</f>
        <v>0</v>
      </c>
      <c r="P110" s="224">
        <f>詳細表!W109</f>
        <v>0</v>
      </c>
      <c r="Q110" s="224">
        <f>詳細表!AC109</f>
        <v>0</v>
      </c>
      <c r="R110" s="224">
        <f>詳細表!AG109</f>
        <v>0</v>
      </c>
      <c r="S110" s="224">
        <f t="shared" si="5"/>
        <v>0</v>
      </c>
      <c r="T110" s="224">
        <f t="shared" si="6"/>
        <v>0</v>
      </c>
      <c r="U110" s="224">
        <f t="shared" si="7"/>
        <v>0</v>
      </c>
      <c r="V110" s="224">
        <f t="shared" si="8"/>
        <v>0</v>
      </c>
      <c r="W110" s="224">
        <f t="shared" si="9"/>
        <v>0</v>
      </c>
    </row>
    <row r="111" spans="2:23" x14ac:dyDescent="0.15">
      <c r="B111" s="60" t="s">
        <v>236</v>
      </c>
      <c r="C111" s="61" t="s">
        <v>660</v>
      </c>
      <c r="D111" s="214">
        <f>詳細表!G110</f>
        <v>0</v>
      </c>
      <c r="E111" s="214">
        <f>詳細表!H110</f>
        <v>0</v>
      </c>
      <c r="F111" s="214">
        <f>詳細表!I110</f>
        <v>0</v>
      </c>
      <c r="G111" s="214">
        <f>詳細表!AA110</f>
        <v>0</v>
      </c>
      <c r="H111" s="214">
        <f>詳細表!AE110</f>
        <v>0</v>
      </c>
      <c r="I111" s="214">
        <f>詳細表!M110</f>
        <v>0</v>
      </c>
      <c r="J111" s="214">
        <f>詳細表!N110</f>
        <v>0</v>
      </c>
      <c r="K111" s="214">
        <f>詳細表!O110</f>
        <v>0</v>
      </c>
      <c r="L111" s="214">
        <f>詳細表!AB110</f>
        <v>0</v>
      </c>
      <c r="M111" s="214">
        <f>詳細表!AF110</f>
        <v>0</v>
      </c>
      <c r="N111" s="214">
        <f>詳細表!U110</f>
        <v>0</v>
      </c>
      <c r="O111" s="214">
        <f>詳細表!V110</f>
        <v>0</v>
      </c>
      <c r="P111" s="214">
        <f>詳細表!W110</f>
        <v>0</v>
      </c>
      <c r="Q111" s="214">
        <f>詳細表!AC110</f>
        <v>0</v>
      </c>
      <c r="R111" s="214">
        <f>詳細表!AG110</f>
        <v>0</v>
      </c>
      <c r="S111" s="214">
        <f t="shared" si="5"/>
        <v>0</v>
      </c>
      <c r="T111" s="214">
        <f t="shared" si="6"/>
        <v>0</v>
      </c>
      <c r="U111" s="214">
        <f t="shared" si="7"/>
        <v>0</v>
      </c>
      <c r="V111" s="214">
        <f t="shared" si="8"/>
        <v>0</v>
      </c>
      <c r="W111" s="214">
        <f t="shared" si="9"/>
        <v>0</v>
      </c>
    </row>
    <row r="112" spans="2:23" x14ac:dyDescent="0.15">
      <c r="B112" s="52" t="s">
        <v>237</v>
      </c>
      <c r="C112" s="53" t="s">
        <v>661</v>
      </c>
      <c r="D112" s="214">
        <f>詳細表!G111</f>
        <v>0</v>
      </c>
      <c r="E112" s="214">
        <f>詳細表!H111</f>
        <v>0</v>
      </c>
      <c r="F112" s="214">
        <f>詳細表!I111</f>
        <v>0</v>
      </c>
      <c r="G112" s="214">
        <f>詳細表!AA111</f>
        <v>0</v>
      </c>
      <c r="H112" s="214">
        <f>詳細表!AE111</f>
        <v>0</v>
      </c>
      <c r="I112" s="214">
        <f>詳細表!M111</f>
        <v>0</v>
      </c>
      <c r="J112" s="214">
        <f>詳細表!N111</f>
        <v>0</v>
      </c>
      <c r="K112" s="214">
        <f>詳細表!O111</f>
        <v>0</v>
      </c>
      <c r="L112" s="214">
        <f>詳細表!AB111</f>
        <v>0</v>
      </c>
      <c r="M112" s="214">
        <f>詳細表!AF111</f>
        <v>0</v>
      </c>
      <c r="N112" s="214">
        <f>詳細表!U111</f>
        <v>0</v>
      </c>
      <c r="O112" s="214">
        <f>詳細表!V111</f>
        <v>0</v>
      </c>
      <c r="P112" s="214">
        <f>詳細表!W111</f>
        <v>0</v>
      </c>
      <c r="Q112" s="214">
        <f>詳細表!AC111</f>
        <v>0</v>
      </c>
      <c r="R112" s="214">
        <f>詳細表!AG111</f>
        <v>0</v>
      </c>
      <c r="S112" s="214">
        <f t="shared" si="5"/>
        <v>0</v>
      </c>
      <c r="T112" s="214">
        <f t="shared" si="6"/>
        <v>0</v>
      </c>
      <c r="U112" s="214">
        <f t="shared" si="7"/>
        <v>0</v>
      </c>
      <c r="V112" s="214">
        <f t="shared" si="8"/>
        <v>0</v>
      </c>
      <c r="W112" s="214">
        <f t="shared" si="9"/>
        <v>0</v>
      </c>
    </row>
    <row r="113" spans="2:23" x14ac:dyDescent="0.15">
      <c r="B113" s="52" t="s">
        <v>238</v>
      </c>
      <c r="C113" s="53" t="s">
        <v>662</v>
      </c>
      <c r="D113" s="214">
        <f>詳細表!G112</f>
        <v>0</v>
      </c>
      <c r="E113" s="214">
        <f>詳細表!H112</f>
        <v>0</v>
      </c>
      <c r="F113" s="214">
        <f>詳細表!I112</f>
        <v>0</v>
      </c>
      <c r="G113" s="214">
        <f>詳細表!AA112</f>
        <v>0</v>
      </c>
      <c r="H113" s="214">
        <f>詳細表!AE112</f>
        <v>0</v>
      </c>
      <c r="I113" s="214">
        <f>詳細表!M112</f>
        <v>0</v>
      </c>
      <c r="J113" s="214">
        <f>詳細表!N112</f>
        <v>0</v>
      </c>
      <c r="K113" s="214">
        <f>詳細表!O112</f>
        <v>0</v>
      </c>
      <c r="L113" s="214">
        <f>詳細表!AB112</f>
        <v>0</v>
      </c>
      <c r="M113" s="214">
        <f>詳細表!AF112</f>
        <v>0</v>
      </c>
      <c r="N113" s="214">
        <f>詳細表!U112</f>
        <v>0</v>
      </c>
      <c r="O113" s="214">
        <f>詳細表!V112</f>
        <v>0</v>
      </c>
      <c r="P113" s="214">
        <f>詳細表!W112</f>
        <v>0</v>
      </c>
      <c r="Q113" s="214">
        <f>詳細表!AC112</f>
        <v>0</v>
      </c>
      <c r="R113" s="214">
        <f>詳細表!AG112</f>
        <v>0</v>
      </c>
      <c r="S113" s="214">
        <f t="shared" si="5"/>
        <v>0</v>
      </c>
      <c r="T113" s="214">
        <f t="shared" si="6"/>
        <v>0</v>
      </c>
      <c r="U113" s="214">
        <f t="shared" si="7"/>
        <v>0</v>
      </c>
      <c r="V113" s="214">
        <f t="shared" si="8"/>
        <v>0</v>
      </c>
      <c r="W113" s="214">
        <f t="shared" si="9"/>
        <v>0</v>
      </c>
    </row>
    <row r="114" spans="2:23" x14ac:dyDescent="0.15">
      <c r="B114" s="52" t="s">
        <v>239</v>
      </c>
      <c r="C114" s="53" t="s">
        <v>663</v>
      </c>
      <c r="D114" s="214">
        <f>詳細表!G113</f>
        <v>0</v>
      </c>
      <c r="E114" s="214">
        <f>詳細表!H113</f>
        <v>0</v>
      </c>
      <c r="F114" s="214">
        <f>詳細表!I113</f>
        <v>0</v>
      </c>
      <c r="G114" s="214">
        <f>詳細表!AA113</f>
        <v>0</v>
      </c>
      <c r="H114" s="214">
        <f>詳細表!AE113</f>
        <v>0</v>
      </c>
      <c r="I114" s="214">
        <f>詳細表!M113</f>
        <v>0</v>
      </c>
      <c r="J114" s="214">
        <f>詳細表!N113</f>
        <v>0</v>
      </c>
      <c r="K114" s="214">
        <f>詳細表!O113</f>
        <v>0</v>
      </c>
      <c r="L114" s="214">
        <f>詳細表!AB113</f>
        <v>0</v>
      </c>
      <c r="M114" s="214">
        <f>詳細表!AF113</f>
        <v>0</v>
      </c>
      <c r="N114" s="214">
        <f>詳細表!U113</f>
        <v>0</v>
      </c>
      <c r="O114" s="214">
        <f>詳細表!V113</f>
        <v>0</v>
      </c>
      <c r="P114" s="214">
        <f>詳細表!W113</f>
        <v>0</v>
      </c>
      <c r="Q114" s="214">
        <f>詳細表!AC113</f>
        <v>0</v>
      </c>
      <c r="R114" s="214">
        <f>詳細表!AG113</f>
        <v>0</v>
      </c>
      <c r="S114" s="214">
        <f t="shared" si="5"/>
        <v>0</v>
      </c>
      <c r="T114" s="214">
        <f t="shared" si="6"/>
        <v>0</v>
      </c>
      <c r="U114" s="214">
        <f t="shared" si="7"/>
        <v>0</v>
      </c>
      <c r="V114" s="214">
        <f t="shared" si="8"/>
        <v>0</v>
      </c>
      <c r="W114" s="214">
        <f t="shared" si="9"/>
        <v>0</v>
      </c>
    </row>
    <row r="115" spans="2:23" x14ac:dyDescent="0.15">
      <c r="B115" s="64" t="s">
        <v>240</v>
      </c>
      <c r="C115" s="65" t="s">
        <v>286</v>
      </c>
      <c r="D115" s="224">
        <f>詳細表!G114</f>
        <v>0</v>
      </c>
      <c r="E115" s="224">
        <f>詳細表!H114</f>
        <v>0</v>
      </c>
      <c r="F115" s="224">
        <f>詳細表!I114</f>
        <v>0</v>
      </c>
      <c r="G115" s="224">
        <f>詳細表!AA114</f>
        <v>0</v>
      </c>
      <c r="H115" s="224">
        <f>詳細表!AE114</f>
        <v>0</v>
      </c>
      <c r="I115" s="224">
        <f>詳細表!M114</f>
        <v>0</v>
      </c>
      <c r="J115" s="224">
        <f>詳細表!N114</f>
        <v>0</v>
      </c>
      <c r="K115" s="224">
        <f>詳細表!O114</f>
        <v>0</v>
      </c>
      <c r="L115" s="224">
        <f>詳細表!AB114</f>
        <v>0</v>
      </c>
      <c r="M115" s="224">
        <f>詳細表!AF114</f>
        <v>0</v>
      </c>
      <c r="N115" s="224">
        <f>詳細表!U114</f>
        <v>0</v>
      </c>
      <c r="O115" s="224">
        <f>詳細表!V114</f>
        <v>0</v>
      </c>
      <c r="P115" s="224">
        <f>詳細表!W114</f>
        <v>0</v>
      </c>
      <c r="Q115" s="224">
        <f>詳細表!AC114</f>
        <v>0</v>
      </c>
      <c r="R115" s="224">
        <f>詳細表!AG114</f>
        <v>0</v>
      </c>
      <c r="S115" s="224">
        <f t="shared" si="5"/>
        <v>0</v>
      </c>
      <c r="T115" s="224">
        <f t="shared" si="6"/>
        <v>0</v>
      </c>
      <c r="U115" s="224">
        <f t="shared" si="7"/>
        <v>0</v>
      </c>
      <c r="V115" s="224">
        <f t="shared" si="8"/>
        <v>0</v>
      </c>
      <c r="W115" s="224">
        <f t="shared" si="9"/>
        <v>0</v>
      </c>
    </row>
    <row r="116" spans="2:23" x14ac:dyDescent="0.15">
      <c r="B116" s="52" t="s">
        <v>241</v>
      </c>
      <c r="C116" s="53" t="s">
        <v>664</v>
      </c>
      <c r="D116" s="214">
        <f>詳細表!G115</f>
        <v>0</v>
      </c>
      <c r="E116" s="214">
        <f>詳細表!H115</f>
        <v>0</v>
      </c>
      <c r="F116" s="214">
        <f>詳細表!I115</f>
        <v>0</v>
      </c>
      <c r="G116" s="214">
        <f>詳細表!AA115</f>
        <v>0</v>
      </c>
      <c r="H116" s="214">
        <f>詳細表!AE115</f>
        <v>0</v>
      </c>
      <c r="I116" s="214">
        <f>詳細表!M115</f>
        <v>0</v>
      </c>
      <c r="J116" s="214">
        <f>詳細表!N115</f>
        <v>0</v>
      </c>
      <c r="K116" s="214">
        <f>詳細表!O115</f>
        <v>0</v>
      </c>
      <c r="L116" s="214">
        <f>詳細表!AB115</f>
        <v>0</v>
      </c>
      <c r="M116" s="214">
        <f>詳細表!AF115</f>
        <v>0</v>
      </c>
      <c r="N116" s="214">
        <f>詳細表!U115</f>
        <v>0</v>
      </c>
      <c r="O116" s="214">
        <f>詳細表!V115</f>
        <v>0</v>
      </c>
      <c r="P116" s="214">
        <f>詳細表!W115</f>
        <v>0</v>
      </c>
      <c r="Q116" s="214">
        <f>詳細表!AC115</f>
        <v>0</v>
      </c>
      <c r="R116" s="214">
        <f>詳細表!AG115</f>
        <v>0</v>
      </c>
      <c r="S116" s="214">
        <f t="shared" si="5"/>
        <v>0</v>
      </c>
      <c r="T116" s="214">
        <f t="shared" si="6"/>
        <v>0</v>
      </c>
      <c r="U116" s="214">
        <f t="shared" si="7"/>
        <v>0</v>
      </c>
      <c r="V116" s="214">
        <f t="shared" si="8"/>
        <v>0</v>
      </c>
      <c r="W116" s="214">
        <f t="shared" si="9"/>
        <v>0</v>
      </c>
    </row>
    <row r="117" spans="2:23" x14ac:dyDescent="0.15">
      <c r="B117" s="52" t="s">
        <v>614</v>
      </c>
      <c r="C117" s="53" t="s">
        <v>665</v>
      </c>
      <c r="D117" s="231">
        <f>詳細表!G116</f>
        <v>0</v>
      </c>
      <c r="E117" s="231">
        <f>詳細表!H116</f>
        <v>0</v>
      </c>
      <c r="F117" s="231">
        <f>詳細表!I116</f>
        <v>0</v>
      </c>
      <c r="G117" s="231">
        <f>詳細表!AA116</f>
        <v>0</v>
      </c>
      <c r="H117" s="231">
        <f>詳細表!AE116</f>
        <v>0</v>
      </c>
      <c r="I117" s="231">
        <f>詳細表!M116</f>
        <v>0</v>
      </c>
      <c r="J117" s="231">
        <f>詳細表!N116</f>
        <v>0</v>
      </c>
      <c r="K117" s="231">
        <f>詳細表!O116</f>
        <v>0</v>
      </c>
      <c r="L117" s="231">
        <f>詳細表!AB116</f>
        <v>0</v>
      </c>
      <c r="M117" s="231">
        <f>詳細表!AF116</f>
        <v>0</v>
      </c>
      <c r="N117" s="231">
        <f>詳細表!U116</f>
        <v>0</v>
      </c>
      <c r="O117" s="231">
        <f>詳細表!V116</f>
        <v>0</v>
      </c>
      <c r="P117" s="231">
        <f>詳細表!W116</f>
        <v>0</v>
      </c>
      <c r="Q117" s="231">
        <f>詳細表!AC116</f>
        <v>0</v>
      </c>
      <c r="R117" s="231">
        <f>詳細表!AG116</f>
        <v>0</v>
      </c>
      <c r="S117" s="231">
        <f t="shared" si="5"/>
        <v>0</v>
      </c>
      <c r="T117" s="231">
        <f t="shared" si="6"/>
        <v>0</v>
      </c>
      <c r="U117" s="231">
        <f t="shared" si="7"/>
        <v>0</v>
      </c>
      <c r="V117" s="231">
        <f t="shared" si="8"/>
        <v>0</v>
      </c>
      <c r="W117" s="231">
        <f t="shared" si="9"/>
        <v>0</v>
      </c>
    </row>
    <row r="118" spans="2:23" x14ac:dyDescent="0.15">
      <c r="B118" s="71"/>
      <c r="C118" s="258" t="s">
        <v>352</v>
      </c>
      <c r="D118" s="259">
        <f t="shared" ref="D118:W118" si="10">SUM(D11:D117)</f>
        <v>0</v>
      </c>
      <c r="E118" s="259">
        <f t="shared" si="10"/>
        <v>0</v>
      </c>
      <c r="F118" s="259">
        <f t="shared" si="10"/>
        <v>0</v>
      </c>
      <c r="G118" s="259">
        <f t="shared" si="10"/>
        <v>0</v>
      </c>
      <c r="H118" s="259">
        <f t="shared" si="10"/>
        <v>0</v>
      </c>
      <c r="I118" s="259">
        <f t="shared" si="10"/>
        <v>0</v>
      </c>
      <c r="J118" s="259">
        <f t="shared" si="10"/>
        <v>0</v>
      </c>
      <c r="K118" s="259">
        <f t="shared" si="10"/>
        <v>0</v>
      </c>
      <c r="L118" s="259">
        <f t="shared" si="10"/>
        <v>0</v>
      </c>
      <c r="M118" s="259">
        <f t="shared" si="10"/>
        <v>0</v>
      </c>
      <c r="N118" s="259">
        <f t="shared" si="10"/>
        <v>0</v>
      </c>
      <c r="O118" s="259">
        <f t="shared" si="10"/>
        <v>0</v>
      </c>
      <c r="P118" s="259">
        <f t="shared" si="10"/>
        <v>0</v>
      </c>
      <c r="Q118" s="259">
        <f t="shared" si="10"/>
        <v>0</v>
      </c>
      <c r="R118" s="259">
        <f t="shared" si="10"/>
        <v>0</v>
      </c>
      <c r="S118" s="259">
        <f t="shared" si="10"/>
        <v>0</v>
      </c>
      <c r="T118" s="259">
        <f t="shared" si="10"/>
        <v>0</v>
      </c>
      <c r="U118" s="259">
        <f t="shared" si="10"/>
        <v>0</v>
      </c>
      <c r="V118" s="259">
        <f t="shared" si="10"/>
        <v>0</v>
      </c>
      <c r="W118" s="259">
        <f t="shared" si="10"/>
        <v>0</v>
      </c>
    </row>
    <row r="119" spans="2:23" x14ac:dyDescent="0.15">
      <c r="B119" s="260" t="s">
        <v>449</v>
      </c>
    </row>
  </sheetData>
  <mergeCells count="22">
    <mergeCell ref="V8:V10"/>
    <mergeCell ref="W8:W10"/>
    <mergeCell ref="G8:G10"/>
    <mergeCell ref="L8:L10"/>
    <mergeCell ref="M8:M10"/>
    <mergeCell ref="Q8:Q10"/>
    <mergeCell ref="R8:R10"/>
    <mergeCell ref="P8:P10"/>
    <mergeCell ref="S8:S10"/>
    <mergeCell ref="T8:T10"/>
    <mergeCell ref="U8:U10"/>
    <mergeCell ref="H8:H10"/>
    <mergeCell ref="I8:I10"/>
    <mergeCell ref="J8:J10"/>
    <mergeCell ref="K8:K10"/>
    <mergeCell ref="N8:N10"/>
    <mergeCell ref="O8:O10"/>
    <mergeCell ref="B6:B10"/>
    <mergeCell ref="C6:C10"/>
    <mergeCell ref="D8:D10"/>
    <mergeCell ref="E8:E10"/>
    <mergeCell ref="F8:F10"/>
  </mergeCells>
  <phoneticPr fontId="2"/>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sheetPr>
  <dimension ref="B5:W49"/>
  <sheetViews>
    <sheetView showGridLines="0" workbookViewId="0">
      <pane xSplit="3" ySplit="10" topLeftCell="D11" activePane="bottomRight" state="frozen"/>
      <selection pane="topRight"/>
      <selection pane="bottomLeft"/>
      <selection pane="bottomRight"/>
    </sheetView>
  </sheetViews>
  <sheetFormatPr defaultColWidth="9" defaultRowHeight="18.75" x14ac:dyDescent="0.15"/>
  <cols>
    <col min="1" max="1" width="1.625" style="1" customWidth="1"/>
    <col min="2" max="2" width="4.625" style="1" customWidth="1"/>
    <col min="3" max="3" width="60.625" style="1" customWidth="1"/>
    <col min="4" max="23" width="12.625" style="1" customWidth="1"/>
    <col min="24" max="16384" width="9" style="1"/>
  </cols>
  <sheetData>
    <row r="5" spans="2:23" x14ac:dyDescent="0.15">
      <c r="W5" s="8" t="str">
        <f>"（単位："&amp;入力表!J15&amp;"、人）"</f>
        <v>（単位：千円、人）</v>
      </c>
    </row>
    <row r="6" spans="2:23" x14ac:dyDescent="0.15">
      <c r="B6" s="369" t="s">
        <v>135</v>
      </c>
      <c r="C6" s="369" t="s">
        <v>563</v>
      </c>
      <c r="D6" s="242" t="s">
        <v>110</v>
      </c>
      <c r="E6" s="243"/>
      <c r="F6" s="243"/>
      <c r="G6" s="243"/>
      <c r="H6" s="244"/>
      <c r="I6" s="245" t="s">
        <v>592</v>
      </c>
      <c r="J6" s="246"/>
      <c r="K6" s="246"/>
      <c r="L6" s="246"/>
      <c r="M6" s="247"/>
      <c r="N6" s="248" t="s">
        <v>574</v>
      </c>
      <c r="O6" s="249"/>
      <c r="P6" s="249"/>
      <c r="Q6" s="249"/>
      <c r="R6" s="250"/>
      <c r="S6" s="251" t="s">
        <v>538</v>
      </c>
      <c r="T6" s="252"/>
      <c r="U6" s="252"/>
      <c r="V6" s="252"/>
      <c r="W6" s="253"/>
    </row>
    <row r="7" spans="2:23" x14ac:dyDescent="0.15">
      <c r="B7" s="372"/>
      <c r="C7" s="372"/>
      <c r="D7" s="254"/>
      <c r="E7" s="243"/>
      <c r="F7" s="244"/>
      <c r="G7" s="254"/>
      <c r="H7" s="244"/>
      <c r="I7" s="255"/>
      <c r="J7" s="246"/>
      <c r="K7" s="247"/>
      <c r="L7" s="255"/>
      <c r="M7" s="247"/>
      <c r="N7" s="256"/>
      <c r="O7" s="249"/>
      <c r="P7" s="250"/>
      <c r="Q7" s="256"/>
      <c r="R7" s="250"/>
      <c r="S7" s="257"/>
      <c r="T7" s="252"/>
      <c r="U7" s="253"/>
      <c r="V7" s="257"/>
      <c r="W7" s="253"/>
    </row>
    <row r="8" spans="2:23" ht="12.95" customHeight="1" x14ac:dyDescent="0.15">
      <c r="B8" s="372"/>
      <c r="C8" s="372"/>
      <c r="D8" s="396" t="s">
        <v>109</v>
      </c>
      <c r="E8" s="397" t="s">
        <v>723</v>
      </c>
      <c r="F8" s="398" t="s">
        <v>537</v>
      </c>
      <c r="G8" s="404" t="s">
        <v>540</v>
      </c>
      <c r="H8" s="420" t="s">
        <v>539</v>
      </c>
      <c r="I8" s="422" t="s">
        <v>109</v>
      </c>
      <c r="J8" s="423" t="s">
        <v>723</v>
      </c>
      <c r="K8" s="424" t="s">
        <v>537</v>
      </c>
      <c r="L8" s="406" t="s">
        <v>540</v>
      </c>
      <c r="M8" s="408" t="s">
        <v>539</v>
      </c>
      <c r="N8" s="426" t="s">
        <v>109</v>
      </c>
      <c r="O8" s="395" t="s">
        <v>723</v>
      </c>
      <c r="P8" s="414" t="s">
        <v>537</v>
      </c>
      <c r="Q8" s="410" t="s">
        <v>540</v>
      </c>
      <c r="R8" s="412" t="s">
        <v>539</v>
      </c>
      <c r="S8" s="416" t="s">
        <v>109</v>
      </c>
      <c r="T8" s="417" t="s">
        <v>723</v>
      </c>
      <c r="U8" s="418" t="s">
        <v>537</v>
      </c>
      <c r="V8" s="400" t="s">
        <v>540</v>
      </c>
      <c r="W8" s="402" t="s">
        <v>539</v>
      </c>
    </row>
    <row r="9" spans="2:23" x14ac:dyDescent="0.15">
      <c r="B9" s="372"/>
      <c r="C9" s="372"/>
      <c r="D9" s="396"/>
      <c r="E9" s="397"/>
      <c r="F9" s="399"/>
      <c r="G9" s="405"/>
      <c r="H9" s="421"/>
      <c r="I9" s="422"/>
      <c r="J9" s="423"/>
      <c r="K9" s="425"/>
      <c r="L9" s="407"/>
      <c r="M9" s="409"/>
      <c r="N9" s="426"/>
      <c r="O9" s="395"/>
      <c r="P9" s="415"/>
      <c r="Q9" s="411"/>
      <c r="R9" s="413"/>
      <c r="S9" s="416"/>
      <c r="T9" s="417"/>
      <c r="U9" s="419"/>
      <c r="V9" s="401"/>
      <c r="W9" s="403"/>
    </row>
    <row r="10" spans="2:23" x14ac:dyDescent="0.15">
      <c r="B10" s="370"/>
      <c r="C10" s="370"/>
      <c r="D10" s="396"/>
      <c r="E10" s="397"/>
      <c r="F10" s="399"/>
      <c r="G10" s="405"/>
      <c r="H10" s="421"/>
      <c r="I10" s="422"/>
      <c r="J10" s="423"/>
      <c r="K10" s="425"/>
      <c r="L10" s="407"/>
      <c r="M10" s="409"/>
      <c r="N10" s="426"/>
      <c r="O10" s="395"/>
      <c r="P10" s="415"/>
      <c r="Q10" s="411"/>
      <c r="R10" s="413"/>
      <c r="S10" s="416"/>
      <c r="T10" s="417"/>
      <c r="U10" s="419"/>
      <c r="V10" s="401"/>
      <c r="W10" s="403"/>
    </row>
    <row r="11" spans="2:23" x14ac:dyDescent="0.15">
      <c r="B11" s="52" t="s">
        <v>489</v>
      </c>
      <c r="C11" s="53" t="s">
        <v>690</v>
      </c>
      <c r="D11" s="209">
        <f>SUMIF(詳細表!$C$10:$C$116,'結果表（37部門）'!$B11,詳細表!G$10:G$116)</f>
        <v>0</v>
      </c>
      <c r="E11" s="209">
        <f>SUMIF(詳細表!$C$10:$C$116,'結果表（37部門）'!$B11,詳細表!H$10:H$116)</f>
        <v>0</v>
      </c>
      <c r="F11" s="209">
        <f>SUMIF(詳細表!$C$10:$C$116,'結果表（37部門）'!$B11,詳細表!I$10:I$116)</f>
        <v>0</v>
      </c>
      <c r="G11" s="209">
        <f>SUMIF(詳細表!$C$10:$C$116,'結果表（37部門）'!$B11,詳細表!AA$10:AA$116)</f>
        <v>0</v>
      </c>
      <c r="H11" s="209">
        <f>SUMIF(詳細表!$C$10:$C$116,'結果表（37部門）'!$B11,詳細表!AE$10:AE$116)</f>
        <v>0</v>
      </c>
      <c r="I11" s="209">
        <f>SUMIF(詳細表!$C$10:$C$116,'結果表（37部門）'!$B11,詳細表!M$10:M$116)</f>
        <v>0</v>
      </c>
      <c r="J11" s="209">
        <f>SUMIF(詳細表!$C$10:$C$116,'結果表（37部門）'!$B11,詳細表!N$10:N$116)</f>
        <v>0</v>
      </c>
      <c r="K11" s="209">
        <f>SUMIF(詳細表!$C$10:$C$116,'結果表（37部門）'!$B11,詳細表!O$10:O$116)</f>
        <v>0</v>
      </c>
      <c r="L11" s="209">
        <f>SUMIF(詳細表!$C$10:$C$116,'結果表（37部門）'!$B11,詳細表!AB$10:AB$116)</f>
        <v>0</v>
      </c>
      <c r="M11" s="209">
        <f>SUMIF(詳細表!$C$10:$C$116,'結果表（37部門）'!$B11,詳細表!AF$10:AF$116)</f>
        <v>0</v>
      </c>
      <c r="N11" s="209">
        <f>SUMIF(詳細表!$C$10:$C$116,'結果表（37部門）'!$B11,詳細表!U$10:U$116)</f>
        <v>0</v>
      </c>
      <c r="O11" s="209">
        <f>SUMIF(詳細表!$C$10:$C$116,'結果表（37部門）'!$B11,詳細表!V$10:V$116)</f>
        <v>0</v>
      </c>
      <c r="P11" s="209">
        <f>SUMIF(詳細表!$C$10:$C$116,'結果表（37部門）'!$B11,詳細表!W$10:W$116)</f>
        <v>0</v>
      </c>
      <c r="Q11" s="209">
        <f>SUMIF(詳細表!$C$10:$C$116,'結果表（37部門）'!$B11,詳細表!AC$10:AC$116)</f>
        <v>0</v>
      </c>
      <c r="R11" s="209">
        <f>SUMIF(詳細表!$C$10:$C$116,'結果表（37部門）'!$B11,詳細表!AG$10:AG$116)</f>
        <v>0</v>
      </c>
      <c r="S11" s="209">
        <f>SUMIF(詳細表!$C$10:$C$116,'結果表（37部門）'!$B11,詳細表!X$10:X$116)</f>
        <v>0</v>
      </c>
      <c r="T11" s="209">
        <f>SUMIF(詳細表!$C$10:$C$116,'結果表（37部門）'!$B11,詳細表!Y$10:Y$116)</f>
        <v>0</v>
      </c>
      <c r="U11" s="209">
        <f>SUMIF(詳細表!$C$10:$C$116,'結果表（37部門）'!$B11,詳細表!Z$10:Z$116)</f>
        <v>0</v>
      </c>
      <c r="V11" s="209">
        <f>SUMIF(詳細表!$C$10:$C$116,'結果表（37部門）'!$B11,詳細表!AD$10:AD$116)</f>
        <v>0</v>
      </c>
      <c r="W11" s="209">
        <f>SUMIF(詳細表!$C$10:$C$116,'結果表（37部門）'!$B11,詳細表!AH$10:AH$116)</f>
        <v>0</v>
      </c>
    </row>
    <row r="12" spans="2:23" x14ac:dyDescent="0.15">
      <c r="B12" s="52" t="s">
        <v>490</v>
      </c>
      <c r="C12" s="53" t="s">
        <v>694</v>
      </c>
      <c r="D12" s="214">
        <f>SUMIF(詳細表!$C$10:$C$116,'結果表（37部門）'!$B12,詳細表!G$10:G$116)</f>
        <v>0</v>
      </c>
      <c r="E12" s="214">
        <f>SUMIF(詳細表!$C$10:$C$116,'結果表（37部門）'!$B12,詳細表!H$10:H$116)</f>
        <v>0</v>
      </c>
      <c r="F12" s="214">
        <f>SUMIF(詳細表!$C$10:$C$116,'結果表（37部門）'!$B12,詳細表!I$10:I$116)</f>
        <v>0</v>
      </c>
      <c r="G12" s="214">
        <f>SUMIF(詳細表!$C$10:$C$116,'結果表（37部門）'!$B12,詳細表!AA$10:AA$116)</f>
        <v>0</v>
      </c>
      <c r="H12" s="214">
        <f>SUMIF(詳細表!$C$10:$C$116,'結果表（37部門）'!$B12,詳細表!AE$10:AE$116)</f>
        <v>0</v>
      </c>
      <c r="I12" s="214">
        <f>SUMIF(詳細表!$C$10:$C$116,'結果表（37部門）'!$B12,詳細表!M$10:M$116)</f>
        <v>0</v>
      </c>
      <c r="J12" s="214">
        <f>SUMIF(詳細表!$C$10:$C$116,'結果表（37部門）'!$B12,詳細表!N$10:N$116)</f>
        <v>0</v>
      </c>
      <c r="K12" s="214">
        <f>SUMIF(詳細表!$C$10:$C$116,'結果表（37部門）'!$B12,詳細表!O$10:O$116)</f>
        <v>0</v>
      </c>
      <c r="L12" s="214">
        <f>SUMIF(詳細表!$C$10:$C$116,'結果表（37部門）'!$B12,詳細表!AB$10:AB$116)</f>
        <v>0</v>
      </c>
      <c r="M12" s="214">
        <f>SUMIF(詳細表!$C$10:$C$116,'結果表（37部門）'!$B12,詳細表!AF$10:AF$116)</f>
        <v>0</v>
      </c>
      <c r="N12" s="214">
        <f>SUMIF(詳細表!$C$10:$C$116,'結果表（37部門）'!$B12,詳細表!U$10:U$116)</f>
        <v>0</v>
      </c>
      <c r="O12" s="214">
        <f>SUMIF(詳細表!$C$10:$C$116,'結果表（37部門）'!$B12,詳細表!V$10:V$116)</f>
        <v>0</v>
      </c>
      <c r="P12" s="214">
        <f>SUMIF(詳細表!$C$10:$C$116,'結果表（37部門）'!$B12,詳細表!W$10:W$116)</f>
        <v>0</v>
      </c>
      <c r="Q12" s="214">
        <f>SUMIF(詳細表!$C$10:$C$116,'結果表（37部門）'!$B12,詳細表!AC$10:AC$116)</f>
        <v>0</v>
      </c>
      <c r="R12" s="214">
        <f>SUMIF(詳細表!$C$10:$C$116,'結果表（37部門）'!$B12,詳細表!AG$10:AG$116)</f>
        <v>0</v>
      </c>
      <c r="S12" s="214">
        <f>SUMIF(詳細表!$C$10:$C$116,'結果表（37部門）'!$B12,詳細表!X$10:X$116)</f>
        <v>0</v>
      </c>
      <c r="T12" s="214">
        <f>SUMIF(詳細表!$C$10:$C$116,'結果表（37部門）'!$B12,詳細表!Y$10:Y$116)</f>
        <v>0</v>
      </c>
      <c r="U12" s="214">
        <f>SUMIF(詳細表!$C$10:$C$116,'結果表（37部門）'!$B12,詳細表!Z$10:Z$116)</f>
        <v>0</v>
      </c>
      <c r="V12" s="214">
        <f>SUMIF(詳細表!$C$10:$C$116,'結果表（37部門）'!$B12,詳細表!AD$10:AD$116)</f>
        <v>0</v>
      </c>
      <c r="W12" s="214">
        <f>SUMIF(詳細表!$C$10:$C$116,'結果表（37部門）'!$B12,詳細表!AH$10:AH$116)</f>
        <v>0</v>
      </c>
    </row>
    <row r="13" spans="2:23" x14ac:dyDescent="0.15">
      <c r="B13" s="52" t="s">
        <v>491</v>
      </c>
      <c r="C13" s="53" t="s">
        <v>695</v>
      </c>
      <c r="D13" s="214">
        <f>SUMIF(詳細表!$C$10:$C$116,'結果表（37部門）'!$B13,詳細表!G$10:G$116)</f>
        <v>0</v>
      </c>
      <c r="E13" s="214">
        <f>SUMIF(詳細表!$C$10:$C$116,'結果表（37部門）'!$B13,詳細表!H$10:H$116)</f>
        <v>0</v>
      </c>
      <c r="F13" s="214">
        <f>SUMIF(詳細表!$C$10:$C$116,'結果表（37部門）'!$B13,詳細表!I$10:I$116)</f>
        <v>0</v>
      </c>
      <c r="G13" s="214">
        <f>SUMIF(詳細表!$C$10:$C$116,'結果表（37部門）'!$B13,詳細表!AA$10:AA$116)</f>
        <v>0</v>
      </c>
      <c r="H13" s="214">
        <f>SUMIF(詳細表!$C$10:$C$116,'結果表（37部門）'!$B13,詳細表!AE$10:AE$116)</f>
        <v>0</v>
      </c>
      <c r="I13" s="214">
        <f>SUMIF(詳細表!$C$10:$C$116,'結果表（37部門）'!$B13,詳細表!M$10:M$116)</f>
        <v>0</v>
      </c>
      <c r="J13" s="214">
        <f>SUMIF(詳細表!$C$10:$C$116,'結果表（37部門）'!$B13,詳細表!N$10:N$116)</f>
        <v>0</v>
      </c>
      <c r="K13" s="214">
        <f>SUMIF(詳細表!$C$10:$C$116,'結果表（37部門）'!$B13,詳細表!O$10:O$116)</f>
        <v>0</v>
      </c>
      <c r="L13" s="214">
        <f>SUMIF(詳細表!$C$10:$C$116,'結果表（37部門）'!$B13,詳細表!AB$10:AB$116)</f>
        <v>0</v>
      </c>
      <c r="M13" s="214">
        <f>SUMIF(詳細表!$C$10:$C$116,'結果表（37部門）'!$B13,詳細表!AF$10:AF$116)</f>
        <v>0</v>
      </c>
      <c r="N13" s="214">
        <f>SUMIF(詳細表!$C$10:$C$116,'結果表（37部門）'!$B13,詳細表!U$10:U$116)</f>
        <v>0</v>
      </c>
      <c r="O13" s="214">
        <f>SUMIF(詳細表!$C$10:$C$116,'結果表（37部門）'!$B13,詳細表!V$10:V$116)</f>
        <v>0</v>
      </c>
      <c r="P13" s="214">
        <f>SUMIF(詳細表!$C$10:$C$116,'結果表（37部門）'!$B13,詳細表!W$10:W$116)</f>
        <v>0</v>
      </c>
      <c r="Q13" s="214">
        <f>SUMIF(詳細表!$C$10:$C$116,'結果表（37部門）'!$B13,詳細表!AC$10:AC$116)</f>
        <v>0</v>
      </c>
      <c r="R13" s="214">
        <f>SUMIF(詳細表!$C$10:$C$116,'結果表（37部門）'!$B13,詳細表!AG$10:AG$116)</f>
        <v>0</v>
      </c>
      <c r="S13" s="214">
        <f>SUMIF(詳細表!$C$10:$C$116,'結果表（37部門）'!$B13,詳細表!X$10:X$116)</f>
        <v>0</v>
      </c>
      <c r="T13" s="214">
        <f>SUMIF(詳細表!$C$10:$C$116,'結果表（37部門）'!$B13,詳細表!Y$10:Y$116)</f>
        <v>0</v>
      </c>
      <c r="U13" s="214">
        <f>SUMIF(詳細表!$C$10:$C$116,'結果表（37部門）'!$B13,詳細表!Z$10:Z$116)</f>
        <v>0</v>
      </c>
      <c r="V13" s="214">
        <f>SUMIF(詳細表!$C$10:$C$116,'結果表（37部門）'!$B13,詳細表!AD$10:AD$116)</f>
        <v>0</v>
      </c>
      <c r="W13" s="214">
        <f>SUMIF(詳細表!$C$10:$C$116,'結果表（37部門）'!$B13,詳細表!AH$10:AH$116)</f>
        <v>0</v>
      </c>
    </row>
    <row r="14" spans="2:23" x14ac:dyDescent="0.15">
      <c r="B14" s="52" t="s">
        <v>492</v>
      </c>
      <c r="C14" s="53" t="s">
        <v>696</v>
      </c>
      <c r="D14" s="214">
        <f>SUMIF(詳細表!$C$10:$C$116,'結果表（37部門）'!$B14,詳細表!G$10:G$116)</f>
        <v>0</v>
      </c>
      <c r="E14" s="214">
        <f>SUMIF(詳細表!$C$10:$C$116,'結果表（37部門）'!$B14,詳細表!H$10:H$116)</f>
        <v>0</v>
      </c>
      <c r="F14" s="214">
        <f>SUMIF(詳細表!$C$10:$C$116,'結果表（37部門）'!$B14,詳細表!I$10:I$116)</f>
        <v>0</v>
      </c>
      <c r="G14" s="214">
        <f>SUMIF(詳細表!$C$10:$C$116,'結果表（37部門）'!$B14,詳細表!AA$10:AA$116)</f>
        <v>0</v>
      </c>
      <c r="H14" s="214">
        <f>SUMIF(詳細表!$C$10:$C$116,'結果表（37部門）'!$B14,詳細表!AE$10:AE$116)</f>
        <v>0</v>
      </c>
      <c r="I14" s="214">
        <f>SUMIF(詳細表!$C$10:$C$116,'結果表（37部門）'!$B14,詳細表!M$10:M$116)</f>
        <v>0</v>
      </c>
      <c r="J14" s="214">
        <f>SUMIF(詳細表!$C$10:$C$116,'結果表（37部門）'!$B14,詳細表!N$10:N$116)</f>
        <v>0</v>
      </c>
      <c r="K14" s="214">
        <f>SUMIF(詳細表!$C$10:$C$116,'結果表（37部門）'!$B14,詳細表!O$10:O$116)</f>
        <v>0</v>
      </c>
      <c r="L14" s="214">
        <f>SUMIF(詳細表!$C$10:$C$116,'結果表（37部門）'!$B14,詳細表!AB$10:AB$116)</f>
        <v>0</v>
      </c>
      <c r="M14" s="214">
        <f>SUMIF(詳細表!$C$10:$C$116,'結果表（37部門）'!$B14,詳細表!AF$10:AF$116)</f>
        <v>0</v>
      </c>
      <c r="N14" s="214">
        <f>SUMIF(詳細表!$C$10:$C$116,'結果表（37部門）'!$B14,詳細表!U$10:U$116)</f>
        <v>0</v>
      </c>
      <c r="O14" s="214">
        <f>SUMIF(詳細表!$C$10:$C$116,'結果表（37部門）'!$B14,詳細表!V$10:V$116)</f>
        <v>0</v>
      </c>
      <c r="P14" s="214">
        <f>SUMIF(詳細表!$C$10:$C$116,'結果表（37部門）'!$B14,詳細表!W$10:W$116)</f>
        <v>0</v>
      </c>
      <c r="Q14" s="214">
        <f>SUMIF(詳細表!$C$10:$C$116,'結果表（37部門）'!$B14,詳細表!AC$10:AC$116)</f>
        <v>0</v>
      </c>
      <c r="R14" s="214">
        <f>SUMIF(詳細表!$C$10:$C$116,'結果表（37部門）'!$B14,詳細表!AG$10:AG$116)</f>
        <v>0</v>
      </c>
      <c r="S14" s="214">
        <f>SUMIF(詳細表!$C$10:$C$116,'結果表（37部門）'!$B14,詳細表!X$10:X$116)</f>
        <v>0</v>
      </c>
      <c r="T14" s="214">
        <f>SUMIF(詳細表!$C$10:$C$116,'結果表（37部門）'!$B14,詳細表!Y$10:Y$116)</f>
        <v>0</v>
      </c>
      <c r="U14" s="214">
        <f>SUMIF(詳細表!$C$10:$C$116,'結果表（37部門）'!$B14,詳細表!Z$10:Z$116)</f>
        <v>0</v>
      </c>
      <c r="V14" s="214">
        <f>SUMIF(詳細表!$C$10:$C$116,'結果表（37部門）'!$B14,詳細表!AD$10:AD$116)</f>
        <v>0</v>
      </c>
      <c r="W14" s="214">
        <f>SUMIF(詳細表!$C$10:$C$116,'結果表（37部門）'!$B14,詳細表!AH$10:AH$116)</f>
        <v>0</v>
      </c>
    </row>
    <row r="15" spans="2:23" x14ac:dyDescent="0.15">
      <c r="B15" s="52" t="s">
        <v>493</v>
      </c>
      <c r="C15" s="53" t="s">
        <v>697</v>
      </c>
      <c r="D15" s="224">
        <f>SUMIF(詳細表!$C$10:$C$116,'結果表（37部門）'!$B15,詳細表!G$10:G$116)</f>
        <v>0</v>
      </c>
      <c r="E15" s="224">
        <f>SUMIF(詳細表!$C$10:$C$116,'結果表（37部門）'!$B15,詳細表!H$10:H$116)</f>
        <v>0</v>
      </c>
      <c r="F15" s="224">
        <f>SUMIF(詳細表!$C$10:$C$116,'結果表（37部門）'!$B15,詳細表!I$10:I$116)</f>
        <v>0</v>
      </c>
      <c r="G15" s="224">
        <f>SUMIF(詳細表!$C$10:$C$116,'結果表（37部門）'!$B15,詳細表!AA$10:AA$116)</f>
        <v>0</v>
      </c>
      <c r="H15" s="224">
        <f>SUMIF(詳細表!$C$10:$C$116,'結果表（37部門）'!$B15,詳細表!AE$10:AE$116)</f>
        <v>0</v>
      </c>
      <c r="I15" s="224">
        <f>SUMIF(詳細表!$C$10:$C$116,'結果表（37部門）'!$B15,詳細表!M$10:M$116)</f>
        <v>0</v>
      </c>
      <c r="J15" s="224">
        <f>SUMIF(詳細表!$C$10:$C$116,'結果表（37部門）'!$B15,詳細表!N$10:N$116)</f>
        <v>0</v>
      </c>
      <c r="K15" s="224">
        <f>SUMIF(詳細表!$C$10:$C$116,'結果表（37部門）'!$B15,詳細表!O$10:O$116)</f>
        <v>0</v>
      </c>
      <c r="L15" s="224">
        <f>SUMIF(詳細表!$C$10:$C$116,'結果表（37部門）'!$B15,詳細表!AB$10:AB$116)</f>
        <v>0</v>
      </c>
      <c r="M15" s="224">
        <f>SUMIF(詳細表!$C$10:$C$116,'結果表（37部門）'!$B15,詳細表!AF$10:AF$116)</f>
        <v>0</v>
      </c>
      <c r="N15" s="224">
        <f>SUMIF(詳細表!$C$10:$C$116,'結果表（37部門）'!$B15,詳細表!U$10:U$116)</f>
        <v>0</v>
      </c>
      <c r="O15" s="224">
        <f>SUMIF(詳細表!$C$10:$C$116,'結果表（37部門）'!$B15,詳細表!V$10:V$116)</f>
        <v>0</v>
      </c>
      <c r="P15" s="224">
        <f>SUMIF(詳細表!$C$10:$C$116,'結果表（37部門）'!$B15,詳細表!W$10:W$116)</f>
        <v>0</v>
      </c>
      <c r="Q15" s="224">
        <f>SUMIF(詳細表!$C$10:$C$116,'結果表（37部門）'!$B15,詳細表!AC$10:AC$116)</f>
        <v>0</v>
      </c>
      <c r="R15" s="224">
        <f>SUMIF(詳細表!$C$10:$C$116,'結果表（37部門）'!$B15,詳細表!AG$10:AG$116)</f>
        <v>0</v>
      </c>
      <c r="S15" s="224">
        <f>SUMIF(詳細表!$C$10:$C$116,'結果表（37部門）'!$B15,詳細表!X$10:X$116)</f>
        <v>0</v>
      </c>
      <c r="T15" s="224">
        <f>SUMIF(詳細表!$C$10:$C$116,'結果表（37部門）'!$B15,詳細表!Y$10:Y$116)</f>
        <v>0</v>
      </c>
      <c r="U15" s="224">
        <f>SUMIF(詳細表!$C$10:$C$116,'結果表（37部門）'!$B15,詳細表!Z$10:Z$116)</f>
        <v>0</v>
      </c>
      <c r="V15" s="224">
        <f>SUMIF(詳細表!$C$10:$C$116,'結果表（37部門）'!$B15,詳細表!AD$10:AD$116)</f>
        <v>0</v>
      </c>
      <c r="W15" s="224">
        <f>SUMIF(詳細表!$C$10:$C$116,'結果表（37部門）'!$B15,詳細表!AH$10:AH$116)</f>
        <v>0</v>
      </c>
    </row>
    <row r="16" spans="2:23" x14ac:dyDescent="0.15">
      <c r="B16" s="60" t="s">
        <v>494</v>
      </c>
      <c r="C16" s="61" t="s">
        <v>698</v>
      </c>
      <c r="D16" s="214">
        <f>SUMIF(詳細表!$C$10:$C$116,'結果表（37部門）'!$B16,詳細表!G$10:G$116)</f>
        <v>0</v>
      </c>
      <c r="E16" s="214">
        <f>SUMIF(詳細表!$C$10:$C$116,'結果表（37部門）'!$B16,詳細表!H$10:H$116)</f>
        <v>0</v>
      </c>
      <c r="F16" s="214">
        <f>SUMIF(詳細表!$C$10:$C$116,'結果表（37部門）'!$B16,詳細表!I$10:I$116)</f>
        <v>0</v>
      </c>
      <c r="G16" s="214">
        <f>SUMIF(詳細表!$C$10:$C$116,'結果表（37部門）'!$B16,詳細表!AA$10:AA$116)</f>
        <v>0</v>
      </c>
      <c r="H16" s="214">
        <f>SUMIF(詳細表!$C$10:$C$116,'結果表（37部門）'!$B16,詳細表!AE$10:AE$116)</f>
        <v>0</v>
      </c>
      <c r="I16" s="214">
        <f>SUMIF(詳細表!$C$10:$C$116,'結果表（37部門）'!$B16,詳細表!M$10:M$116)</f>
        <v>0</v>
      </c>
      <c r="J16" s="214">
        <f>SUMIF(詳細表!$C$10:$C$116,'結果表（37部門）'!$B16,詳細表!N$10:N$116)</f>
        <v>0</v>
      </c>
      <c r="K16" s="214">
        <f>SUMIF(詳細表!$C$10:$C$116,'結果表（37部門）'!$B16,詳細表!O$10:O$116)</f>
        <v>0</v>
      </c>
      <c r="L16" s="214">
        <f>SUMIF(詳細表!$C$10:$C$116,'結果表（37部門）'!$B16,詳細表!AB$10:AB$116)</f>
        <v>0</v>
      </c>
      <c r="M16" s="214">
        <f>SUMIF(詳細表!$C$10:$C$116,'結果表（37部門）'!$B16,詳細表!AF$10:AF$116)</f>
        <v>0</v>
      </c>
      <c r="N16" s="214">
        <f>SUMIF(詳細表!$C$10:$C$116,'結果表（37部門）'!$B16,詳細表!U$10:U$116)</f>
        <v>0</v>
      </c>
      <c r="O16" s="214">
        <f>SUMIF(詳細表!$C$10:$C$116,'結果表（37部門）'!$B16,詳細表!V$10:V$116)</f>
        <v>0</v>
      </c>
      <c r="P16" s="214">
        <f>SUMIF(詳細表!$C$10:$C$116,'結果表（37部門）'!$B16,詳細表!W$10:W$116)</f>
        <v>0</v>
      </c>
      <c r="Q16" s="214">
        <f>SUMIF(詳細表!$C$10:$C$116,'結果表（37部門）'!$B16,詳細表!AC$10:AC$116)</f>
        <v>0</v>
      </c>
      <c r="R16" s="214">
        <f>SUMIF(詳細表!$C$10:$C$116,'結果表（37部門）'!$B16,詳細表!AG$10:AG$116)</f>
        <v>0</v>
      </c>
      <c r="S16" s="214">
        <f>SUMIF(詳細表!$C$10:$C$116,'結果表（37部門）'!$B16,詳細表!X$10:X$116)</f>
        <v>0</v>
      </c>
      <c r="T16" s="214">
        <f>SUMIF(詳細表!$C$10:$C$116,'結果表（37部門）'!$B16,詳細表!Y$10:Y$116)</f>
        <v>0</v>
      </c>
      <c r="U16" s="214">
        <f>SUMIF(詳細表!$C$10:$C$116,'結果表（37部門）'!$B16,詳細表!Z$10:Z$116)</f>
        <v>0</v>
      </c>
      <c r="V16" s="214">
        <f>SUMIF(詳細表!$C$10:$C$116,'結果表（37部門）'!$B16,詳細表!AD$10:AD$116)</f>
        <v>0</v>
      </c>
      <c r="W16" s="214">
        <f>SUMIF(詳細表!$C$10:$C$116,'結果表（37部門）'!$B16,詳細表!AH$10:AH$116)</f>
        <v>0</v>
      </c>
    </row>
    <row r="17" spans="2:23" x14ac:dyDescent="0.15">
      <c r="B17" s="52" t="s">
        <v>495</v>
      </c>
      <c r="C17" s="53" t="s">
        <v>699</v>
      </c>
      <c r="D17" s="214">
        <f>SUMIF(詳細表!$C$10:$C$116,'結果表（37部門）'!$B17,詳細表!G$10:G$116)</f>
        <v>0</v>
      </c>
      <c r="E17" s="214">
        <f>SUMIF(詳細表!$C$10:$C$116,'結果表（37部門）'!$B17,詳細表!H$10:H$116)</f>
        <v>0</v>
      </c>
      <c r="F17" s="214">
        <f>SUMIF(詳細表!$C$10:$C$116,'結果表（37部門）'!$B17,詳細表!I$10:I$116)</f>
        <v>0</v>
      </c>
      <c r="G17" s="214">
        <f>SUMIF(詳細表!$C$10:$C$116,'結果表（37部門）'!$B17,詳細表!AA$10:AA$116)</f>
        <v>0</v>
      </c>
      <c r="H17" s="214">
        <f>SUMIF(詳細表!$C$10:$C$116,'結果表（37部門）'!$B17,詳細表!AE$10:AE$116)</f>
        <v>0</v>
      </c>
      <c r="I17" s="214">
        <f>SUMIF(詳細表!$C$10:$C$116,'結果表（37部門）'!$B17,詳細表!M$10:M$116)</f>
        <v>0</v>
      </c>
      <c r="J17" s="214">
        <f>SUMIF(詳細表!$C$10:$C$116,'結果表（37部門）'!$B17,詳細表!N$10:N$116)</f>
        <v>0</v>
      </c>
      <c r="K17" s="214">
        <f>SUMIF(詳細表!$C$10:$C$116,'結果表（37部門）'!$B17,詳細表!O$10:O$116)</f>
        <v>0</v>
      </c>
      <c r="L17" s="214">
        <f>SUMIF(詳細表!$C$10:$C$116,'結果表（37部門）'!$B17,詳細表!AB$10:AB$116)</f>
        <v>0</v>
      </c>
      <c r="M17" s="214">
        <f>SUMIF(詳細表!$C$10:$C$116,'結果表（37部門）'!$B17,詳細表!AF$10:AF$116)</f>
        <v>0</v>
      </c>
      <c r="N17" s="214">
        <f>SUMIF(詳細表!$C$10:$C$116,'結果表（37部門）'!$B17,詳細表!U$10:U$116)</f>
        <v>0</v>
      </c>
      <c r="O17" s="214">
        <f>SUMIF(詳細表!$C$10:$C$116,'結果表（37部門）'!$B17,詳細表!V$10:V$116)</f>
        <v>0</v>
      </c>
      <c r="P17" s="214">
        <f>SUMIF(詳細表!$C$10:$C$116,'結果表（37部門）'!$B17,詳細表!W$10:W$116)</f>
        <v>0</v>
      </c>
      <c r="Q17" s="214">
        <f>SUMIF(詳細表!$C$10:$C$116,'結果表（37部門）'!$B17,詳細表!AC$10:AC$116)</f>
        <v>0</v>
      </c>
      <c r="R17" s="214">
        <f>SUMIF(詳細表!$C$10:$C$116,'結果表（37部門）'!$B17,詳細表!AG$10:AG$116)</f>
        <v>0</v>
      </c>
      <c r="S17" s="214">
        <f>SUMIF(詳細表!$C$10:$C$116,'結果表（37部門）'!$B17,詳細表!X$10:X$116)</f>
        <v>0</v>
      </c>
      <c r="T17" s="214">
        <f>SUMIF(詳細表!$C$10:$C$116,'結果表（37部門）'!$B17,詳細表!Y$10:Y$116)</f>
        <v>0</v>
      </c>
      <c r="U17" s="214">
        <f>SUMIF(詳細表!$C$10:$C$116,'結果表（37部門）'!$B17,詳細表!Z$10:Z$116)</f>
        <v>0</v>
      </c>
      <c r="V17" s="214">
        <f>SUMIF(詳細表!$C$10:$C$116,'結果表（37部門）'!$B17,詳細表!AD$10:AD$116)</f>
        <v>0</v>
      </c>
      <c r="W17" s="214">
        <f>SUMIF(詳細表!$C$10:$C$116,'結果表（37部門）'!$B17,詳細表!AH$10:AH$116)</f>
        <v>0</v>
      </c>
    </row>
    <row r="18" spans="2:23" x14ac:dyDescent="0.15">
      <c r="B18" s="52" t="s">
        <v>496</v>
      </c>
      <c r="C18" s="53" t="s">
        <v>692</v>
      </c>
      <c r="D18" s="214">
        <f>SUMIF(詳細表!$C$10:$C$116,'結果表（37部門）'!$B18,詳細表!G$10:G$116)</f>
        <v>0</v>
      </c>
      <c r="E18" s="214">
        <f>SUMIF(詳細表!$C$10:$C$116,'結果表（37部門）'!$B18,詳細表!H$10:H$116)</f>
        <v>0</v>
      </c>
      <c r="F18" s="214">
        <f>SUMIF(詳細表!$C$10:$C$116,'結果表（37部門）'!$B18,詳細表!I$10:I$116)</f>
        <v>0</v>
      </c>
      <c r="G18" s="214">
        <f>SUMIF(詳細表!$C$10:$C$116,'結果表（37部門）'!$B18,詳細表!AA$10:AA$116)</f>
        <v>0</v>
      </c>
      <c r="H18" s="214">
        <f>SUMIF(詳細表!$C$10:$C$116,'結果表（37部門）'!$B18,詳細表!AE$10:AE$116)</f>
        <v>0</v>
      </c>
      <c r="I18" s="214">
        <f>SUMIF(詳細表!$C$10:$C$116,'結果表（37部門）'!$B18,詳細表!M$10:M$116)</f>
        <v>0</v>
      </c>
      <c r="J18" s="214">
        <f>SUMIF(詳細表!$C$10:$C$116,'結果表（37部門）'!$B18,詳細表!N$10:N$116)</f>
        <v>0</v>
      </c>
      <c r="K18" s="214">
        <f>SUMIF(詳細表!$C$10:$C$116,'結果表（37部門）'!$B18,詳細表!O$10:O$116)</f>
        <v>0</v>
      </c>
      <c r="L18" s="214">
        <f>SUMIF(詳細表!$C$10:$C$116,'結果表（37部門）'!$B18,詳細表!AB$10:AB$116)</f>
        <v>0</v>
      </c>
      <c r="M18" s="214">
        <f>SUMIF(詳細表!$C$10:$C$116,'結果表（37部門）'!$B18,詳細表!AF$10:AF$116)</f>
        <v>0</v>
      </c>
      <c r="N18" s="214">
        <f>SUMIF(詳細表!$C$10:$C$116,'結果表（37部門）'!$B18,詳細表!U$10:U$116)</f>
        <v>0</v>
      </c>
      <c r="O18" s="214">
        <f>SUMIF(詳細表!$C$10:$C$116,'結果表（37部門）'!$B18,詳細表!V$10:V$116)</f>
        <v>0</v>
      </c>
      <c r="P18" s="214">
        <f>SUMIF(詳細表!$C$10:$C$116,'結果表（37部門）'!$B18,詳細表!W$10:W$116)</f>
        <v>0</v>
      </c>
      <c r="Q18" s="214">
        <f>SUMIF(詳細表!$C$10:$C$116,'結果表（37部門）'!$B18,詳細表!AC$10:AC$116)</f>
        <v>0</v>
      </c>
      <c r="R18" s="214">
        <f>SUMIF(詳細表!$C$10:$C$116,'結果表（37部門）'!$B18,詳細表!AG$10:AG$116)</f>
        <v>0</v>
      </c>
      <c r="S18" s="214">
        <f>SUMIF(詳細表!$C$10:$C$116,'結果表（37部門）'!$B18,詳細表!X$10:X$116)</f>
        <v>0</v>
      </c>
      <c r="T18" s="214">
        <f>SUMIF(詳細表!$C$10:$C$116,'結果表（37部門）'!$B18,詳細表!Y$10:Y$116)</f>
        <v>0</v>
      </c>
      <c r="U18" s="214">
        <f>SUMIF(詳細表!$C$10:$C$116,'結果表（37部門）'!$B18,詳細表!Z$10:Z$116)</f>
        <v>0</v>
      </c>
      <c r="V18" s="214">
        <f>SUMIF(詳細表!$C$10:$C$116,'結果表（37部門）'!$B18,詳細表!AD$10:AD$116)</f>
        <v>0</v>
      </c>
      <c r="W18" s="214">
        <f>SUMIF(詳細表!$C$10:$C$116,'結果表（37部門）'!$B18,詳細表!AH$10:AH$116)</f>
        <v>0</v>
      </c>
    </row>
    <row r="19" spans="2:23" x14ac:dyDescent="0.15">
      <c r="B19" s="52" t="s">
        <v>497</v>
      </c>
      <c r="C19" s="53" t="s">
        <v>700</v>
      </c>
      <c r="D19" s="214">
        <f>SUMIF(詳細表!$C$10:$C$116,'結果表（37部門）'!$B19,詳細表!G$10:G$116)</f>
        <v>0</v>
      </c>
      <c r="E19" s="214">
        <f>SUMIF(詳細表!$C$10:$C$116,'結果表（37部門）'!$B19,詳細表!H$10:H$116)</f>
        <v>0</v>
      </c>
      <c r="F19" s="214">
        <f>SUMIF(詳細表!$C$10:$C$116,'結果表（37部門）'!$B19,詳細表!I$10:I$116)</f>
        <v>0</v>
      </c>
      <c r="G19" s="214">
        <f>SUMIF(詳細表!$C$10:$C$116,'結果表（37部門）'!$B19,詳細表!AA$10:AA$116)</f>
        <v>0</v>
      </c>
      <c r="H19" s="214">
        <f>SUMIF(詳細表!$C$10:$C$116,'結果表（37部門）'!$B19,詳細表!AE$10:AE$116)</f>
        <v>0</v>
      </c>
      <c r="I19" s="214">
        <f>SUMIF(詳細表!$C$10:$C$116,'結果表（37部門）'!$B19,詳細表!M$10:M$116)</f>
        <v>0</v>
      </c>
      <c r="J19" s="214">
        <f>SUMIF(詳細表!$C$10:$C$116,'結果表（37部門）'!$B19,詳細表!N$10:N$116)</f>
        <v>0</v>
      </c>
      <c r="K19" s="214">
        <f>SUMIF(詳細表!$C$10:$C$116,'結果表（37部門）'!$B19,詳細表!O$10:O$116)</f>
        <v>0</v>
      </c>
      <c r="L19" s="214">
        <f>SUMIF(詳細表!$C$10:$C$116,'結果表（37部門）'!$B19,詳細表!AB$10:AB$116)</f>
        <v>0</v>
      </c>
      <c r="M19" s="214">
        <f>SUMIF(詳細表!$C$10:$C$116,'結果表（37部門）'!$B19,詳細表!AF$10:AF$116)</f>
        <v>0</v>
      </c>
      <c r="N19" s="214">
        <f>SUMIF(詳細表!$C$10:$C$116,'結果表（37部門）'!$B19,詳細表!U$10:U$116)</f>
        <v>0</v>
      </c>
      <c r="O19" s="214">
        <f>SUMIF(詳細表!$C$10:$C$116,'結果表（37部門）'!$B19,詳細表!V$10:V$116)</f>
        <v>0</v>
      </c>
      <c r="P19" s="214">
        <f>SUMIF(詳細表!$C$10:$C$116,'結果表（37部門）'!$B19,詳細表!W$10:W$116)</f>
        <v>0</v>
      </c>
      <c r="Q19" s="214">
        <f>SUMIF(詳細表!$C$10:$C$116,'結果表（37部門）'!$B19,詳細表!AC$10:AC$116)</f>
        <v>0</v>
      </c>
      <c r="R19" s="214">
        <f>SUMIF(詳細表!$C$10:$C$116,'結果表（37部門）'!$B19,詳細表!AG$10:AG$116)</f>
        <v>0</v>
      </c>
      <c r="S19" s="214">
        <f>SUMIF(詳細表!$C$10:$C$116,'結果表（37部門）'!$B19,詳細表!X$10:X$116)</f>
        <v>0</v>
      </c>
      <c r="T19" s="214">
        <f>SUMIF(詳細表!$C$10:$C$116,'結果表（37部門）'!$B19,詳細表!Y$10:Y$116)</f>
        <v>0</v>
      </c>
      <c r="U19" s="214">
        <f>SUMIF(詳細表!$C$10:$C$116,'結果表（37部門）'!$B19,詳細表!Z$10:Z$116)</f>
        <v>0</v>
      </c>
      <c r="V19" s="214">
        <f>SUMIF(詳細表!$C$10:$C$116,'結果表（37部門）'!$B19,詳細表!AD$10:AD$116)</f>
        <v>0</v>
      </c>
      <c r="W19" s="214">
        <f>SUMIF(詳細表!$C$10:$C$116,'結果表（37部門）'!$B19,詳細表!AH$10:AH$116)</f>
        <v>0</v>
      </c>
    </row>
    <row r="20" spans="2:23" x14ac:dyDescent="0.15">
      <c r="B20" s="64" t="s">
        <v>498</v>
      </c>
      <c r="C20" s="65" t="s">
        <v>701</v>
      </c>
      <c r="D20" s="224">
        <f>SUMIF(詳細表!$C$10:$C$116,'結果表（37部門）'!$B20,詳細表!G$10:G$116)</f>
        <v>0</v>
      </c>
      <c r="E20" s="224">
        <f>SUMIF(詳細表!$C$10:$C$116,'結果表（37部門）'!$B20,詳細表!H$10:H$116)</f>
        <v>0</v>
      </c>
      <c r="F20" s="224">
        <f>SUMIF(詳細表!$C$10:$C$116,'結果表（37部門）'!$B20,詳細表!I$10:I$116)</f>
        <v>0</v>
      </c>
      <c r="G20" s="224">
        <f>SUMIF(詳細表!$C$10:$C$116,'結果表（37部門）'!$B20,詳細表!AA$10:AA$116)</f>
        <v>0</v>
      </c>
      <c r="H20" s="224">
        <f>SUMIF(詳細表!$C$10:$C$116,'結果表（37部門）'!$B20,詳細表!AE$10:AE$116)</f>
        <v>0</v>
      </c>
      <c r="I20" s="224">
        <f>SUMIF(詳細表!$C$10:$C$116,'結果表（37部門）'!$B20,詳細表!M$10:M$116)</f>
        <v>0</v>
      </c>
      <c r="J20" s="224">
        <f>SUMIF(詳細表!$C$10:$C$116,'結果表（37部門）'!$B20,詳細表!N$10:N$116)</f>
        <v>0</v>
      </c>
      <c r="K20" s="224">
        <f>SUMIF(詳細表!$C$10:$C$116,'結果表（37部門）'!$B20,詳細表!O$10:O$116)</f>
        <v>0</v>
      </c>
      <c r="L20" s="224">
        <f>SUMIF(詳細表!$C$10:$C$116,'結果表（37部門）'!$B20,詳細表!AB$10:AB$116)</f>
        <v>0</v>
      </c>
      <c r="M20" s="224">
        <f>SUMIF(詳細表!$C$10:$C$116,'結果表（37部門）'!$B20,詳細表!AF$10:AF$116)</f>
        <v>0</v>
      </c>
      <c r="N20" s="224">
        <f>SUMIF(詳細表!$C$10:$C$116,'結果表（37部門）'!$B20,詳細表!U$10:U$116)</f>
        <v>0</v>
      </c>
      <c r="O20" s="224">
        <f>SUMIF(詳細表!$C$10:$C$116,'結果表（37部門）'!$B20,詳細表!V$10:V$116)</f>
        <v>0</v>
      </c>
      <c r="P20" s="224">
        <f>SUMIF(詳細表!$C$10:$C$116,'結果表（37部門）'!$B20,詳細表!W$10:W$116)</f>
        <v>0</v>
      </c>
      <c r="Q20" s="224">
        <f>SUMIF(詳細表!$C$10:$C$116,'結果表（37部門）'!$B20,詳細表!AC$10:AC$116)</f>
        <v>0</v>
      </c>
      <c r="R20" s="224">
        <f>SUMIF(詳細表!$C$10:$C$116,'結果表（37部門）'!$B20,詳細表!AG$10:AG$116)</f>
        <v>0</v>
      </c>
      <c r="S20" s="224">
        <f>SUMIF(詳細表!$C$10:$C$116,'結果表（37部門）'!$B20,詳細表!X$10:X$116)</f>
        <v>0</v>
      </c>
      <c r="T20" s="224">
        <f>SUMIF(詳細表!$C$10:$C$116,'結果表（37部門）'!$B20,詳細表!Y$10:Y$116)</f>
        <v>0</v>
      </c>
      <c r="U20" s="224">
        <f>SUMIF(詳細表!$C$10:$C$116,'結果表（37部門）'!$B20,詳細表!Z$10:Z$116)</f>
        <v>0</v>
      </c>
      <c r="V20" s="224">
        <f>SUMIF(詳細表!$C$10:$C$116,'結果表（37部門）'!$B20,詳細表!AD$10:AD$116)</f>
        <v>0</v>
      </c>
      <c r="W20" s="224">
        <f>SUMIF(詳細表!$C$10:$C$116,'結果表（37部門）'!$B20,詳細表!AH$10:AH$116)</f>
        <v>0</v>
      </c>
    </row>
    <row r="21" spans="2:23" x14ac:dyDescent="0.15">
      <c r="B21" s="52" t="s">
        <v>499</v>
      </c>
      <c r="C21" s="53" t="s">
        <v>702</v>
      </c>
      <c r="D21" s="214">
        <f>SUMIF(詳細表!$C$10:$C$116,'結果表（37部門）'!$B21,詳細表!G$10:G$116)</f>
        <v>0</v>
      </c>
      <c r="E21" s="214">
        <f>SUMIF(詳細表!$C$10:$C$116,'結果表（37部門）'!$B21,詳細表!H$10:H$116)</f>
        <v>0</v>
      </c>
      <c r="F21" s="214">
        <f>SUMIF(詳細表!$C$10:$C$116,'結果表（37部門）'!$B21,詳細表!I$10:I$116)</f>
        <v>0</v>
      </c>
      <c r="G21" s="214">
        <f>SUMIF(詳細表!$C$10:$C$116,'結果表（37部門）'!$B21,詳細表!AA$10:AA$116)</f>
        <v>0</v>
      </c>
      <c r="H21" s="214">
        <f>SUMIF(詳細表!$C$10:$C$116,'結果表（37部門）'!$B21,詳細表!AE$10:AE$116)</f>
        <v>0</v>
      </c>
      <c r="I21" s="214">
        <f>SUMIF(詳細表!$C$10:$C$116,'結果表（37部門）'!$B21,詳細表!M$10:M$116)</f>
        <v>0</v>
      </c>
      <c r="J21" s="214">
        <f>SUMIF(詳細表!$C$10:$C$116,'結果表（37部門）'!$B21,詳細表!N$10:N$116)</f>
        <v>0</v>
      </c>
      <c r="K21" s="214">
        <f>SUMIF(詳細表!$C$10:$C$116,'結果表（37部門）'!$B21,詳細表!O$10:O$116)</f>
        <v>0</v>
      </c>
      <c r="L21" s="214">
        <f>SUMIF(詳細表!$C$10:$C$116,'結果表（37部門）'!$B21,詳細表!AB$10:AB$116)</f>
        <v>0</v>
      </c>
      <c r="M21" s="214">
        <f>SUMIF(詳細表!$C$10:$C$116,'結果表（37部門）'!$B21,詳細表!AF$10:AF$116)</f>
        <v>0</v>
      </c>
      <c r="N21" s="214">
        <f>SUMIF(詳細表!$C$10:$C$116,'結果表（37部門）'!$B21,詳細表!U$10:U$116)</f>
        <v>0</v>
      </c>
      <c r="O21" s="214">
        <f>SUMIF(詳細表!$C$10:$C$116,'結果表（37部門）'!$B21,詳細表!V$10:V$116)</f>
        <v>0</v>
      </c>
      <c r="P21" s="214">
        <f>SUMIF(詳細表!$C$10:$C$116,'結果表（37部門）'!$B21,詳細表!W$10:W$116)</f>
        <v>0</v>
      </c>
      <c r="Q21" s="214">
        <f>SUMIF(詳細表!$C$10:$C$116,'結果表（37部門）'!$B21,詳細表!AC$10:AC$116)</f>
        <v>0</v>
      </c>
      <c r="R21" s="214">
        <f>SUMIF(詳細表!$C$10:$C$116,'結果表（37部門）'!$B21,詳細表!AG$10:AG$116)</f>
        <v>0</v>
      </c>
      <c r="S21" s="214">
        <f>SUMIF(詳細表!$C$10:$C$116,'結果表（37部門）'!$B21,詳細表!X$10:X$116)</f>
        <v>0</v>
      </c>
      <c r="T21" s="214">
        <f>SUMIF(詳細表!$C$10:$C$116,'結果表（37部門）'!$B21,詳細表!Y$10:Y$116)</f>
        <v>0</v>
      </c>
      <c r="U21" s="214">
        <f>SUMIF(詳細表!$C$10:$C$116,'結果表（37部門）'!$B21,詳細表!Z$10:Z$116)</f>
        <v>0</v>
      </c>
      <c r="V21" s="214">
        <f>SUMIF(詳細表!$C$10:$C$116,'結果表（37部門）'!$B21,詳細表!AD$10:AD$116)</f>
        <v>0</v>
      </c>
      <c r="W21" s="214">
        <f>SUMIF(詳細表!$C$10:$C$116,'結果表（37部門）'!$B21,詳細表!AH$10:AH$116)</f>
        <v>0</v>
      </c>
    </row>
    <row r="22" spans="2:23" x14ac:dyDescent="0.15">
      <c r="B22" s="52" t="s">
        <v>500</v>
      </c>
      <c r="C22" s="53" t="s">
        <v>703</v>
      </c>
      <c r="D22" s="214">
        <f>SUMIF(詳細表!$C$10:$C$116,'結果表（37部門）'!$B22,詳細表!G$10:G$116)</f>
        <v>0</v>
      </c>
      <c r="E22" s="214">
        <f>SUMIF(詳細表!$C$10:$C$116,'結果表（37部門）'!$B22,詳細表!H$10:H$116)</f>
        <v>0</v>
      </c>
      <c r="F22" s="214">
        <f>SUMIF(詳細表!$C$10:$C$116,'結果表（37部門）'!$B22,詳細表!I$10:I$116)</f>
        <v>0</v>
      </c>
      <c r="G22" s="214">
        <f>SUMIF(詳細表!$C$10:$C$116,'結果表（37部門）'!$B22,詳細表!AA$10:AA$116)</f>
        <v>0</v>
      </c>
      <c r="H22" s="214">
        <f>SUMIF(詳細表!$C$10:$C$116,'結果表（37部門）'!$B22,詳細表!AE$10:AE$116)</f>
        <v>0</v>
      </c>
      <c r="I22" s="214">
        <f>SUMIF(詳細表!$C$10:$C$116,'結果表（37部門）'!$B22,詳細表!M$10:M$116)</f>
        <v>0</v>
      </c>
      <c r="J22" s="214">
        <f>SUMIF(詳細表!$C$10:$C$116,'結果表（37部門）'!$B22,詳細表!N$10:N$116)</f>
        <v>0</v>
      </c>
      <c r="K22" s="214">
        <f>SUMIF(詳細表!$C$10:$C$116,'結果表（37部門）'!$B22,詳細表!O$10:O$116)</f>
        <v>0</v>
      </c>
      <c r="L22" s="214">
        <f>SUMIF(詳細表!$C$10:$C$116,'結果表（37部門）'!$B22,詳細表!AB$10:AB$116)</f>
        <v>0</v>
      </c>
      <c r="M22" s="214">
        <f>SUMIF(詳細表!$C$10:$C$116,'結果表（37部門）'!$B22,詳細表!AF$10:AF$116)</f>
        <v>0</v>
      </c>
      <c r="N22" s="214">
        <f>SUMIF(詳細表!$C$10:$C$116,'結果表（37部門）'!$B22,詳細表!U$10:U$116)</f>
        <v>0</v>
      </c>
      <c r="O22" s="214">
        <f>SUMIF(詳細表!$C$10:$C$116,'結果表（37部門）'!$B22,詳細表!V$10:V$116)</f>
        <v>0</v>
      </c>
      <c r="P22" s="214">
        <f>SUMIF(詳細表!$C$10:$C$116,'結果表（37部門）'!$B22,詳細表!W$10:W$116)</f>
        <v>0</v>
      </c>
      <c r="Q22" s="214">
        <f>SUMIF(詳細表!$C$10:$C$116,'結果表（37部門）'!$B22,詳細表!AC$10:AC$116)</f>
        <v>0</v>
      </c>
      <c r="R22" s="214">
        <f>SUMIF(詳細表!$C$10:$C$116,'結果表（37部門）'!$B22,詳細表!AG$10:AG$116)</f>
        <v>0</v>
      </c>
      <c r="S22" s="214">
        <f>SUMIF(詳細表!$C$10:$C$116,'結果表（37部門）'!$B22,詳細表!X$10:X$116)</f>
        <v>0</v>
      </c>
      <c r="T22" s="214">
        <f>SUMIF(詳細表!$C$10:$C$116,'結果表（37部門）'!$B22,詳細表!Y$10:Y$116)</f>
        <v>0</v>
      </c>
      <c r="U22" s="214">
        <f>SUMIF(詳細表!$C$10:$C$116,'結果表（37部門）'!$B22,詳細表!Z$10:Z$116)</f>
        <v>0</v>
      </c>
      <c r="V22" s="214">
        <f>SUMIF(詳細表!$C$10:$C$116,'結果表（37部門）'!$B22,詳細表!AD$10:AD$116)</f>
        <v>0</v>
      </c>
      <c r="W22" s="214">
        <f>SUMIF(詳細表!$C$10:$C$116,'結果表（37部門）'!$B22,詳細表!AH$10:AH$116)</f>
        <v>0</v>
      </c>
    </row>
    <row r="23" spans="2:23" x14ac:dyDescent="0.15">
      <c r="B23" s="52" t="s">
        <v>501</v>
      </c>
      <c r="C23" s="53" t="s">
        <v>629</v>
      </c>
      <c r="D23" s="214">
        <f>SUMIF(詳細表!$C$10:$C$116,'結果表（37部門）'!$B23,詳細表!G$10:G$116)</f>
        <v>0</v>
      </c>
      <c r="E23" s="214">
        <f>SUMIF(詳細表!$C$10:$C$116,'結果表（37部門）'!$B23,詳細表!H$10:H$116)</f>
        <v>0</v>
      </c>
      <c r="F23" s="214">
        <f>SUMIF(詳細表!$C$10:$C$116,'結果表（37部門）'!$B23,詳細表!I$10:I$116)</f>
        <v>0</v>
      </c>
      <c r="G23" s="214">
        <f>SUMIF(詳細表!$C$10:$C$116,'結果表（37部門）'!$B23,詳細表!AA$10:AA$116)</f>
        <v>0</v>
      </c>
      <c r="H23" s="214">
        <f>SUMIF(詳細表!$C$10:$C$116,'結果表（37部門）'!$B23,詳細表!AE$10:AE$116)</f>
        <v>0</v>
      </c>
      <c r="I23" s="214">
        <f>SUMIF(詳細表!$C$10:$C$116,'結果表（37部門）'!$B23,詳細表!M$10:M$116)</f>
        <v>0</v>
      </c>
      <c r="J23" s="214">
        <f>SUMIF(詳細表!$C$10:$C$116,'結果表（37部門）'!$B23,詳細表!N$10:N$116)</f>
        <v>0</v>
      </c>
      <c r="K23" s="214">
        <f>SUMIF(詳細表!$C$10:$C$116,'結果表（37部門）'!$B23,詳細表!O$10:O$116)</f>
        <v>0</v>
      </c>
      <c r="L23" s="214">
        <f>SUMIF(詳細表!$C$10:$C$116,'結果表（37部門）'!$B23,詳細表!AB$10:AB$116)</f>
        <v>0</v>
      </c>
      <c r="M23" s="214">
        <f>SUMIF(詳細表!$C$10:$C$116,'結果表（37部門）'!$B23,詳細表!AF$10:AF$116)</f>
        <v>0</v>
      </c>
      <c r="N23" s="214">
        <f>SUMIF(詳細表!$C$10:$C$116,'結果表（37部門）'!$B23,詳細表!U$10:U$116)</f>
        <v>0</v>
      </c>
      <c r="O23" s="214">
        <f>SUMIF(詳細表!$C$10:$C$116,'結果表（37部門）'!$B23,詳細表!V$10:V$116)</f>
        <v>0</v>
      </c>
      <c r="P23" s="214">
        <f>SUMIF(詳細表!$C$10:$C$116,'結果表（37部門）'!$B23,詳細表!W$10:W$116)</f>
        <v>0</v>
      </c>
      <c r="Q23" s="214">
        <f>SUMIF(詳細表!$C$10:$C$116,'結果表（37部門）'!$B23,詳細表!AC$10:AC$116)</f>
        <v>0</v>
      </c>
      <c r="R23" s="214">
        <f>SUMIF(詳細表!$C$10:$C$116,'結果表（37部門）'!$B23,詳細表!AG$10:AG$116)</f>
        <v>0</v>
      </c>
      <c r="S23" s="214">
        <f>SUMIF(詳細表!$C$10:$C$116,'結果表（37部門）'!$B23,詳細表!X$10:X$116)</f>
        <v>0</v>
      </c>
      <c r="T23" s="214">
        <f>SUMIF(詳細表!$C$10:$C$116,'結果表（37部門）'!$B23,詳細表!Y$10:Y$116)</f>
        <v>0</v>
      </c>
      <c r="U23" s="214">
        <f>SUMIF(詳細表!$C$10:$C$116,'結果表（37部門）'!$B23,詳細表!Z$10:Z$116)</f>
        <v>0</v>
      </c>
      <c r="V23" s="214">
        <f>SUMIF(詳細表!$C$10:$C$116,'結果表（37部門）'!$B23,詳細表!AD$10:AD$116)</f>
        <v>0</v>
      </c>
      <c r="W23" s="214">
        <f>SUMIF(詳細表!$C$10:$C$116,'結果表（37部門）'!$B23,詳細表!AH$10:AH$116)</f>
        <v>0</v>
      </c>
    </row>
    <row r="24" spans="2:23" x14ac:dyDescent="0.15">
      <c r="B24" s="52" t="s">
        <v>502</v>
      </c>
      <c r="C24" s="53" t="s">
        <v>630</v>
      </c>
      <c r="D24" s="214">
        <f>SUMIF(詳細表!$C$10:$C$116,'結果表（37部門）'!$B24,詳細表!G$10:G$116)</f>
        <v>0</v>
      </c>
      <c r="E24" s="214">
        <f>SUMIF(詳細表!$C$10:$C$116,'結果表（37部門）'!$B24,詳細表!H$10:H$116)</f>
        <v>0</v>
      </c>
      <c r="F24" s="214">
        <f>SUMIF(詳細表!$C$10:$C$116,'結果表（37部門）'!$B24,詳細表!I$10:I$116)</f>
        <v>0</v>
      </c>
      <c r="G24" s="214">
        <f>SUMIF(詳細表!$C$10:$C$116,'結果表（37部門）'!$B24,詳細表!AA$10:AA$116)</f>
        <v>0</v>
      </c>
      <c r="H24" s="214">
        <f>SUMIF(詳細表!$C$10:$C$116,'結果表（37部門）'!$B24,詳細表!AE$10:AE$116)</f>
        <v>0</v>
      </c>
      <c r="I24" s="214">
        <f>SUMIF(詳細表!$C$10:$C$116,'結果表（37部門）'!$B24,詳細表!M$10:M$116)</f>
        <v>0</v>
      </c>
      <c r="J24" s="214">
        <f>SUMIF(詳細表!$C$10:$C$116,'結果表（37部門）'!$B24,詳細表!N$10:N$116)</f>
        <v>0</v>
      </c>
      <c r="K24" s="214">
        <f>SUMIF(詳細表!$C$10:$C$116,'結果表（37部門）'!$B24,詳細表!O$10:O$116)</f>
        <v>0</v>
      </c>
      <c r="L24" s="214">
        <f>SUMIF(詳細表!$C$10:$C$116,'結果表（37部門）'!$B24,詳細表!AB$10:AB$116)</f>
        <v>0</v>
      </c>
      <c r="M24" s="214">
        <f>SUMIF(詳細表!$C$10:$C$116,'結果表（37部門）'!$B24,詳細表!AF$10:AF$116)</f>
        <v>0</v>
      </c>
      <c r="N24" s="214">
        <f>SUMIF(詳細表!$C$10:$C$116,'結果表（37部門）'!$B24,詳細表!U$10:U$116)</f>
        <v>0</v>
      </c>
      <c r="O24" s="214">
        <f>SUMIF(詳細表!$C$10:$C$116,'結果表（37部門）'!$B24,詳細表!V$10:V$116)</f>
        <v>0</v>
      </c>
      <c r="P24" s="214">
        <f>SUMIF(詳細表!$C$10:$C$116,'結果表（37部門）'!$B24,詳細表!W$10:W$116)</f>
        <v>0</v>
      </c>
      <c r="Q24" s="214">
        <f>SUMIF(詳細表!$C$10:$C$116,'結果表（37部門）'!$B24,詳細表!AC$10:AC$116)</f>
        <v>0</v>
      </c>
      <c r="R24" s="214">
        <f>SUMIF(詳細表!$C$10:$C$116,'結果表（37部門）'!$B24,詳細表!AG$10:AG$116)</f>
        <v>0</v>
      </c>
      <c r="S24" s="214">
        <f>SUMIF(詳細表!$C$10:$C$116,'結果表（37部門）'!$B24,詳細表!X$10:X$116)</f>
        <v>0</v>
      </c>
      <c r="T24" s="214">
        <f>SUMIF(詳細表!$C$10:$C$116,'結果表（37部門）'!$B24,詳細表!Y$10:Y$116)</f>
        <v>0</v>
      </c>
      <c r="U24" s="214">
        <f>SUMIF(詳細表!$C$10:$C$116,'結果表（37部門）'!$B24,詳細表!Z$10:Z$116)</f>
        <v>0</v>
      </c>
      <c r="V24" s="214">
        <f>SUMIF(詳細表!$C$10:$C$116,'結果表（37部門）'!$B24,詳細表!AD$10:AD$116)</f>
        <v>0</v>
      </c>
      <c r="W24" s="214">
        <f>SUMIF(詳細表!$C$10:$C$116,'結果表（37部門）'!$B24,詳細表!AH$10:AH$116)</f>
        <v>0</v>
      </c>
    </row>
    <row r="25" spans="2:23" x14ac:dyDescent="0.15">
      <c r="B25" s="52" t="s">
        <v>503</v>
      </c>
      <c r="C25" s="53" t="s">
        <v>631</v>
      </c>
      <c r="D25" s="224">
        <f>SUMIF(詳細表!$C$10:$C$116,'結果表（37部門）'!$B25,詳細表!G$10:G$116)</f>
        <v>0</v>
      </c>
      <c r="E25" s="224">
        <f>SUMIF(詳細表!$C$10:$C$116,'結果表（37部門）'!$B25,詳細表!H$10:H$116)</f>
        <v>0</v>
      </c>
      <c r="F25" s="224">
        <f>SUMIF(詳細表!$C$10:$C$116,'結果表（37部門）'!$B25,詳細表!I$10:I$116)</f>
        <v>0</v>
      </c>
      <c r="G25" s="224">
        <f>SUMIF(詳細表!$C$10:$C$116,'結果表（37部門）'!$B25,詳細表!AA$10:AA$116)</f>
        <v>0</v>
      </c>
      <c r="H25" s="224">
        <f>SUMIF(詳細表!$C$10:$C$116,'結果表（37部門）'!$B25,詳細表!AE$10:AE$116)</f>
        <v>0</v>
      </c>
      <c r="I25" s="224">
        <f>SUMIF(詳細表!$C$10:$C$116,'結果表（37部門）'!$B25,詳細表!M$10:M$116)</f>
        <v>0</v>
      </c>
      <c r="J25" s="224">
        <f>SUMIF(詳細表!$C$10:$C$116,'結果表（37部門）'!$B25,詳細表!N$10:N$116)</f>
        <v>0</v>
      </c>
      <c r="K25" s="224">
        <f>SUMIF(詳細表!$C$10:$C$116,'結果表（37部門）'!$B25,詳細表!O$10:O$116)</f>
        <v>0</v>
      </c>
      <c r="L25" s="224">
        <f>SUMIF(詳細表!$C$10:$C$116,'結果表（37部門）'!$B25,詳細表!AB$10:AB$116)</f>
        <v>0</v>
      </c>
      <c r="M25" s="224">
        <f>SUMIF(詳細表!$C$10:$C$116,'結果表（37部門）'!$B25,詳細表!AF$10:AF$116)</f>
        <v>0</v>
      </c>
      <c r="N25" s="224">
        <f>SUMIF(詳細表!$C$10:$C$116,'結果表（37部門）'!$B25,詳細表!U$10:U$116)</f>
        <v>0</v>
      </c>
      <c r="O25" s="224">
        <f>SUMIF(詳細表!$C$10:$C$116,'結果表（37部門）'!$B25,詳細表!V$10:V$116)</f>
        <v>0</v>
      </c>
      <c r="P25" s="224">
        <f>SUMIF(詳細表!$C$10:$C$116,'結果表（37部門）'!$B25,詳細表!W$10:W$116)</f>
        <v>0</v>
      </c>
      <c r="Q25" s="224">
        <f>SUMIF(詳細表!$C$10:$C$116,'結果表（37部門）'!$B25,詳細表!AC$10:AC$116)</f>
        <v>0</v>
      </c>
      <c r="R25" s="224">
        <f>SUMIF(詳細表!$C$10:$C$116,'結果表（37部門）'!$B25,詳細表!AG$10:AG$116)</f>
        <v>0</v>
      </c>
      <c r="S25" s="224">
        <f>SUMIF(詳細表!$C$10:$C$116,'結果表（37部門）'!$B25,詳細表!X$10:X$116)</f>
        <v>0</v>
      </c>
      <c r="T25" s="224">
        <f>SUMIF(詳細表!$C$10:$C$116,'結果表（37部門）'!$B25,詳細表!Y$10:Y$116)</f>
        <v>0</v>
      </c>
      <c r="U25" s="224">
        <f>SUMIF(詳細表!$C$10:$C$116,'結果表（37部門）'!$B25,詳細表!Z$10:Z$116)</f>
        <v>0</v>
      </c>
      <c r="V25" s="224">
        <f>SUMIF(詳細表!$C$10:$C$116,'結果表（37部門）'!$B25,詳細表!AD$10:AD$116)</f>
        <v>0</v>
      </c>
      <c r="W25" s="224">
        <f>SUMIF(詳細表!$C$10:$C$116,'結果表（37部門）'!$B25,詳細表!AH$10:AH$116)</f>
        <v>0</v>
      </c>
    </row>
    <row r="26" spans="2:23" x14ac:dyDescent="0.15">
      <c r="B26" s="60" t="s">
        <v>504</v>
      </c>
      <c r="C26" s="61" t="s">
        <v>704</v>
      </c>
      <c r="D26" s="214">
        <f>SUMIF(詳細表!$C$10:$C$116,'結果表（37部門）'!$B26,詳細表!G$10:G$116)</f>
        <v>0</v>
      </c>
      <c r="E26" s="214">
        <f>SUMIF(詳細表!$C$10:$C$116,'結果表（37部門）'!$B26,詳細表!H$10:H$116)</f>
        <v>0</v>
      </c>
      <c r="F26" s="214">
        <f>SUMIF(詳細表!$C$10:$C$116,'結果表（37部門）'!$B26,詳細表!I$10:I$116)</f>
        <v>0</v>
      </c>
      <c r="G26" s="214">
        <f>SUMIF(詳細表!$C$10:$C$116,'結果表（37部門）'!$B26,詳細表!AA$10:AA$116)</f>
        <v>0</v>
      </c>
      <c r="H26" s="214">
        <f>SUMIF(詳細表!$C$10:$C$116,'結果表（37部門）'!$B26,詳細表!AE$10:AE$116)</f>
        <v>0</v>
      </c>
      <c r="I26" s="214">
        <f>SUMIF(詳細表!$C$10:$C$116,'結果表（37部門）'!$B26,詳細表!M$10:M$116)</f>
        <v>0</v>
      </c>
      <c r="J26" s="214">
        <f>SUMIF(詳細表!$C$10:$C$116,'結果表（37部門）'!$B26,詳細表!N$10:N$116)</f>
        <v>0</v>
      </c>
      <c r="K26" s="214">
        <f>SUMIF(詳細表!$C$10:$C$116,'結果表（37部門）'!$B26,詳細表!O$10:O$116)</f>
        <v>0</v>
      </c>
      <c r="L26" s="214">
        <f>SUMIF(詳細表!$C$10:$C$116,'結果表（37部門）'!$B26,詳細表!AB$10:AB$116)</f>
        <v>0</v>
      </c>
      <c r="M26" s="214">
        <f>SUMIF(詳細表!$C$10:$C$116,'結果表（37部門）'!$B26,詳細表!AF$10:AF$116)</f>
        <v>0</v>
      </c>
      <c r="N26" s="214">
        <f>SUMIF(詳細表!$C$10:$C$116,'結果表（37部門）'!$B26,詳細表!U$10:U$116)</f>
        <v>0</v>
      </c>
      <c r="O26" s="214">
        <f>SUMIF(詳細表!$C$10:$C$116,'結果表（37部門）'!$B26,詳細表!V$10:V$116)</f>
        <v>0</v>
      </c>
      <c r="P26" s="214">
        <f>SUMIF(詳細表!$C$10:$C$116,'結果表（37部門）'!$B26,詳細表!W$10:W$116)</f>
        <v>0</v>
      </c>
      <c r="Q26" s="214">
        <f>SUMIF(詳細表!$C$10:$C$116,'結果表（37部門）'!$B26,詳細表!AC$10:AC$116)</f>
        <v>0</v>
      </c>
      <c r="R26" s="214">
        <f>SUMIF(詳細表!$C$10:$C$116,'結果表（37部門）'!$B26,詳細表!AG$10:AG$116)</f>
        <v>0</v>
      </c>
      <c r="S26" s="214">
        <f>SUMIF(詳細表!$C$10:$C$116,'結果表（37部門）'!$B26,詳細表!X$10:X$116)</f>
        <v>0</v>
      </c>
      <c r="T26" s="214">
        <f>SUMIF(詳細表!$C$10:$C$116,'結果表（37部門）'!$B26,詳細表!Y$10:Y$116)</f>
        <v>0</v>
      </c>
      <c r="U26" s="214">
        <f>SUMIF(詳細表!$C$10:$C$116,'結果表（37部門）'!$B26,詳細表!Z$10:Z$116)</f>
        <v>0</v>
      </c>
      <c r="V26" s="214">
        <f>SUMIF(詳細表!$C$10:$C$116,'結果表（37部門）'!$B26,詳細表!AD$10:AD$116)</f>
        <v>0</v>
      </c>
      <c r="W26" s="214">
        <f>SUMIF(詳細表!$C$10:$C$116,'結果表（37部門）'!$B26,詳細表!AH$10:AH$116)</f>
        <v>0</v>
      </c>
    </row>
    <row r="27" spans="2:23" x14ac:dyDescent="0.15">
      <c r="B27" s="52" t="s">
        <v>505</v>
      </c>
      <c r="C27" s="53" t="s">
        <v>705</v>
      </c>
      <c r="D27" s="214">
        <f>SUMIF(詳細表!$C$10:$C$116,'結果表（37部門）'!$B27,詳細表!G$10:G$116)</f>
        <v>0</v>
      </c>
      <c r="E27" s="214">
        <f>SUMIF(詳細表!$C$10:$C$116,'結果表（37部門）'!$B27,詳細表!H$10:H$116)</f>
        <v>0</v>
      </c>
      <c r="F27" s="214">
        <f>SUMIF(詳細表!$C$10:$C$116,'結果表（37部門）'!$B27,詳細表!I$10:I$116)</f>
        <v>0</v>
      </c>
      <c r="G27" s="214">
        <f>SUMIF(詳細表!$C$10:$C$116,'結果表（37部門）'!$B27,詳細表!AA$10:AA$116)</f>
        <v>0</v>
      </c>
      <c r="H27" s="214">
        <f>SUMIF(詳細表!$C$10:$C$116,'結果表（37部門）'!$B27,詳細表!AE$10:AE$116)</f>
        <v>0</v>
      </c>
      <c r="I27" s="214">
        <f>SUMIF(詳細表!$C$10:$C$116,'結果表（37部門）'!$B27,詳細表!M$10:M$116)</f>
        <v>0</v>
      </c>
      <c r="J27" s="214">
        <f>SUMIF(詳細表!$C$10:$C$116,'結果表（37部門）'!$B27,詳細表!N$10:N$116)</f>
        <v>0</v>
      </c>
      <c r="K27" s="214">
        <f>SUMIF(詳細表!$C$10:$C$116,'結果表（37部門）'!$B27,詳細表!O$10:O$116)</f>
        <v>0</v>
      </c>
      <c r="L27" s="214">
        <f>SUMIF(詳細表!$C$10:$C$116,'結果表（37部門）'!$B27,詳細表!AB$10:AB$116)</f>
        <v>0</v>
      </c>
      <c r="M27" s="214">
        <f>SUMIF(詳細表!$C$10:$C$116,'結果表（37部門）'!$B27,詳細表!AF$10:AF$116)</f>
        <v>0</v>
      </c>
      <c r="N27" s="214">
        <f>SUMIF(詳細表!$C$10:$C$116,'結果表（37部門）'!$B27,詳細表!U$10:U$116)</f>
        <v>0</v>
      </c>
      <c r="O27" s="214">
        <f>SUMIF(詳細表!$C$10:$C$116,'結果表（37部門）'!$B27,詳細表!V$10:V$116)</f>
        <v>0</v>
      </c>
      <c r="P27" s="214">
        <f>SUMIF(詳細表!$C$10:$C$116,'結果表（37部門）'!$B27,詳細表!W$10:W$116)</f>
        <v>0</v>
      </c>
      <c r="Q27" s="214">
        <f>SUMIF(詳細表!$C$10:$C$116,'結果表（37部門）'!$B27,詳細表!AC$10:AC$116)</f>
        <v>0</v>
      </c>
      <c r="R27" s="214">
        <f>SUMIF(詳細表!$C$10:$C$116,'結果表（37部門）'!$B27,詳細表!AG$10:AG$116)</f>
        <v>0</v>
      </c>
      <c r="S27" s="214">
        <f>SUMIF(詳細表!$C$10:$C$116,'結果表（37部門）'!$B27,詳細表!X$10:X$116)</f>
        <v>0</v>
      </c>
      <c r="T27" s="214">
        <f>SUMIF(詳細表!$C$10:$C$116,'結果表（37部門）'!$B27,詳細表!Y$10:Y$116)</f>
        <v>0</v>
      </c>
      <c r="U27" s="214">
        <f>SUMIF(詳細表!$C$10:$C$116,'結果表（37部門）'!$B27,詳細表!Z$10:Z$116)</f>
        <v>0</v>
      </c>
      <c r="V27" s="214">
        <f>SUMIF(詳細表!$C$10:$C$116,'結果表（37部門）'!$B27,詳細表!AD$10:AD$116)</f>
        <v>0</v>
      </c>
      <c r="W27" s="214">
        <f>SUMIF(詳細表!$C$10:$C$116,'結果表（37部門）'!$B27,詳細表!AH$10:AH$116)</f>
        <v>0</v>
      </c>
    </row>
    <row r="28" spans="2:23" x14ac:dyDescent="0.15">
      <c r="B28" s="52" t="s">
        <v>506</v>
      </c>
      <c r="C28" s="53" t="s">
        <v>706</v>
      </c>
      <c r="D28" s="214">
        <f>SUMIF(詳細表!$C$10:$C$116,'結果表（37部門）'!$B28,詳細表!G$10:G$116)</f>
        <v>0</v>
      </c>
      <c r="E28" s="214">
        <f>SUMIF(詳細表!$C$10:$C$116,'結果表（37部門）'!$B28,詳細表!H$10:H$116)</f>
        <v>0</v>
      </c>
      <c r="F28" s="214">
        <f>SUMIF(詳細表!$C$10:$C$116,'結果表（37部門）'!$B28,詳細表!I$10:I$116)</f>
        <v>0</v>
      </c>
      <c r="G28" s="214">
        <f>SUMIF(詳細表!$C$10:$C$116,'結果表（37部門）'!$B28,詳細表!AA$10:AA$116)</f>
        <v>0</v>
      </c>
      <c r="H28" s="214">
        <f>SUMIF(詳細表!$C$10:$C$116,'結果表（37部門）'!$B28,詳細表!AE$10:AE$116)</f>
        <v>0</v>
      </c>
      <c r="I28" s="214">
        <f>SUMIF(詳細表!$C$10:$C$116,'結果表（37部門）'!$B28,詳細表!M$10:M$116)</f>
        <v>0</v>
      </c>
      <c r="J28" s="214">
        <f>SUMIF(詳細表!$C$10:$C$116,'結果表（37部門）'!$B28,詳細表!N$10:N$116)</f>
        <v>0</v>
      </c>
      <c r="K28" s="214">
        <f>SUMIF(詳細表!$C$10:$C$116,'結果表（37部門）'!$B28,詳細表!O$10:O$116)</f>
        <v>0</v>
      </c>
      <c r="L28" s="214">
        <f>SUMIF(詳細表!$C$10:$C$116,'結果表（37部門）'!$B28,詳細表!AB$10:AB$116)</f>
        <v>0</v>
      </c>
      <c r="M28" s="214">
        <f>SUMIF(詳細表!$C$10:$C$116,'結果表（37部門）'!$B28,詳細表!AF$10:AF$116)</f>
        <v>0</v>
      </c>
      <c r="N28" s="214">
        <f>SUMIF(詳細表!$C$10:$C$116,'結果表（37部門）'!$B28,詳細表!U$10:U$116)</f>
        <v>0</v>
      </c>
      <c r="O28" s="214">
        <f>SUMIF(詳細表!$C$10:$C$116,'結果表（37部門）'!$B28,詳細表!V$10:V$116)</f>
        <v>0</v>
      </c>
      <c r="P28" s="214">
        <f>SUMIF(詳細表!$C$10:$C$116,'結果表（37部門）'!$B28,詳細表!W$10:W$116)</f>
        <v>0</v>
      </c>
      <c r="Q28" s="214">
        <f>SUMIF(詳細表!$C$10:$C$116,'結果表（37部門）'!$B28,詳細表!AC$10:AC$116)</f>
        <v>0</v>
      </c>
      <c r="R28" s="214">
        <f>SUMIF(詳細表!$C$10:$C$116,'結果表（37部門）'!$B28,詳細表!AG$10:AG$116)</f>
        <v>0</v>
      </c>
      <c r="S28" s="214">
        <f>SUMIF(詳細表!$C$10:$C$116,'結果表（37部門）'!$B28,詳細表!X$10:X$116)</f>
        <v>0</v>
      </c>
      <c r="T28" s="214">
        <f>SUMIF(詳細表!$C$10:$C$116,'結果表（37部門）'!$B28,詳細表!Y$10:Y$116)</f>
        <v>0</v>
      </c>
      <c r="U28" s="214">
        <f>SUMIF(詳細表!$C$10:$C$116,'結果表（37部門）'!$B28,詳細表!Z$10:Z$116)</f>
        <v>0</v>
      </c>
      <c r="V28" s="214">
        <f>SUMIF(詳細表!$C$10:$C$116,'結果表（37部門）'!$B28,詳細表!AD$10:AD$116)</f>
        <v>0</v>
      </c>
      <c r="W28" s="214">
        <f>SUMIF(詳細表!$C$10:$C$116,'結果表（37部門）'!$B28,詳細表!AH$10:AH$116)</f>
        <v>0</v>
      </c>
    </row>
    <row r="29" spans="2:23" x14ac:dyDescent="0.15">
      <c r="B29" s="52" t="s">
        <v>507</v>
      </c>
      <c r="C29" s="53" t="s">
        <v>707</v>
      </c>
      <c r="D29" s="214">
        <f>SUMIF(詳細表!$C$10:$C$116,'結果表（37部門）'!$B29,詳細表!G$10:G$116)</f>
        <v>0</v>
      </c>
      <c r="E29" s="214">
        <f>SUMIF(詳細表!$C$10:$C$116,'結果表（37部門）'!$B29,詳細表!H$10:H$116)</f>
        <v>0</v>
      </c>
      <c r="F29" s="214">
        <f>SUMIF(詳細表!$C$10:$C$116,'結果表（37部門）'!$B29,詳細表!I$10:I$116)</f>
        <v>0</v>
      </c>
      <c r="G29" s="214">
        <f>SUMIF(詳細表!$C$10:$C$116,'結果表（37部門）'!$B29,詳細表!AA$10:AA$116)</f>
        <v>0</v>
      </c>
      <c r="H29" s="214">
        <f>SUMIF(詳細表!$C$10:$C$116,'結果表（37部門）'!$B29,詳細表!AE$10:AE$116)</f>
        <v>0</v>
      </c>
      <c r="I29" s="214">
        <f>SUMIF(詳細表!$C$10:$C$116,'結果表（37部門）'!$B29,詳細表!M$10:M$116)</f>
        <v>0</v>
      </c>
      <c r="J29" s="214">
        <f>SUMIF(詳細表!$C$10:$C$116,'結果表（37部門）'!$B29,詳細表!N$10:N$116)</f>
        <v>0</v>
      </c>
      <c r="K29" s="214">
        <f>SUMIF(詳細表!$C$10:$C$116,'結果表（37部門）'!$B29,詳細表!O$10:O$116)</f>
        <v>0</v>
      </c>
      <c r="L29" s="214">
        <f>SUMIF(詳細表!$C$10:$C$116,'結果表（37部門）'!$B29,詳細表!AB$10:AB$116)</f>
        <v>0</v>
      </c>
      <c r="M29" s="214">
        <f>SUMIF(詳細表!$C$10:$C$116,'結果表（37部門）'!$B29,詳細表!AF$10:AF$116)</f>
        <v>0</v>
      </c>
      <c r="N29" s="214">
        <f>SUMIF(詳細表!$C$10:$C$116,'結果表（37部門）'!$B29,詳細表!U$10:U$116)</f>
        <v>0</v>
      </c>
      <c r="O29" s="214">
        <f>SUMIF(詳細表!$C$10:$C$116,'結果表（37部門）'!$B29,詳細表!V$10:V$116)</f>
        <v>0</v>
      </c>
      <c r="P29" s="214">
        <f>SUMIF(詳細表!$C$10:$C$116,'結果表（37部門）'!$B29,詳細表!W$10:W$116)</f>
        <v>0</v>
      </c>
      <c r="Q29" s="214">
        <f>SUMIF(詳細表!$C$10:$C$116,'結果表（37部門）'!$B29,詳細表!AC$10:AC$116)</f>
        <v>0</v>
      </c>
      <c r="R29" s="214">
        <f>SUMIF(詳細表!$C$10:$C$116,'結果表（37部門）'!$B29,詳細表!AG$10:AG$116)</f>
        <v>0</v>
      </c>
      <c r="S29" s="214">
        <f>SUMIF(詳細表!$C$10:$C$116,'結果表（37部門）'!$B29,詳細表!X$10:X$116)</f>
        <v>0</v>
      </c>
      <c r="T29" s="214">
        <f>SUMIF(詳細表!$C$10:$C$116,'結果表（37部門）'!$B29,詳細表!Y$10:Y$116)</f>
        <v>0</v>
      </c>
      <c r="U29" s="214">
        <f>SUMIF(詳細表!$C$10:$C$116,'結果表（37部門）'!$B29,詳細表!Z$10:Z$116)</f>
        <v>0</v>
      </c>
      <c r="V29" s="214">
        <f>SUMIF(詳細表!$C$10:$C$116,'結果表（37部門）'!$B29,詳細表!AD$10:AD$116)</f>
        <v>0</v>
      </c>
      <c r="W29" s="214">
        <f>SUMIF(詳細表!$C$10:$C$116,'結果表（37部門）'!$B29,詳細表!AH$10:AH$116)</f>
        <v>0</v>
      </c>
    </row>
    <row r="30" spans="2:23" x14ac:dyDescent="0.15">
      <c r="B30" s="64" t="s">
        <v>508</v>
      </c>
      <c r="C30" s="65" t="s">
        <v>268</v>
      </c>
      <c r="D30" s="224">
        <f>SUMIF(詳細表!$C$10:$C$116,'結果表（37部門）'!$B30,詳細表!G$10:G$116)</f>
        <v>0</v>
      </c>
      <c r="E30" s="224">
        <f>SUMIF(詳細表!$C$10:$C$116,'結果表（37部門）'!$B30,詳細表!H$10:H$116)</f>
        <v>0</v>
      </c>
      <c r="F30" s="224">
        <f>SUMIF(詳細表!$C$10:$C$116,'結果表（37部門）'!$B30,詳細表!I$10:I$116)</f>
        <v>0</v>
      </c>
      <c r="G30" s="224">
        <f>SUMIF(詳細表!$C$10:$C$116,'結果表（37部門）'!$B30,詳細表!AA$10:AA$116)</f>
        <v>0</v>
      </c>
      <c r="H30" s="224">
        <f>SUMIF(詳細表!$C$10:$C$116,'結果表（37部門）'!$B30,詳細表!AE$10:AE$116)</f>
        <v>0</v>
      </c>
      <c r="I30" s="224">
        <f>SUMIF(詳細表!$C$10:$C$116,'結果表（37部門）'!$B30,詳細表!M$10:M$116)</f>
        <v>0</v>
      </c>
      <c r="J30" s="224">
        <f>SUMIF(詳細表!$C$10:$C$116,'結果表（37部門）'!$B30,詳細表!N$10:N$116)</f>
        <v>0</v>
      </c>
      <c r="K30" s="224">
        <f>SUMIF(詳細表!$C$10:$C$116,'結果表（37部門）'!$B30,詳細表!O$10:O$116)</f>
        <v>0</v>
      </c>
      <c r="L30" s="224">
        <f>SUMIF(詳細表!$C$10:$C$116,'結果表（37部門）'!$B30,詳細表!AB$10:AB$116)</f>
        <v>0</v>
      </c>
      <c r="M30" s="224">
        <f>SUMIF(詳細表!$C$10:$C$116,'結果表（37部門）'!$B30,詳細表!AF$10:AF$116)</f>
        <v>0</v>
      </c>
      <c r="N30" s="224">
        <f>SUMIF(詳細表!$C$10:$C$116,'結果表（37部門）'!$B30,詳細表!U$10:U$116)</f>
        <v>0</v>
      </c>
      <c r="O30" s="224">
        <f>SUMIF(詳細表!$C$10:$C$116,'結果表（37部門）'!$B30,詳細表!V$10:V$116)</f>
        <v>0</v>
      </c>
      <c r="P30" s="224">
        <f>SUMIF(詳細表!$C$10:$C$116,'結果表（37部門）'!$B30,詳細表!W$10:W$116)</f>
        <v>0</v>
      </c>
      <c r="Q30" s="224">
        <f>SUMIF(詳細表!$C$10:$C$116,'結果表（37部門）'!$B30,詳細表!AC$10:AC$116)</f>
        <v>0</v>
      </c>
      <c r="R30" s="224">
        <f>SUMIF(詳細表!$C$10:$C$116,'結果表（37部門）'!$B30,詳細表!AG$10:AG$116)</f>
        <v>0</v>
      </c>
      <c r="S30" s="224">
        <f>SUMIF(詳細表!$C$10:$C$116,'結果表（37部門）'!$B30,詳細表!X$10:X$116)</f>
        <v>0</v>
      </c>
      <c r="T30" s="224">
        <f>SUMIF(詳細表!$C$10:$C$116,'結果表（37部門）'!$B30,詳細表!Y$10:Y$116)</f>
        <v>0</v>
      </c>
      <c r="U30" s="224">
        <f>SUMIF(詳細表!$C$10:$C$116,'結果表（37部門）'!$B30,詳細表!Z$10:Z$116)</f>
        <v>0</v>
      </c>
      <c r="V30" s="224">
        <f>SUMIF(詳細表!$C$10:$C$116,'結果表（37部門）'!$B30,詳細表!AD$10:AD$116)</f>
        <v>0</v>
      </c>
      <c r="W30" s="224">
        <f>SUMIF(詳細表!$C$10:$C$116,'結果表（37部門）'!$B30,詳細表!AH$10:AH$116)</f>
        <v>0</v>
      </c>
    </row>
    <row r="31" spans="2:23" x14ac:dyDescent="0.15">
      <c r="B31" s="52" t="s">
        <v>509</v>
      </c>
      <c r="C31" s="53" t="s">
        <v>708</v>
      </c>
      <c r="D31" s="214">
        <f>SUMIF(詳細表!$C$10:$C$116,'結果表（37部門）'!$B31,詳細表!G$10:G$116)</f>
        <v>0</v>
      </c>
      <c r="E31" s="214">
        <f>SUMIF(詳細表!$C$10:$C$116,'結果表（37部門）'!$B31,詳細表!H$10:H$116)</f>
        <v>0</v>
      </c>
      <c r="F31" s="214">
        <f>SUMIF(詳細表!$C$10:$C$116,'結果表（37部門）'!$B31,詳細表!I$10:I$116)</f>
        <v>0</v>
      </c>
      <c r="G31" s="214">
        <f>SUMIF(詳細表!$C$10:$C$116,'結果表（37部門）'!$B31,詳細表!AA$10:AA$116)</f>
        <v>0</v>
      </c>
      <c r="H31" s="214">
        <f>SUMIF(詳細表!$C$10:$C$116,'結果表（37部門）'!$B31,詳細表!AE$10:AE$116)</f>
        <v>0</v>
      </c>
      <c r="I31" s="214">
        <f>SUMIF(詳細表!$C$10:$C$116,'結果表（37部門）'!$B31,詳細表!M$10:M$116)</f>
        <v>0</v>
      </c>
      <c r="J31" s="214">
        <f>SUMIF(詳細表!$C$10:$C$116,'結果表（37部門）'!$B31,詳細表!N$10:N$116)</f>
        <v>0</v>
      </c>
      <c r="K31" s="214">
        <f>SUMIF(詳細表!$C$10:$C$116,'結果表（37部門）'!$B31,詳細表!O$10:O$116)</f>
        <v>0</v>
      </c>
      <c r="L31" s="214">
        <f>SUMIF(詳細表!$C$10:$C$116,'結果表（37部門）'!$B31,詳細表!AB$10:AB$116)</f>
        <v>0</v>
      </c>
      <c r="M31" s="214">
        <f>SUMIF(詳細表!$C$10:$C$116,'結果表（37部門）'!$B31,詳細表!AF$10:AF$116)</f>
        <v>0</v>
      </c>
      <c r="N31" s="214">
        <f>SUMIF(詳細表!$C$10:$C$116,'結果表（37部門）'!$B31,詳細表!U$10:U$116)</f>
        <v>0</v>
      </c>
      <c r="O31" s="214">
        <f>SUMIF(詳細表!$C$10:$C$116,'結果表（37部門）'!$B31,詳細表!V$10:V$116)</f>
        <v>0</v>
      </c>
      <c r="P31" s="214">
        <f>SUMIF(詳細表!$C$10:$C$116,'結果表（37部門）'!$B31,詳細表!W$10:W$116)</f>
        <v>0</v>
      </c>
      <c r="Q31" s="214">
        <f>SUMIF(詳細表!$C$10:$C$116,'結果表（37部門）'!$B31,詳細表!AC$10:AC$116)</f>
        <v>0</v>
      </c>
      <c r="R31" s="214">
        <f>SUMIF(詳細表!$C$10:$C$116,'結果表（37部門）'!$B31,詳細表!AG$10:AG$116)</f>
        <v>0</v>
      </c>
      <c r="S31" s="214">
        <f>SUMIF(詳細表!$C$10:$C$116,'結果表（37部門）'!$B31,詳細表!X$10:X$116)</f>
        <v>0</v>
      </c>
      <c r="T31" s="214">
        <f>SUMIF(詳細表!$C$10:$C$116,'結果表（37部門）'!$B31,詳細表!Y$10:Y$116)</f>
        <v>0</v>
      </c>
      <c r="U31" s="214">
        <f>SUMIF(詳細表!$C$10:$C$116,'結果表（37部門）'!$B31,詳細表!Z$10:Z$116)</f>
        <v>0</v>
      </c>
      <c r="V31" s="214">
        <f>SUMIF(詳細表!$C$10:$C$116,'結果表（37部門）'!$B31,詳細表!AD$10:AD$116)</f>
        <v>0</v>
      </c>
      <c r="W31" s="214">
        <f>SUMIF(詳細表!$C$10:$C$116,'結果表（37部門）'!$B31,詳細表!AH$10:AH$116)</f>
        <v>0</v>
      </c>
    </row>
    <row r="32" spans="2:23" x14ac:dyDescent="0.15">
      <c r="B32" s="52" t="s">
        <v>510</v>
      </c>
      <c r="C32" s="53" t="s">
        <v>709</v>
      </c>
      <c r="D32" s="214">
        <f>SUMIF(詳細表!$C$10:$C$116,'結果表（37部門）'!$B32,詳細表!G$10:G$116)</f>
        <v>0</v>
      </c>
      <c r="E32" s="214">
        <f>SUMIF(詳細表!$C$10:$C$116,'結果表（37部門）'!$B32,詳細表!H$10:H$116)</f>
        <v>0</v>
      </c>
      <c r="F32" s="214">
        <f>SUMIF(詳細表!$C$10:$C$116,'結果表（37部門）'!$B32,詳細表!I$10:I$116)</f>
        <v>0</v>
      </c>
      <c r="G32" s="214">
        <f>SUMIF(詳細表!$C$10:$C$116,'結果表（37部門）'!$B32,詳細表!AA$10:AA$116)</f>
        <v>0</v>
      </c>
      <c r="H32" s="214">
        <f>SUMIF(詳細表!$C$10:$C$116,'結果表（37部門）'!$B32,詳細表!AE$10:AE$116)</f>
        <v>0</v>
      </c>
      <c r="I32" s="214">
        <f>SUMIF(詳細表!$C$10:$C$116,'結果表（37部門）'!$B32,詳細表!M$10:M$116)</f>
        <v>0</v>
      </c>
      <c r="J32" s="214">
        <f>SUMIF(詳細表!$C$10:$C$116,'結果表（37部門）'!$B32,詳細表!N$10:N$116)</f>
        <v>0</v>
      </c>
      <c r="K32" s="214">
        <f>SUMIF(詳細表!$C$10:$C$116,'結果表（37部門）'!$B32,詳細表!O$10:O$116)</f>
        <v>0</v>
      </c>
      <c r="L32" s="214">
        <f>SUMIF(詳細表!$C$10:$C$116,'結果表（37部門）'!$B32,詳細表!AB$10:AB$116)</f>
        <v>0</v>
      </c>
      <c r="M32" s="214">
        <f>SUMIF(詳細表!$C$10:$C$116,'結果表（37部門）'!$B32,詳細表!AF$10:AF$116)</f>
        <v>0</v>
      </c>
      <c r="N32" s="214">
        <f>SUMIF(詳細表!$C$10:$C$116,'結果表（37部門）'!$B32,詳細表!U$10:U$116)</f>
        <v>0</v>
      </c>
      <c r="O32" s="214">
        <f>SUMIF(詳細表!$C$10:$C$116,'結果表（37部門）'!$B32,詳細表!V$10:V$116)</f>
        <v>0</v>
      </c>
      <c r="P32" s="214">
        <f>SUMIF(詳細表!$C$10:$C$116,'結果表（37部門）'!$B32,詳細表!W$10:W$116)</f>
        <v>0</v>
      </c>
      <c r="Q32" s="214">
        <f>SUMIF(詳細表!$C$10:$C$116,'結果表（37部門）'!$B32,詳細表!AC$10:AC$116)</f>
        <v>0</v>
      </c>
      <c r="R32" s="214">
        <f>SUMIF(詳細表!$C$10:$C$116,'結果表（37部門）'!$B32,詳細表!AG$10:AG$116)</f>
        <v>0</v>
      </c>
      <c r="S32" s="214">
        <f>SUMIF(詳細表!$C$10:$C$116,'結果表（37部門）'!$B32,詳細表!X$10:X$116)</f>
        <v>0</v>
      </c>
      <c r="T32" s="214">
        <f>SUMIF(詳細表!$C$10:$C$116,'結果表（37部門）'!$B32,詳細表!Y$10:Y$116)</f>
        <v>0</v>
      </c>
      <c r="U32" s="214">
        <f>SUMIF(詳細表!$C$10:$C$116,'結果表（37部門）'!$B32,詳細表!Z$10:Z$116)</f>
        <v>0</v>
      </c>
      <c r="V32" s="214">
        <f>SUMIF(詳細表!$C$10:$C$116,'結果表（37部門）'!$B32,詳細表!AD$10:AD$116)</f>
        <v>0</v>
      </c>
      <c r="W32" s="214">
        <f>SUMIF(詳細表!$C$10:$C$116,'結果表（37部門）'!$B32,詳細表!AH$10:AH$116)</f>
        <v>0</v>
      </c>
    </row>
    <row r="33" spans="2:23" x14ac:dyDescent="0.15">
      <c r="B33" s="52" t="s">
        <v>511</v>
      </c>
      <c r="C33" s="53" t="s">
        <v>272</v>
      </c>
      <c r="D33" s="214">
        <f>SUMIF(詳細表!$C$10:$C$116,'結果表（37部門）'!$B33,詳細表!G$10:G$116)</f>
        <v>0</v>
      </c>
      <c r="E33" s="214">
        <f>SUMIF(詳細表!$C$10:$C$116,'結果表（37部門）'!$B33,詳細表!H$10:H$116)</f>
        <v>0</v>
      </c>
      <c r="F33" s="214">
        <f>SUMIF(詳細表!$C$10:$C$116,'結果表（37部門）'!$B33,詳細表!I$10:I$116)</f>
        <v>0</v>
      </c>
      <c r="G33" s="214">
        <f>SUMIF(詳細表!$C$10:$C$116,'結果表（37部門）'!$B33,詳細表!AA$10:AA$116)</f>
        <v>0</v>
      </c>
      <c r="H33" s="214">
        <f>SUMIF(詳細表!$C$10:$C$116,'結果表（37部門）'!$B33,詳細表!AE$10:AE$116)</f>
        <v>0</v>
      </c>
      <c r="I33" s="214">
        <f>SUMIF(詳細表!$C$10:$C$116,'結果表（37部門）'!$B33,詳細表!M$10:M$116)</f>
        <v>0</v>
      </c>
      <c r="J33" s="214">
        <f>SUMIF(詳細表!$C$10:$C$116,'結果表（37部門）'!$B33,詳細表!N$10:N$116)</f>
        <v>0</v>
      </c>
      <c r="K33" s="214">
        <f>SUMIF(詳細表!$C$10:$C$116,'結果表（37部門）'!$B33,詳細表!O$10:O$116)</f>
        <v>0</v>
      </c>
      <c r="L33" s="214">
        <f>SUMIF(詳細表!$C$10:$C$116,'結果表（37部門）'!$B33,詳細表!AB$10:AB$116)</f>
        <v>0</v>
      </c>
      <c r="M33" s="214">
        <f>SUMIF(詳細表!$C$10:$C$116,'結果表（37部門）'!$B33,詳細表!AF$10:AF$116)</f>
        <v>0</v>
      </c>
      <c r="N33" s="214">
        <f>SUMIF(詳細表!$C$10:$C$116,'結果表（37部門）'!$B33,詳細表!U$10:U$116)</f>
        <v>0</v>
      </c>
      <c r="O33" s="214">
        <f>SUMIF(詳細表!$C$10:$C$116,'結果表（37部門）'!$B33,詳細表!V$10:V$116)</f>
        <v>0</v>
      </c>
      <c r="P33" s="214">
        <f>SUMIF(詳細表!$C$10:$C$116,'結果表（37部門）'!$B33,詳細表!W$10:W$116)</f>
        <v>0</v>
      </c>
      <c r="Q33" s="214">
        <f>SUMIF(詳細表!$C$10:$C$116,'結果表（37部門）'!$B33,詳細表!AC$10:AC$116)</f>
        <v>0</v>
      </c>
      <c r="R33" s="214">
        <f>SUMIF(詳細表!$C$10:$C$116,'結果表（37部門）'!$B33,詳細表!AG$10:AG$116)</f>
        <v>0</v>
      </c>
      <c r="S33" s="214">
        <f>SUMIF(詳細表!$C$10:$C$116,'結果表（37部門）'!$B33,詳細表!X$10:X$116)</f>
        <v>0</v>
      </c>
      <c r="T33" s="214">
        <f>SUMIF(詳細表!$C$10:$C$116,'結果表（37部門）'!$B33,詳細表!Y$10:Y$116)</f>
        <v>0</v>
      </c>
      <c r="U33" s="214">
        <f>SUMIF(詳細表!$C$10:$C$116,'結果表（37部門）'!$B33,詳細表!Z$10:Z$116)</f>
        <v>0</v>
      </c>
      <c r="V33" s="214">
        <f>SUMIF(詳細表!$C$10:$C$116,'結果表（37部門）'!$B33,詳細表!AD$10:AD$116)</f>
        <v>0</v>
      </c>
      <c r="W33" s="214">
        <f>SUMIF(詳細表!$C$10:$C$116,'結果表（37部門）'!$B33,詳細表!AH$10:AH$116)</f>
        <v>0</v>
      </c>
    </row>
    <row r="34" spans="2:23" x14ac:dyDescent="0.15">
      <c r="B34" s="52" t="s">
        <v>512</v>
      </c>
      <c r="C34" s="53" t="s">
        <v>273</v>
      </c>
      <c r="D34" s="214">
        <f>SUMIF(詳細表!$C$10:$C$116,'結果表（37部門）'!$B34,詳細表!G$10:G$116)</f>
        <v>0</v>
      </c>
      <c r="E34" s="214">
        <f>SUMIF(詳細表!$C$10:$C$116,'結果表（37部門）'!$B34,詳細表!H$10:H$116)</f>
        <v>0</v>
      </c>
      <c r="F34" s="214">
        <f>SUMIF(詳細表!$C$10:$C$116,'結果表（37部門）'!$B34,詳細表!I$10:I$116)</f>
        <v>0</v>
      </c>
      <c r="G34" s="214">
        <f>SUMIF(詳細表!$C$10:$C$116,'結果表（37部門）'!$B34,詳細表!AA$10:AA$116)</f>
        <v>0</v>
      </c>
      <c r="H34" s="214">
        <f>SUMIF(詳細表!$C$10:$C$116,'結果表（37部門）'!$B34,詳細表!AE$10:AE$116)</f>
        <v>0</v>
      </c>
      <c r="I34" s="214">
        <f>SUMIF(詳細表!$C$10:$C$116,'結果表（37部門）'!$B34,詳細表!M$10:M$116)</f>
        <v>0</v>
      </c>
      <c r="J34" s="214">
        <f>SUMIF(詳細表!$C$10:$C$116,'結果表（37部門）'!$B34,詳細表!N$10:N$116)</f>
        <v>0</v>
      </c>
      <c r="K34" s="214">
        <f>SUMIF(詳細表!$C$10:$C$116,'結果表（37部門）'!$B34,詳細表!O$10:O$116)</f>
        <v>0</v>
      </c>
      <c r="L34" s="214">
        <f>SUMIF(詳細表!$C$10:$C$116,'結果表（37部門）'!$B34,詳細表!AB$10:AB$116)</f>
        <v>0</v>
      </c>
      <c r="M34" s="214">
        <f>SUMIF(詳細表!$C$10:$C$116,'結果表（37部門）'!$B34,詳細表!AF$10:AF$116)</f>
        <v>0</v>
      </c>
      <c r="N34" s="214">
        <f>SUMIF(詳細表!$C$10:$C$116,'結果表（37部門）'!$B34,詳細表!U$10:U$116)</f>
        <v>0</v>
      </c>
      <c r="O34" s="214">
        <f>SUMIF(詳細表!$C$10:$C$116,'結果表（37部門）'!$B34,詳細表!V$10:V$116)</f>
        <v>0</v>
      </c>
      <c r="P34" s="214">
        <f>SUMIF(詳細表!$C$10:$C$116,'結果表（37部門）'!$B34,詳細表!W$10:W$116)</f>
        <v>0</v>
      </c>
      <c r="Q34" s="214">
        <f>SUMIF(詳細表!$C$10:$C$116,'結果表（37部門）'!$B34,詳細表!AC$10:AC$116)</f>
        <v>0</v>
      </c>
      <c r="R34" s="214">
        <f>SUMIF(詳細表!$C$10:$C$116,'結果表（37部門）'!$B34,詳細表!AG$10:AG$116)</f>
        <v>0</v>
      </c>
      <c r="S34" s="214">
        <f>SUMIF(詳細表!$C$10:$C$116,'結果表（37部門）'!$B34,詳細表!X$10:X$116)</f>
        <v>0</v>
      </c>
      <c r="T34" s="214">
        <f>SUMIF(詳細表!$C$10:$C$116,'結果表（37部門）'!$B34,詳細表!Y$10:Y$116)</f>
        <v>0</v>
      </c>
      <c r="U34" s="214">
        <f>SUMIF(詳細表!$C$10:$C$116,'結果表（37部門）'!$B34,詳細表!Z$10:Z$116)</f>
        <v>0</v>
      </c>
      <c r="V34" s="214">
        <f>SUMIF(詳細表!$C$10:$C$116,'結果表（37部門）'!$B34,詳細表!AD$10:AD$116)</f>
        <v>0</v>
      </c>
      <c r="W34" s="214">
        <f>SUMIF(詳細表!$C$10:$C$116,'結果表（37部門）'!$B34,詳細表!AH$10:AH$116)</f>
        <v>0</v>
      </c>
    </row>
    <row r="35" spans="2:23" x14ac:dyDescent="0.15">
      <c r="B35" s="52" t="s">
        <v>513</v>
      </c>
      <c r="C35" s="53" t="s">
        <v>274</v>
      </c>
      <c r="D35" s="224">
        <f>SUMIF(詳細表!$C$10:$C$116,'結果表（37部門）'!$B35,詳細表!G$10:G$116)</f>
        <v>0</v>
      </c>
      <c r="E35" s="224">
        <f>SUMIF(詳細表!$C$10:$C$116,'結果表（37部門）'!$B35,詳細表!H$10:H$116)</f>
        <v>0</v>
      </c>
      <c r="F35" s="224">
        <f>SUMIF(詳細表!$C$10:$C$116,'結果表（37部門）'!$B35,詳細表!I$10:I$116)</f>
        <v>0</v>
      </c>
      <c r="G35" s="224">
        <f>SUMIF(詳細表!$C$10:$C$116,'結果表（37部門）'!$B35,詳細表!AA$10:AA$116)</f>
        <v>0</v>
      </c>
      <c r="H35" s="224">
        <f>SUMIF(詳細表!$C$10:$C$116,'結果表（37部門）'!$B35,詳細表!AE$10:AE$116)</f>
        <v>0</v>
      </c>
      <c r="I35" s="224">
        <f>SUMIF(詳細表!$C$10:$C$116,'結果表（37部門）'!$B35,詳細表!M$10:M$116)</f>
        <v>0</v>
      </c>
      <c r="J35" s="224">
        <f>SUMIF(詳細表!$C$10:$C$116,'結果表（37部門）'!$B35,詳細表!N$10:N$116)</f>
        <v>0</v>
      </c>
      <c r="K35" s="224">
        <f>SUMIF(詳細表!$C$10:$C$116,'結果表（37部門）'!$B35,詳細表!O$10:O$116)</f>
        <v>0</v>
      </c>
      <c r="L35" s="224">
        <f>SUMIF(詳細表!$C$10:$C$116,'結果表（37部門）'!$B35,詳細表!AB$10:AB$116)</f>
        <v>0</v>
      </c>
      <c r="M35" s="224">
        <f>SUMIF(詳細表!$C$10:$C$116,'結果表（37部門）'!$B35,詳細表!AF$10:AF$116)</f>
        <v>0</v>
      </c>
      <c r="N35" s="224">
        <f>SUMIF(詳細表!$C$10:$C$116,'結果表（37部門）'!$B35,詳細表!U$10:U$116)</f>
        <v>0</v>
      </c>
      <c r="O35" s="224">
        <f>SUMIF(詳細表!$C$10:$C$116,'結果表（37部門）'!$B35,詳細表!V$10:V$116)</f>
        <v>0</v>
      </c>
      <c r="P35" s="224">
        <f>SUMIF(詳細表!$C$10:$C$116,'結果表（37部門）'!$B35,詳細表!W$10:W$116)</f>
        <v>0</v>
      </c>
      <c r="Q35" s="224">
        <f>SUMIF(詳細表!$C$10:$C$116,'結果表（37部門）'!$B35,詳細表!AC$10:AC$116)</f>
        <v>0</v>
      </c>
      <c r="R35" s="224">
        <f>SUMIF(詳細表!$C$10:$C$116,'結果表（37部門）'!$B35,詳細表!AG$10:AG$116)</f>
        <v>0</v>
      </c>
      <c r="S35" s="224">
        <f>SUMIF(詳細表!$C$10:$C$116,'結果表（37部門）'!$B35,詳細表!X$10:X$116)</f>
        <v>0</v>
      </c>
      <c r="T35" s="224">
        <f>SUMIF(詳細表!$C$10:$C$116,'結果表（37部門）'!$B35,詳細表!Y$10:Y$116)</f>
        <v>0</v>
      </c>
      <c r="U35" s="224">
        <f>SUMIF(詳細表!$C$10:$C$116,'結果表（37部門）'!$B35,詳細表!Z$10:Z$116)</f>
        <v>0</v>
      </c>
      <c r="V35" s="224">
        <f>SUMIF(詳細表!$C$10:$C$116,'結果表（37部門）'!$B35,詳細表!AD$10:AD$116)</f>
        <v>0</v>
      </c>
      <c r="W35" s="224">
        <f>SUMIF(詳細表!$C$10:$C$116,'結果表（37部門）'!$B35,詳細表!AH$10:AH$116)</f>
        <v>0</v>
      </c>
    </row>
    <row r="36" spans="2:23" x14ac:dyDescent="0.15">
      <c r="B36" s="60" t="s">
        <v>514</v>
      </c>
      <c r="C36" s="61" t="s">
        <v>275</v>
      </c>
      <c r="D36" s="214">
        <f>SUMIF(詳細表!$C$10:$C$116,'結果表（37部門）'!$B36,詳細表!G$10:G$116)</f>
        <v>0</v>
      </c>
      <c r="E36" s="214">
        <f>SUMIF(詳細表!$C$10:$C$116,'結果表（37部門）'!$B36,詳細表!H$10:H$116)</f>
        <v>0</v>
      </c>
      <c r="F36" s="214">
        <f>SUMIF(詳細表!$C$10:$C$116,'結果表（37部門）'!$B36,詳細表!I$10:I$116)</f>
        <v>0</v>
      </c>
      <c r="G36" s="214">
        <f>SUMIF(詳細表!$C$10:$C$116,'結果表（37部門）'!$B36,詳細表!AA$10:AA$116)</f>
        <v>0</v>
      </c>
      <c r="H36" s="214">
        <f>SUMIF(詳細表!$C$10:$C$116,'結果表（37部門）'!$B36,詳細表!AE$10:AE$116)</f>
        <v>0</v>
      </c>
      <c r="I36" s="214">
        <f>SUMIF(詳細表!$C$10:$C$116,'結果表（37部門）'!$B36,詳細表!M$10:M$116)</f>
        <v>0</v>
      </c>
      <c r="J36" s="214">
        <f>SUMIF(詳細表!$C$10:$C$116,'結果表（37部門）'!$B36,詳細表!N$10:N$116)</f>
        <v>0</v>
      </c>
      <c r="K36" s="214">
        <f>SUMIF(詳細表!$C$10:$C$116,'結果表（37部門）'!$B36,詳細表!O$10:O$116)</f>
        <v>0</v>
      </c>
      <c r="L36" s="214">
        <f>SUMIF(詳細表!$C$10:$C$116,'結果表（37部門）'!$B36,詳細表!AB$10:AB$116)</f>
        <v>0</v>
      </c>
      <c r="M36" s="214">
        <f>SUMIF(詳細表!$C$10:$C$116,'結果表（37部門）'!$B36,詳細表!AF$10:AF$116)</f>
        <v>0</v>
      </c>
      <c r="N36" s="214">
        <f>SUMIF(詳細表!$C$10:$C$116,'結果表（37部門）'!$B36,詳細表!U$10:U$116)</f>
        <v>0</v>
      </c>
      <c r="O36" s="214">
        <f>SUMIF(詳細表!$C$10:$C$116,'結果表（37部門）'!$B36,詳細表!V$10:V$116)</f>
        <v>0</v>
      </c>
      <c r="P36" s="214">
        <f>SUMIF(詳細表!$C$10:$C$116,'結果表（37部門）'!$B36,詳細表!W$10:W$116)</f>
        <v>0</v>
      </c>
      <c r="Q36" s="214">
        <f>SUMIF(詳細表!$C$10:$C$116,'結果表（37部門）'!$B36,詳細表!AC$10:AC$116)</f>
        <v>0</v>
      </c>
      <c r="R36" s="214">
        <f>SUMIF(詳細表!$C$10:$C$116,'結果表（37部門）'!$B36,詳細表!AG$10:AG$116)</f>
        <v>0</v>
      </c>
      <c r="S36" s="214">
        <f>SUMIF(詳細表!$C$10:$C$116,'結果表（37部門）'!$B36,詳細表!X$10:X$116)</f>
        <v>0</v>
      </c>
      <c r="T36" s="214">
        <f>SUMIF(詳細表!$C$10:$C$116,'結果表（37部門）'!$B36,詳細表!Y$10:Y$116)</f>
        <v>0</v>
      </c>
      <c r="U36" s="214">
        <f>SUMIF(詳細表!$C$10:$C$116,'結果表（37部門）'!$B36,詳細表!Z$10:Z$116)</f>
        <v>0</v>
      </c>
      <c r="V36" s="214">
        <f>SUMIF(詳細表!$C$10:$C$116,'結果表（37部門）'!$B36,詳細表!AD$10:AD$116)</f>
        <v>0</v>
      </c>
      <c r="W36" s="214">
        <f>SUMIF(詳細表!$C$10:$C$116,'結果表（37部門）'!$B36,詳細表!AH$10:AH$116)</f>
        <v>0</v>
      </c>
    </row>
    <row r="37" spans="2:23" x14ac:dyDescent="0.15">
      <c r="B37" s="52" t="s">
        <v>515</v>
      </c>
      <c r="C37" s="53" t="s">
        <v>710</v>
      </c>
      <c r="D37" s="214">
        <f>SUMIF(詳細表!$C$10:$C$116,'結果表（37部門）'!$B37,詳細表!G$10:G$116)</f>
        <v>0</v>
      </c>
      <c r="E37" s="214">
        <f>SUMIF(詳細表!$C$10:$C$116,'結果表（37部門）'!$B37,詳細表!H$10:H$116)</f>
        <v>0</v>
      </c>
      <c r="F37" s="214">
        <f>SUMIF(詳細表!$C$10:$C$116,'結果表（37部門）'!$B37,詳細表!I$10:I$116)</f>
        <v>0</v>
      </c>
      <c r="G37" s="214">
        <f>SUMIF(詳細表!$C$10:$C$116,'結果表（37部門）'!$B37,詳細表!AA$10:AA$116)</f>
        <v>0</v>
      </c>
      <c r="H37" s="214">
        <f>SUMIF(詳細表!$C$10:$C$116,'結果表（37部門）'!$B37,詳細表!AE$10:AE$116)</f>
        <v>0</v>
      </c>
      <c r="I37" s="214">
        <f>SUMIF(詳細表!$C$10:$C$116,'結果表（37部門）'!$B37,詳細表!M$10:M$116)</f>
        <v>0</v>
      </c>
      <c r="J37" s="214">
        <f>SUMIF(詳細表!$C$10:$C$116,'結果表（37部門）'!$B37,詳細表!N$10:N$116)</f>
        <v>0</v>
      </c>
      <c r="K37" s="214">
        <f>SUMIF(詳細表!$C$10:$C$116,'結果表（37部門）'!$B37,詳細表!O$10:O$116)</f>
        <v>0</v>
      </c>
      <c r="L37" s="214">
        <f>SUMIF(詳細表!$C$10:$C$116,'結果表（37部門）'!$B37,詳細表!AB$10:AB$116)</f>
        <v>0</v>
      </c>
      <c r="M37" s="214">
        <f>SUMIF(詳細表!$C$10:$C$116,'結果表（37部門）'!$B37,詳細表!AF$10:AF$116)</f>
        <v>0</v>
      </c>
      <c r="N37" s="214">
        <f>SUMIF(詳細表!$C$10:$C$116,'結果表（37部門）'!$B37,詳細表!U$10:U$116)</f>
        <v>0</v>
      </c>
      <c r="O37" s="214">
        <f>SUMIF(詳細表!$C$10:$C$116,'結果表（37部門）'!$B37,詳細表!V$10:V$116)</f>
        <v>0</v>
      </c>
      <c r="P37" s="214">
        <f>SUMIF(詳細表!$C$10:$C$116,'結果表（37部門）'!$B37,詳細表!W$10:W$116)</f>
        <v>0</v>
      </c>
      <c r="Q37" s="214">
        <f>SUMIF(詳細表!$C$10:$C$116,'結果表（37部門）'!$B37,詳細表!AC$10:AC$116)</f>
        <v>0</v>
      </c>
      <c r="R37" s="214">
        <f>SUMIF(詳細表!$C$10:$C$116,'結果表（37部門）'!$B37,詳細表!AG$10:AG$116)</f>
        <v>0</v>
      </c>
      <c r="S37" s="214">
        <f>SUMIF(詳細表!$C$10:$C$116,'結果表（37部門）'!$B37,詳細表!X$10:X$116)</f>
        <v>0</v>
      </c>
      <c r="T37" s="214">
        <f>SUMIF(詳細表!$C$10:$C$116,'結果表（37部門）'!$B37,詳細表!Y$10:Y$116)</f>
        <v>0</v>
      </c>
      <c r="U37" s="214">
        <f>SUMIF(詳細表!$C$10:$C$116,'結果表（37部門）'!$B37,詳細表!Z$10:Z$116)</f>
        <v>0</v>
      </c>
      <c r="V37" s="214">
        <f>SUMIF(詳細表!$C$10:$C$116,'結果表（37部門）'!$B37,詳細表!AD$10:AD$116)</f>
        <v>0</v>
      </c>
      <c r="W37" s="214">
        <f>SUMIF(詳細表!$C$10:$C$116,'結果表（37部門）'!$B37,詳細表!AH$10:AH$116)</f>
        <v>0</v>
      </c>
    </row>
    <row r="38" spans="2:23" x14ac:dyDescent="0.15">
      <c r="B38" s="52" t="s">
        <v>516</v>
      </c>
      <c r="C38" s="53" t="s">
        <v>711</v>
      </c>
      <c r="D38" s="214">
        <f>SUMIF(詳細表!$C$10:$C$116,'結果表（37部門）'!$B38,詳細表!G$10:G$116)</f>
        <v>0</v>
      </c>
      <c r="E38" s="214">
        <f>SUMIF(詳細表!$C$10:$C$116,'結果表（37部門）'!$B38,詳細表!H$10:H$116)</f>
        <v>0</v>
      </c>
      <c r="F38" s="214">
        <f>SUMIF(詳細表!$C$10:$C$116,'結果表（37部門）'!$B38,詳細表!I$10:I$116)</f>
        <v>0</v>
      </c>
      <c r="G38" s="214">
        <f>SUMIF(詳細表!$C$10:$C$116,'結果表（37部門）'!$B38,詳細表!AA$10:AA$116)</f>
        <v>0</v>
      </c>
      <c r="H38" s="214">
        <f>SUMIF(詳細表!$C$10:$C$116,'結果表（37部門）'!$B38,詳細表!AE$10:AE$116)</f>
        <v>0</v>
      </c>
      <c r="I38" s="214">
        <f>SUMIF(詳細表!$C$10:$C$116,'結果表（37部門）'!$B38,詳細表!M$10:M$116)</f>
        <v>0</v>
      </c>
      <c r="J38" s="214">
        <f>SUMIF(詳細表!$C$10:$C$116,'結果表（37部門）'!$B38,詳細表!N$10:N$116)</f>
        <v>0</v>
      </c>
      <c r="K38" s="214">
        <f>SUMIF(詳細表!$C$10:$C$116,'結果表（37部門）'!$B38,詳細表!O$10:O$116)</f>
        <v>0</v>
      </c>
      <c r="L38" s="214">
        <f>SUMIF(詳細表!$C$10:$C$116,'結果表（37部門）'!$B38,詳細表!AB$10:AB$116)</f>
        <v>0</v>
      </c>
      <c r="M38" s="214">
        <f>SUMIF(詳細表!$C$10:$C$116,'結果表（37部門）'!$B38,詳細表!AF$10:AF$116)</f>
        <v>0</v>
      </c>
      <c r="N38" s="214">
        <f>SUMIF(詳細表!$C$10:$C$116,'結果表（37部門）'!$B38,詳細表!U$10:U$116)</f>
        <v>0</v>
      </c>
      <c r="O38" s="214">
        <f>SUMIF(詳細表!$C$10:$C$116,'結果表（37部門）'!$B38,詳細表!V$10:V$116)</f>
        <v>0</v>
      </c>
      <c r="P38" s="214">
        <f>SUMIF(詳細表!$C$10:$C$116,'結果表（37部門）'!$B38,詳細表!W$10:W$116)</f>
        <v>0</v>
      </c>
      <c r="Q38" s="214">
        <f>SUMIF(詳細表!$C$10:$C$116,'結果表（37部門）'!$B38,詳細表!AC$10:AC$116)</f>
        <v>0</v>
      </c>
      <c r="R38" s="214">
        <f>SUMIF(詳細表!$C$10:$C$116,'結果表（37部門）'!$B38,詳細表!AG$10:AG$116)</f>
        <v>0</v>
      </c>
      <c r="S38" s="214">
        <f>SUMIF(詳細表!$C$10:$C$116,'結果表（37部門）'!$B38,詳細表!X$10:X$116)</f>
        <v>0</v>
      </c>
      <c r="T38" s="214">
        <f>SUMIF(詳細表!$C$10:$C$116,'結果表（37部門）'!$B38,詳細表!Y$10:Y$116)</f>
        <v>0</v>
      </c>
      <c r="U38" s="214">
        <f>SUMIF(詳細表!$C$10:$C$116,'結果表（37部門）'!$B38,詳細表!Z$10:Z$116)</f>
        <v>0</v>
      </c>
      <c r="V38" s="214">
        <f>SUMIF(詳細表!$C$10:$C$116,'結果表（37部門）'!$B38,詳細表!AD$10:AD$116)</f>
        <v>0</v>
      </c>
      <c r="W38" s="214">
        <f>SUMIF(詳細表!$C$10:$C$116,'結果表（37部門）'!$B38,詳細表!AH$10:AH$116)</f>
        <v>0</v>
      </c>
    </row>
    <row r="39" spans="2:23" x14ac:dyDescent="0.15">
      <c r="B39" s="52" t="s">
        <v>517</v>
      </c>
      <c r="C39" s="53" t="s">
        <v>712</v>
      </c>
      <c r="D39" s="214">
        <f>SUMIF(詳細表!$C$10:$C$116,'結果表（37部門）'!$B39,詳細表!G$10:G$116)</f>
        <v>0</v>
      </c>
      <c r="E39" s="214">
        <f>SUMIF(詳細表!$C$10:$C$116,'結果表（37部門）'!$B39,詳細表!H$10:H$116)</f>
        <v>0</v>
      </c>
      <c r="F39" s="214">
        <f>SUMIF(詳細表!$C$10:$C$116,'結果表（37部門）'!$B39,詳細表!I$10:I$116)</f>
        <v>0</v>
      </c>
      <c r="G39" s="214">
        <f>SUMIF(詳細表!$C$10:$C$116,'結果表（37部門）'!$B39,詳細表!AA$10:AA$116)</f>
        <v>0</v>
      </c>
      <c r="H39" s="214">
        <f>SUMIF(詳細表!$C$10:$C$116,'結果表（37部門）'!$B39,詳細表!AE$10:AE$116)</f>
        <v>0</v>
      </c>
      <c r="I39" s="214">
        <f>SUMIF(詳細表!$C$10:$C$116,'結果表（37部門）'!$B39,詳細表!M$10:M$116)</f>
        <v>0</v>
      </c>
      <c r="J39" s="214">
        <f>SUMIF(詳細表!$C$10:$C$116,'結果表（37部門）'!$B39,詳細表!N$10:N$116)</f>
        <v>0</v>
      </c>
      <c r="K39" s="214">
        <f>SUMIF(詳細表!$C$10:$C$116,'結果表（37部門）'!$B39,詳細表!O$10:O$116)</f>
        <v>0</v>
      </c>
      <c r="L39" s="214">
        <f>SUMIF(詳細表!$C$10:$C$116,'結果表（37部門）'!$B39,詳細表!AB$10:AB$116)</f>
        <v>0</v>
      </c>
      <c r="M39" s="214">
        <f>SUMIF(詳細表!$C$10:$C$116,'結果表（37部門）'!$B39,詳細表!AF$10:AF$116)</f>
        <v>0</v>
      </c>
      <c r="N39" s="214">
        <f>SUMIF(詳細表!$C$10:$C$116,'結果表（37部門）'!$B39,詳細表!U$10:U$116)</f>
        <v>0</v>
      </c>
      <c r="O39" s="214">
        <f>SUMIF(詳細表!$C$10:$C$116,'結果表（37部門）'!$B39,詳細表!V$10:V$116)</f>
        <v>0</v>
      </c>
      <c r="P39" s="214">
        <f>SUMIF(詳細表!$C$10:$C$116,'結果表（37部門）'!$B39,詳細表!W$10:W$116)</f>
        <v>0</v>
      </c>
      <c r="Q39" s="214">
        <f>SUMIF(詳細表!$C$10:$C$116,'結果表（37部門）'!$B39,詳細表!AC$10:AC$116)</f>
        <v>0</v>
      </c>
      <c r="R39" s="214">
        <f>SUMIF(詳細表!$C$10:$C$116,'結果表（37部門）'!$B39,詳細表!AG$10:AG$116)</f>
        <v>0</v>
      </c>
      <c r="S39" s="214">
        <f>SUMIF(詳細表!$C$10:$C$116,'結果表（37部門）'!$B39,詳細表!X$10:X$116)</f>
        <v>0</v>
      </c>
      <c r="T39" s="214">
        <f>SUMIF(詳細表!$C$10:$C$116,'結果表（37部門）'!$B39,詳細表!Y$10:Y$116)</f>
        <v>0</v>
      </c>
      <c r="U39" s="214">
        <f>SUMIF(詳細表!$C$10:$C$116,'結果表（37部門）'!$B39,詳細表!Z$10:Z$116)</f>
        <v>0</v>
      </c>
      <c r="V39" s="214">
        <f>SUMIF(詳細表!$C$10:$C$116,'結果表（37部門）'!$B39,詳細表!AD$10:AD$116)</f>
        <v>0</v>
      </c>
      <c r="W39" s="214">
        <f>SUMIF(詳細表!$C$10:$C$116,'結果表（37部門）'!$B39,詳細表!AH$10:AH$116)</f>
        <v>0</v>
      </c>
    </row>
    <row r="40" spans="2:23" x14ac:dyDescent="0.15">
      <c r="B40" s="64" t="s">
        <v>518</v>
      </c>
      <c r="C40" s="65" t="s">
        <v>282</v>
      </c>
      <c r="D40" s="224">
        <f>SUMIF(詳細表!$C$10:$C$116,'結果表（37部門）'!$B40,詳細表!G$10:G$116)</f>
        <v>0</v>
      </c>
      <c r="E40" s="224">
        <f>SUMIF(詳細表!$C$10:$C$116,'結果表（37部門）'!$B40,詳細表!H$10:H$116)</f>
        <v>0</v>
      </c>
      <c r="F40" s="224">
        <f>SUMIF(詳細表!$C$10:$C$116,'結果表（37部門）'!$B40,詳細表!I$10:I$116)</f>
        <v>0</v>
      </c>
      <c r="G40" s="224">
        <f>SUMIF(詳細表!$C$10:$C$116,'結果表（37部門）'!$B40,詳細表!AA$10:AA$116)</f>
        <v>0</v>
      </c>
      <c r="H40" s="224">
        <f>SUMIF(詳細表!$C$10:$C$116,'結果表（37部門）'!$B40,詳細表!AE$10:AE$116)</f>
        <v>0</v>
      </c>
      <c r="I40" s="224">
        <f>SUMIF(詳細表!$C$10:$C$116,'結果表（37部門）'!$B40,詳細表!M$10:M$116)</f>
        <v>0</v>
      </c>
      <c r="J40" s="224">
        <f>SUMIF(詳細表!$C$10:$C$116,'結果表（37部門）'!$B40,詳細表!N$10:N$116)</f>
        <v>0</v>
      </c>
      <c r="K40" s="224">
        <f>SUMIF(詳細表!$C$10:$C$116,'結果表（37部門）'!$B40,詳細表!O$10:O$116)</f>
        <v>0</v>
      </c>
      <c r="L40" s="224">
        <f>SUMIF(詳細表!$C$10:$C$116,'結果表（37部門）'!$B40,詳細表!AB$10:AB$116)</f>
        <v>0</v>
      </c>
      <c r="M40" s="224">
        <f>SUMIF(詳細表!$C$10:$C$116,'結果表（37部門）'!$B40,詳細表!AF$10:AF$116)</f>
        <v>0</v>
      </c>
      <c r="N40" s="224">
        <f>SUMIF(詳細表!$C$10:$C$116,'結果表（37部門）'!$B40,詳細表!U$10:U$116)</f>
        <v>0</v>
      </c>
      <c r="O40" s="224">
        <f>SUMIF(詳細表!$C$10:$C$116,'結果表（37部門）'!$B40,詳細表!V$10:V$116)</f>
        <v>0</v>
      </c>
      <c r="P40" s="224">
        <f>SUMIF(詳細表!$C$10:$C$116,'結果表（37部門）'!$B40,詳細表!W$10:W$116)</f>
        <v>0</v>
      </c>
      <c r="Q40" s="224">
        <f>SUMIF(詳細表!$C$10:$C$116,'結果表（37部門）'!$B40,詳細表!AC$10:AC$116)</f>
        <v>0</v>
      </c>
      <c r="R40" s="224">
        <f>SUMIF(詳細表!$C$10:$C$116,'結果表（37部門）'!$B40,詳細表!AG$10:AG$116)</f>
        <v>0</v>
      </c>
      <c r="S40" s="224">
        <f>SUMIF(詳細表!$C$10:$C$116,'結果表（37部門）'!$B40,詳細表!X$10:X$116)</f>
        <v>0</v>
      </c>
      <c r="T40" s="224">
        <f>SUMIF(詳細表!$C$10:$C$116,'結果表（37部門）'!$B40,詳細表!Y$10:Y$116)</f>
        <v>0</v>
      </c>
      <c r="U40" s="224">
        <f>SUMIF(詳細表!$C$10:$C$116,'結果表（37部門）'!$B40,詳細表!Z$10:Z$116)</f>
        <v>0</v>
      </c>
      <c r="V40" s="224">
        <f>SUMIF(詳細表!$C$10:$C$116,'結果表（37部門）'!$B40,詳細表!AD$10:AD$116)</f>
        <v>0</v>
      </c>
      <c r="W40" s="224">
        <f>SUMIF(詳細表!$C$10:$C$116,'結果表（37部門）'!$B40,詳細表!AH$10:AH$116)</f>
        <v>0</v>
      </c>
    </row>
    <row r="41" spans="2:23" x14ac:dyDescent="0.15">
      <c r="B41" s="52" t="s">
        <v>519</v>
      </c>
      <c r="C41" s="53" t="s">
        <v>713</v>
      </c>
      <c r="D41" s="214">
        <f>SUMIF(詳細表!$C$10:$C$116,'結果表（37部門）'!$B41,詳細表!G$10:G$116)</f>
        <v>0</v>
      </c>
      <c r="E41" s="214">
        <f>SUMIF(詳細表!$C$10:$C$116,'結果表（37部門）'!$B41,詳細表!H$10:H$116)</f>
        <v>0</v>
      </c>
      <c r="F41" s="214">
        <f>SUMIF(詳細表!$C$10:$C$116,'結果表（37部門）'!$B41,詳細表!I$10:I$116)</f>
        <v>0</v>
      </c>
      <c r="G41" s="214">
        <f>SUMIF(詳細表!$C$10:$C$116,'結果表（37部門）'!$B41,詳細表!AA$10:AA$116)</f>
        <v>0</v>
      </c>
      <c r="H41" s="214">
        <f>SUMIF(詳細表!$C$10:$C$116,'結果表（37部門）'!$B41,詳細表!AE$10:AE$116)</f>
        <v>0</v>
      </c>
      <c r="I41" s="214">
        <f>SUMIF(詳細表!$C$10:$C$116,'結果表（37部門）'!$B41,詳細表!M$10:M$116)</f>
        <v>0</v>
      </c>
      <c r="J41" s="214">
        <f>SUMIF(詳細表!$C$10:$C$116,'結果表（37部門）'!$B41,詳細表!N$10:N$116)</f>
        <v>0</v>
      </c>
      <c r="K41" s="214">
        <f>SUMIF(詳細表!$C$10:$C$116,'結果表（37部門）'!$B41,詳細表!O$10:O$116)</f>
        <v>0</v>
      </c>
      <c r="L41" s="214">
        <f>SUMIF(詳細表!$C$10:$C$116,'結果表（37部門）'!$B41,詳細表!AB$10:AB$116)</f>
        <v>0</v>
      </c>
      <c r="M41" s="214">
        <f>SUMIF(詳細表!$C$10:$C$116,'結果表（37部門）'!$B41,詳細表!AF$10:AF$116)</f>
        <v>0</v>
      </c>
      <c r="N41" s="214">
        <f>SUMIF(詳細表!$C$10:$C$116,'結果表（37部門）'!$B41,詳細表!U$10:U$116)</f>
        <v>0</v>
      </c>
      <c r="O41" s="214">
        <f>SUMIF(詳細表!$C$10:$C$116,'結果表（37部門）'!$B41,詳細表!V$10:V$116)</f>
        <v>0</v>
      </c>
      <c r="P41" s="214">
        <f>SUMIF(詳細表!$C$10:$C$116,'結果表（37部門）'!$B41,詳細表!W$10:W$116)</f>
        <v>0</v>
      </c>
      <c r="Q41" s="214">
        <f>SUMIF(詳細表!$C$10:$C$116,'結果表（37部門）'!$B41,詳細表!AC$10:AC$116)</f>
        <v>0</v>
      </c>
      <c r="R41" s="214">
        <f>SUMIF(詳細表!$C$10:$C$116,'結果表（37部門）'!$B41,詳細表!AG$10:AG$116)</f>
        <v>0</v>
      </c>
      <c r="S41" s="214">
        <f>SUMIF(詳細表!$C$10:$C$116,'結果表（37部門）'!$B41,詳細表!X$10:X$116)</f>
        <v>0</v>
      </c>
      <c r="T41" s="214">
        <f>SUMIF(詳細表!$C$10:$C$116,'結果表（37部門）'!$B41,詳細表!Y$10:Y$116)</f>
        <v>0</v>
      </c>
      <c r="U41" s="214">
        <f>SUMIF(詳細表!$C$10:$C$116,'結果表（37部門）'!$B41,詳細表!Z$10:Z$116)</f>
        <v>0</v>
      </c>
      <c r="V41" s="214">
        <f>SUMIF(詳細表!$C$10:$C$116,'結果表（37部門）'!$B41,詳細表!AD$10:AD$116)</f>
        <v>0</v>
      </c>
      <c r="W41" s="214">
        <f>SUMIF(詳細表!$C$10:$C$116,'結果表（37部門）'!$B41,詳細表!AH$10:AH$116)</f>
        <v>0</v>
      </c>
    </row>
    <row r="42" spans="2:23" x14ac:dyDescent="0.15">
      <c r="B42" s="52" t="s">
        <v>520</v>
      </c>
      <c r="C42" s="53" t="s">
        <v>714</v>
      </c>
      <c r="D42" s="214">
        <f>SUMIF(詳細表!$C$10:$C$116,'結果表（37部門）'!$B42,詳細表!G$10:G$116)</f>
        <v>0</v>
      </c>
      <c r="E42" s="214">
        <f>SUMIF(詳細表!$C$10:$C$116,'結果表（37部門）'!$B42,詳細表!H$10:H$116)</f>
        <v>0</v>
      </c>
      <c r="F42" s="214">
        <f>SUMIF(詳細表!$C$10:$C$116,'結果表（37部門）'!$B42,詳細表!I$10:I$116)</f>
        <v>0</v>
      </c>
      <c r="G42" s="214">
        <f>SUMIF(詳細表!$C$10:$C$116,'結果表（37部門）'!$B42,詳細表!AA$10:AA$116)</f>
        <v>0</v>
      </c>
      <c r="H42" s="214">
        <f>SUMIF(詳細表!$C$10:$C$116,'結果表（37部門）'!$B42,詳細表!AE$10:AE$116)</f>
        <v>0</v>
      </c>
      <c r="I42" s="214">
        <f>SUMIF(詳細表!$C$10:$C$116,'結果表（37部門）'!$B42,詳細表!M$10:M$116)</f>
        <v>0</v>
      </c>
      <c r="J42" s="214">
        <f>SUMIF(詳細表!$C$10:$C$116,'結果表（37部門）'!$B42,詳細表!N$10:N$116)</f>
        <v>0</v>
      </c>
      <c r="K42" s="214">
        <f>SUMIF(詳細表!$C$10:$C$116,'結果表（37部門）'!$B42,詳細表!O$10:O$116)</f>
        <v>0</v>
      </c>
      <c r="L42" s="214">
        <f>SUMIF(詳細表!$C$10:$C$116,'結果表（37部門）'!$B42,詳細表!AB$10:AB$116)</f>
        <v>0</v>
      </c>
      <c r="M42" s="214">
        <f>SUMIF(詳細表!$C$10:$C$116,'結果表（37部門）'!$B42,詳細表!AF$10:AF$116)</f>
        <v>0</v>
      </c>
      <c r="N42" s="214">
        <f>SUMIF(詳細表!$C$10:$C$116,'結果表（37部門）'!$B42,詳細表!U$10:U$116)</f>
        <v>0</v>
      </c>
      <c r="O42" s="214">
        <f>SUMIF(詳細表!$C$10:$C$116,'結果表（37部門）'!$B42,詳細表!V$10:V$116)</f>
        <v>0</v>
      </c>
      <c r="P42" s="214">
        <f>SUMIF(詳細表!$C$10:$C$116,'結果表（37部門）'!$B42,詳細表!W$10:W$116)</f>
        <v>0</v>
      </c>
      <c r="Q42" s="214">
        <f>SUMIF(詳細表!$C$10:$C$116,'結果表（37部門）'!$B42,詳細表!AC$10:AC$116)</f>
        <v>0</v>
      </c>
      <c r="R42" s="214">
        <f>SUMIF(詳細表!$C$10:$C$116,'結果表（37部門）'!$B42,詳細表!AG$10:AG$116)</f>
        <v>0</v>
      </c>
      <c r="S42" s="214">
        <f>SUMIF(詳細表!$C$10:$C$116,'結果表（37部門）'!$B42,詳細表!X$10:X$116)</f>
        <v>0</v>
      </c>
      <c r="T42" s="214">
        <f>SUMIF(詳細表!$C$10:$C$116,'結果表（37部門）'!$B42,詳細表!Y$10:Y$116)</f>
        <v>0</v>
      </c>
      <c r="U42" s="214">
        <f>SUMIF(詳細表!$C$10:$C$116,'結果表（37部門）'!$B42,詳細表!Z$10:Z$116)</f>
        <v>0</v>
      </c>
      <c r="V42" s="214">
        <f>SUMIF(詳細表!$C$10:$C$116,'結果表（37部門）'!$B42,詳細表!AD$10:AD$116)</f>
        <v>0</v>
      </c>
      <c r="W42" s="214">
        <f>SUMIF(詳細表!$C$10:$C$116,'結果表（37部門）'!$B42,詳細表!AH$10:AH$116)</f>
        <v>0</v>
      </c>
    </row>
    <row r="43" spans="2:23" x14ac:dyDescent="0.15">
      <c r="B43" s="52" t="s">
        <v>521</v>
      </c>
      <c r="C43" s="53" t="s">
        <v>693</v>
      </c>
      <c r="D43" s="214">
        <f>SUMIF(詳細表!$C$10:$C$116,'結果表（37部門）'!$B43,詳細表!G$10:G$116)</f>
        <v>0</v>
      </c>
      <c r="E43" s="214">
        <f>SUMIF(詳細表!$C$10:$C$116,'結果表（37部門）'!$B43,詳細表!H$10:H$116)</f>
        <v>0</v>
      </c>
      <c r="F43" s="214">
        <f>SUMIF(詳細表!$C$10:$C$116,'結果表（37部門）'!$B43,詳細表!I$10:I$116)</f>
        <v>0</v>
      </c>
      <c r="G43" s="214">
        <f>SUMIF(詳細表!$C$10:$C$116,'結果表（37部門）'!$B43,詳細表!AA$10:AA$116)</f>
        <v>0</v>
      </c>
      <c r="H43" s="214">
        <f>SUMIF(詳細表!$C$10:$C$116,'結果表（37部門）'!$B43,詳細表!AE$10:AE$116)</f>
        <v>0</v>
      </c>
      <c r="I43" s="214">
        <f>SUMIF(詳細表!$C$10:$C$116,'結果表（37部門）'!$B43,詳細表!M$10:M$116)</f>
        <v>0</v>
      </c>
      <c r="J43" s="214">
        <f>SUMIF(詳細表!$C$10:$C$116,'結果表（37部門）'!$B43,詳細表!N$10:N$116)</f>
        <v>0</v>
      </c>
      <c r="K43" s="214">
        <f>SUMIF(詳細表!$C$10:$C$116,'結果表（37部門）'!$B43,詳細表!O$10:O$116)</f>
        <v>0</v>
      </c>
      <c r="L43" s="214">
        <f>SUMIF(詳細表!$C$10:$C$116,'結果表（37部門）'!$B43,詳細表!AB$10:AB$116)</f>
        <v>0</v>
      </c>
      <c r="M43" s="214">
        <f>SUMIF(詳細表!$C$10:$C$116,'結果表（37部門）'!$B43,詳細表!AF$10:AF$116)</f>
        <v>0</v>
      </c>
      <c r="N43" s="214">
        <f>SUMIF(詳細表!$C$10:$C$116,'結果表（37部門）'!$B43,詳細表!U$10:U$116)</f>
        <v>0</v>
      </c>
      <c r="O43" s="214">
        <f>SUMIF(詳細表!$C$10:$C$116,'結果表（37部門）'!$B43,詳細表!V$10:V$116)</f>
        <v>0</v>
      </c>
      <c r="P43" s="214">
        <f>SUMIF(詳細表!$C$10:$C$116,'結果表（37部門）'!$B43,詳細表!W$10:W$116)</f>
        <v>0</v>
      </c>
      <c r="Q43" s="214">
        <f>SUMIF(詳細表!$C$10:$C$116,'結果表（37部門）'!$B43,詳細表!AC$10:AC$116)</f>
        <v>0</v>
      </c>
      <c r="R43" s="214">
        <f>SUMIF(詳細表!$C$10:$C$116,'結果表（37部門）'!$B43,詳細表!AG$10:AG$116)</f>
        <v>0</v>
      </c>
      <c r="S43" s="214">
        <f>SUMIF(詳細表!$C$10:$C$116,'結果表（37部門）'!$B43,詳細表!X$10:X$116)</f>
        <v>0</v>
      </c>
      <c r="T43" s="214">
        <f>SUMIF(詳細表!$C$10:$C$116,'結果表（37部門）'!$B43,詳細表!Y$10:Y$116)</f>
        <v>0</v>
      </c>
      <c r="U43" s="214">
        <f>SUMIF(詳細表!$C$10:$C$116,'結果表（37部門）'!$B43,詳細表!Z$10:Z$116)</f>
        <v>0</v>
      </c>
      <c r="V43" s="214">
        <f>SUMIF(詳細表!$C$10:$C$116,'結果表（37部門）'!$B43,詳細表!AD$10:AD$116)</f>
        <v>0</v>
      </c>
      <c r="W43" s="214">
        <f>SUMIF(詳細表!$C$10:$C$116,'結果表（37部門）'!$B43,詳細表!AH$10:AH$116)</f>
        <v>0</v>
      </c>
    </row>
    <row r="44" spans="2:23" x14ac:dyDescent="0.15">
      <c r="B44" s="52" t="s">
        <v>522</v>
      </c>
      <c r="C44" s="53" t="s">
        <v>715</v>
      </c>
      <c r="D44" s="214">
        <f>SUMIF(詳細表!$C$10:$C$116,'結果表（37部門）'!$B44,詳細表!G$10:G$116)</f>
        <v>0</v>
      </c>
      <c r="E44" s="214">
        <f>SUMIF(詳細表!$C$10:$C$116,'結果表（37部門）'!$B44,詳細表!H$10:H$116)</f>
        <v>0</v>
      </c>
      <c r="F44" s="214">
        <f>SUMIF(詳細表!$C$10:$C$116,'結果表（37部門）'!$B44,詳細表!I$10:I$116)</f>
        <v>0</v>
      </c>
      <c r="G44" s="214">
        <f>SUMIF(詳細表!$C$10:$C$116,'結果表（37部門）'!$B44,詳細表!AA$10:AA$116)</f>
        <v>0</v>
      </c>
      <c r="H44" s="214">
        <f>SUMIF(詳細表!$C$10:$C$116,'結果表（37部門）'!$B44,詳細表!AE$10:AE$116)</f>
        <v>0</v>
      </c>
      <c r="I44" s="214">
        <f>SUMIF(詳細表!$C$10:$C$116,'結果表（37部門）'!$B44,詳細表!M$10:M$116)</f>
        <v>0</v>
      </c>
      <c r="J44" s="214">
        <f>SUMIF(詳細表!$C$10:$C$116,'結果表（37部門）'!$B44,詳細表!N$10:N$116)</f>
        <v>0</v>
      </c>
      <c r="K44" s="214">
        <f>SUMIF(詳細表!$C$10:$C$116,'結果表（37部門）'!$B44,詳細表!O$10:O$116)</f>
        <v>0</v>
      </c>
      <c r="L44" s="214">
        <f>SUMIF(詳細表!$C$10:$C$116,'結果表（37部門）'!$B44,詳細表!AB$10:AB$116)</f>
        <v>0</v>
      </c>
      <c r="M44" s="214">
        <f>SUMIF(詳細表!$C$10:$C$116,'結果表（37部門）'!$B44,詳細表!AF$10:AF$116)</f>
        <v>0</v>
      </c>
      <c r="N44" s="214">
        <f>SUMIF(詳細表!$C$10:$C$116,'結果表（37部門）'!$B44,詳細表!U$10:U$116)</f>
        <v>0</v>
      </c>
      <c r="O44" s="214">
        <f>SUMIF(詳細表!$C$10:$C$116,'結果表（37部門）'!$B44,詳細表!V$10:V$116)</f>
        <v>0</v>
      </c>
      <c r="P44" s="214">
        <f>SUMIF(詳細表!$C$10:$C$116,'結果表（37部門）'!$B44,詳細表!W$10:W$116)</f>
        <v>0</v>
      </c>
      <c r="Q44" s="214">
        <f>SUMIF(詳細表!$C$10:$C$116,'結果表（37部門）'!$B44,詳細表!AC$10:AC$116)</f>
        <v>0</v>
      </c>
      <c r="R44" s="214">
        <f>SUMIF(詳細表!$C$10:$C$116,'結果表（37部門）'!$B44,詳細表!AG$10:AG$116)</f>
        <v>0</v>
      </c>
      <c r="S44" s="214">
        <f>SUMIF(詳細表!$C$10:$C$116,'結果表（37部門）'!$B44,詳細表!X$10:X$116)</f>
        <v>0</v>
      </c>
      <c r="T44" s="214">
        <f>SUMIF(詳細表!$C$10:$C$116,'結果表（37部門）'!$B44,詳細表!Y$10:Y$116)</f>
        <v>0</v>
      </c>
      <c r="U44" s="214">
        <f>SUMIF(詳細表!$C$10:$C$116,'結果表（37部門）'!$B44,詳細表!Z$10:Z$116)</f>
        <v>0</v>
      </c>
      <c r="V44" s="214">
        <f>SUMIF(詳細表!$C$10:$C$116,'結果表（37部門）'!$B44,詳細表!AD$10:AD$116)</f>
        <v>0</v>
      </c>
      <c r="W44" s="214">
        <f>SUMIF(詳細表!$C$10:$C$116,'結果表（37部門）'!$B44,詳細表!AH$10:AH$116)</f>
        <v>0</v>
      </c>
    </row>
    <row r="45" spans="2:23" x14ac:dyDescent="0.15">
      <c r="B45" s="52" t="s">
        <v>523</v>
      </c>
      <c r="C45" s="53" t="s">
        <v>716</v>
      </c>
      <c r="D45" s="224">
        <f>SUMIF(詳細表!$C$10:$C$116,'結果表（37部門）'!$B45,詳細表!G$10:G$116)</f>
        <v>0</v>
      </c>
      <c r="E45" s="224">
        <f>SUMIF(詳細表!$C$10:$C$116,'結果表（37部門）'!$B45,詳細表!H$10:H$116)</f>
        <v>0</v>
      </c>
      <c r="F45" s="224">
        <f>SUMIF(詳細表!$C$10:$C$116,'結果表（37部門）'!$B45,詳細表!I$10:I$116)</f>
        <v>0</v>
      </c>
      <c r="G45" s="224">
        <f>SUMIF(詳細表!$C$10:$C$116,'結果表（37部門）'!$B45,詳細表!AA$10:AA$116)</f>
        <v>0</v>
      </c>
      <c r="H45" s="224">
        <f>SUMIF(詳細表!$C$10:$C$116,'結果表（37部門）'!$B45,詳細表!AE$10:AE$116)</f>
        <v>0</v>
      </c>
      <c r="I45" s="224">
        <f>SUMIF(詳細表!$C$10:$C$116,'結果表（37部門）'!$B45,詳細表!M$10:M$116)</f>
        <v>0</v>
      </c>
      <c r="J45" s="224">
        <f>SUMIF(詳細表!$C$10:$C$116,'結果表（37部門）'!$B45,詳細表!N$10:N$116)</f>
        <v>0</v>
      </c>
      <c r="K45" s="224">
        <f>SUMIF(詳細表!$C$10:$C$116,'結果表（37部門）'!$B45,詳細表!O$10:O$116)</f>
        <v>0</v>
      </c>
      <c r="L45" s="224">
        <f>SUMIF(詳細表!$C$10:$C$116,'結果表（37部門）'!$B45,詳細表!AB$10:AB$116)</f>
        <v>0</v>
      </c>
      <c r="M45" s="224">
        <f>SUMIF(詳細表!$C$10:$C$116,'結果表（37部門）'!$B45,詳細表!AF$10:AF$116)</f>
        <v>0</v>
      </c>
      <c r="N45" s="224">
        <f>SUMIF(詳細表!$C$10:$C$116,'結果表（37部門）'!$B45,詳細表!U$10:U$116)</f>
        <v>0</v>
      </c>
      <c r="O45" s="224">
        <f>SUMIF(詳細表!$C$10:$C$116,'結果表（37部門）'!$B45,詳細表!V$10:V$116)</f>
        <v>0</v>
      </c>
      <c r="P45" s="224">
        <f>SUMIF(詳細表!$C$10:$C$116,'結果表（37部門）'!$B45,詳細表!W$10:W$116)</f>
        <v>0</v>
      </c>
      <c r="Q45" s="224">
        <f>SUMIF(詳細表!$C$10:$C$116,'結果表（37部門）'!$B45,詳細表!AC$10:AC$116)</f>
        <v>0</v>
      </c>
      <c r="R45" s="224">
        <f>SUMIF(詳細表!$C$10:$C$116,'結果表（37部門）'!$B45,詳細表!AG$10:AG$116)</f>
        <v>0</v>
      </c>
      <c r="S45" s="224">
        <f>SUMIF(詳細表!$C$10:$C$116,'結果表（37部門）'!$B45,詳細表!X$10:X$116)</f>
        <v>0</v>
      </c>
      <c r="T45" s="224">
        <f>SUMIF(詳細表!$C$10:$C$116,'結果表（37部門）'!$B45,詳細表!Y$10:Y$116)</f>
        <v>0</v>
      </c>
      <c r="U45" s="224">
        <f>SUMIF(詳細表!$C$10:$C$116,'結果表（37部門）'!$B45,詳細表!Z$10:Z$116)</f>
        <v>0</v>
      </c>
      <c r="V45" s="224">
        <f>SUMIF(詳細表!$C$10:$C$116,'結果表（37部門）'!$B45,詳細表!AD$10:AD$116)</f>
        <v>0</v>
      </c>
      <c r="W45" s="224">
        <f>SUMIF(詳細表!$C$10:$C$116,'結果表（37部門）'!$B45,詳細表!AH$10:AH$116)</f>
        <v>0</v>
      </c>
    </row>
    <row r="46" spans="2:23" x14ac:dyDescent="0.15">
      <c r="B46" s="60" t="s">
        <v>524</v>
      </c>
      <c r="C46" s="61" t="s">
        <v>664</v>
      </c>
      <c r="D46" s="214">
        <f>SUMIF(詳細表!$C$10:$C$116,'結果表（37部門）'!$B46,詳細表!G$10:G$116)</f>
        <v>0</v>
      </c>
      <c r="E46" s="214">
        <f>SUMIF(詳細表!$C$10:$C$116,'結果表（37部門）'!$B46,詳細表!H$10:H$116)</f>
        <v>0</v>
      </c>
      <c r="F46" s="214">
        <f>SUMIF(詳細表!$C$10:$C$116,'結果表（37部門）'!$B46,詳細表!I$10:I$116)</f>
        <v>0</v>
      </c>
      <c r="G46" s="214">
        <f>SUMIF(詳細表!$C$10:$C$116,'結果表（37部門）'!$B46,詳細表!AA$10:AA$116)</f>
        <v>0</v>
      </c>
      <c r="H46" s="214">
        <f>SUMIF(詳細表!$C$10:$C$116,'結果表（37部門）'!$B46,詳細表!AE$10:AE$116)</f>
        <v>0</v>
      </c>
      <c r="I46" s="214">
        <f>SUMIF(詳細表!$C$10:$C$116,'結果表（37部門）'!$B46,詳細表!M$10:M$116)</f>
        <v>0</v>
      </c>
      <c r="J46" s="214">
        <f>SUMIF(詳細表!$C$10:$C$116,'結果表（37部門）'!$B46,詳細表!N$10:N$116)</f>
        <v>0</v>
      </c>
      <c r="K46" s="214">
        <f>SUMIF(詳細表!$C$10:$C$116,'結果表（37部門）'!$B46,詳細表!O$10:O$116)</f>
        <v>0</v>
      </c>
      <c r="L46" s="214">
        <f>SUMIF(詳細表!$C$10:$C$116,'結果表（37部門）'!$B46,詳細表!AB$10:AB$116)</f>
        <v>0</v>
      </c>
      <c r="M46" s="214">
        <f>SUMIF(詳細表!$C$10:$C$116,'結果表（37部門）'!$B46,詳細表!AF$10:AF$116)</f>
        <v>0</v>
      </c>
      <c r="N46" s="214">
        <f>SUMIF(詳細表!$C$10:$C$116,'結果表（37部門）'!$B46,詳細表!U$10:U$116)</f>
        <v>0</v>
      </c>
      <c r="O46" s="214">
        <f>SUMIF(詳細表!$C$10:$C$116,'結果表（37部門）'!$B46,詳細表!V$10:V$116)</f>
        <v>0</v>
      </c>
      <c r="P46" s="214">
        <f>SUMIF(詳細表!$C$10:$C$116,'結果表（37部門）'!$B46,詳細表!W$10:W$116)</f>
        <v>0</v>
      </c>
      <c r="Q46" s="214">
        <f>SUMIF(詳細表!$C$10:$C$116,'結果表（37部門）'!$B46,詳細表!AC$10:AC$116)</f>
        <v>0</v>
      </c>
      <c r="R46" s="214">
        <f>SUMIF(詳細表!$C$10:$C$116,'結果表（37部門）'!$B46,詳細表!AG$10:AG$116)</f>
        <v>0</v>
      </c>
      <c r="S46" s="214">
        <f>SUMIF(詳細表!$C$10:$C$116,'結果表（37部門）'!$B46,詳細表!X$10:X$116)</f>
        <v>0</v>
      </c>
      <c r="T46" s="214">
        <f>SUMIF(詳細表!$C$10:$C$116,'結果表（37部門）'!$B46,詳細表!Y$10:Y$116)</f>
        <v>0</v>
      </c>
      <c r="U46" s="214">
        <f>SUMIF(詳細表!$C$10:$C$116,'結果表（37部門）'!$B46,詳細表!Z$10:Z$116)</f>
        <v>0</v>
      </c>
      <c r="V46" s="214">
        <f>SUMIF(詳細表!$C$10:$C$116,'結果表（37部門）'!$B46,詳細表!AD$10:AD$116)</f>
        <v>0</v>
      </c>
      <c r="W46" s="214">
        <f>SUMIF(詳細表!$C$10:$C$116,'結果表（37部門）'!$B46,詳細表!AH$10:AH$116)</f>
        <v>0</v>
      </c>
    </row>
    <row r="47" spans="2:23" x14ac:dyDescent="0.15">
      <c r="B47" s="52" t="s">
        <v>525</v>
      </c>
      <c r="C47" s="53" t="s">
        <v>665</v>
      </c>
      <c r="D47" s="214">
        <f>SUMIF(詳細表!$C$10:$C$116,'結果表（37部門）'!$B47,詳細表!G$10:G$116)</f>
        <v>0</v>
      </c>
      <c r="E47" s="214">
        <f>SUMIF(詳細表!$C$10:$C$116,'結果表（37部門）'!$B47,詳細表!H$10:H$116)</f>
        <v>0</v>
      </c>
      <c r="F47" s="214">
        <f>SUMIF(詳細表!$C$10:$C$116,'結果表（37部門）'!$B47,詳細表!I$10:I$116)</f>
        <v>0</v>
      </c>
      <c r="G47" s="214">
        <f>SUMIF(詳細表!$C$10:$C$116,'結果表（37部門）'!$B47,詳細表!AA$10:AA$116)</f>
        <v>0</v>
      </c>
      <c r="H47" s="214">
        <f>SUMIF(詳細表!$C$10:$C$116,'結果表（37部門）'!$B47,詳細表!AE$10:AE$116)</f>
        <v>0</v>
      </c>
      <c r="I47" s="214">
        <f>SUMIF(詳細表!$C$10:$C$116,'結果表（37部門）'!$B47,詳細表!M$10:M$116)</f>
        <v>0</v>
      </c>
      <c r="J47" s="214">
        <f>SUMIF(詳細表!$C$10:$C$116,'結果表（37部門）'!$B47,詳細表!N$10:N$116)</f>
        <v>0</v>
      </c>
      <c r="K47" s="214">
        <f>SUMIF(詳細表!$C$10:$C$116,'結果表（37部門）'!$B47,詳細表!O$10:O$116)</f>
        <v>0</v>
      </c>
      <c r="L47" s="214">
        <f>SUMIF(詳細表!$C$10:$C$116,'結果表（37部門）'!$B47,詳細表!AB$10:AB$116)</f>
        <v>0</v>
      </c>
      <c r="M47" s="214">
        <f>SUMIF(詳細表!$C$10:$C$116,'結果表（37部門）'!$B47,詳細表!AF$10:AF$116)</f>
        <v>0</v>
      </c>
      <c r="N47" s="214">
        <f>SUMIF(詳細表!$C$10:$C$116,'結果表（37部門）'!$B47,詳細表!U$10:U$116)</f>
        <v>0</v>
      </c>
      <c r="O47" s="214">
        <f>SUMIF(詳細表!$C$10:$C$116,'結果表（37部門）'!$B47,詳細表!V$10:V$116)</f>
        <v>0</v>
      </c>
      <c r="P47" s="214">
        <f>SUMIF(詳細表!$C$10:$C$116,'結果表（37部門）'!$B47,詳細表!W$10:W$116)</f>
        <v>0</v>
      </c>
      <c r="Q47" s="214">
        <f>SUMIF(詳細表!$C$10:$C$116,'結果表（37部門）'!$B47,詳細表!AC$10:AC$116)</f>
        <v>0</v>
      </c>
      <c r="R47" s="214">
        <f>SUMIF(詳細表!$C$10:$C$116,'結果表（37部門）'!$B47,詳細表!AG$10:AG$116)</f>
        <v>0</v>
      </c>
      <c r="S47" s="214">
        <f>SUMIF(詳細表!$C$10:$C$116,'結果表（37部門）'!$B47,詳細表!X$10:X$116)</f>
        <v>0</v>
      </c>
      <c r="T47" s="214">
        <f>SUMIF(詳細表!$C$10:$C$116,'結果表（37部門）'!$B47,詳細表!Y$10:Y$116)</f>
        <v>0</v>
      </c>
      <c r="U47" s="214">
        <f>SUMIF(詳細表!$C$10:$C$116,'結果表（37部門）'!$B47,詳細表!Z$10:Z$116)</f>
        <v>0</v>
      </c>
      <c r="V47" s="214">
        <f>SUMIF(詳細表!$C$10:$C$116,'結果表（37部門）'!$B47,詳細表!AD$10:AD$116)</f>
        <v>0</v>
      </c>
      <c r="W47" s="214">
        <f>SUMIF(詳細表!$C$10:$C$116,'結果表（37部門）'!$B47,詳細表!AH$10:AH$116)</f>
        <v>0</v>
      </c>
    </row>
    <row r="48" spans="2:23" x14ac:dyDescent="0.15">
      <c r="B48" s="71"/>
      <c r="C48" s="258" t="s">
        <v>352</v>
      </c>
      <c r="D48" s="259">
        <f>SUM(D11:D47)</f>
        <v>0</v>
      </c>
      <c r="E48" s="259">
        <f t="shared" ref="E48:W48" si="0">SUM(E11:E47)</f>
        <v>0</v>
      </c>
      <c r="F48" s="259">
        <f t="shared" si="0"/>
        <v>0</v>
      </c>
      <c r="G48" s="259">
        <f t="shared" si="0"/>
        <v>0</v>
      </c>
      <c r="H48" s="259">
        <f t="shared" si="0"/>
        <v>0</v>
      </c>
      <c r="I48" s="259">
        <f t="shared" si="0"/>
        <v>0</v>
      </c>
      <c r="J48" s="259">
        <f t="shared" si="0"/>
        <v>0</v>
      </c>
      <c r="K48" s="259">
        <f t="shared" si="0"/>
        <v>0</v>
      </c>
      <c r="L48" s="259">
        <f t="shared" si="0"/>
        <v>0</v>
      </c>
      <c r="M48" s="259">
        <f t="shared" si="0"/>
        <v>0</v>
      </c>
      <c r="N48" s="259">
        <f t="shared" si="0"/>
        <v>0</v>
      </c>
      <c r="O48" s="259">
        <f t="shared" si="0"/>
        <v>0</v>
      </c>
      <c r="P48" s="259">
        <f t="shared" si="0"/>
        <v>0</v>
      </c>
      <c r="Q48" s="259">
        <f t="shared" si="0"/>
        <v>0</v>
      </c>
      <c r="R48" s="259">
        <f t="shared" si="0"/>
        <v>0</v>
      </c>
      <c r="S48" s="259">
        <f t="shared" si="0"/>
        <v>0</v>
      </c>
      <c r="T48" s="259">
        <f t="shared" si="0"/>
        <v>0</v>
      </c>
      <c r="U48" s="259">
        <f t="shared" si="0"/>
        <v>0</v>
      </c>
      <c r="V48" s="259">
        <f t="shared" si="0"/>
        <v>0</v>
      </c>
      <c r="W48" s="259">
        <f t="shared" si="0"/>
        <v>0</v>
      </c>
    </row>
    <row r="49" spans="2:2" x14ac:dyDescent="0.15">
      <c r="B49" s="260" t="s">
        <v>449</v>
      </c>
    </row>
  </sheetData>
  <mergeCells count="22">
    <mergeCell ref="V8:V10"/>
    <mergeCell ref="W8:W10"/>
    <mergeCell ref="Q8:Q10"/>
    <mergeCell ref="R8:R10"/>
    <mergeCell ref="S8:S10"/>
    <mergeCell ref="T8:T10"/>
    <mergeCell ref="U8:U10"/>
    <mergeCell ref="L8:L10"/>
    <mergeCell ref="M8:M10"/>
    <mergeCell ref="N8:N10"/>
    <mergeCell ref="O8:O10"/>
    <mergeCell ref="P8:P10"/>
    <mergeCell ref="G8:G10"/>
    <mergeCell ref="H8:H10"/>
    <mergeCell ref="I8:I10"/>
    <mergeCell ref="J8:J10"/>
    <mergeCell ref="K8:K10"/>
    <mergeCell ref="B6:B10"/>
    <mergeCell ref="C6:C10"/>
    <mergeCell ref="D8:D10"/>
    <mergeCell ref="E8:E10"/>
    <mergeCell ref="F8:F10"/>
  </mergeCells>
  <phoneticPr fontId="2"/>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sheetPr>
  <dimension ref="B5:W25"/>
  <sheetViews>
    <sheetView showGridLines="0" workbookViewId="0">
      <pane xSplit="3" ySplit="10" topLeftCell="D11" activePane="bottomRight" state="frozen"/>
      <selection pane="topRight"/>
      <selection pane="bottomLeft"/>
      <selection pane="bottomRight"/>
    </sheetView>
  </sheetViews>
  <sheetFormatPr defaultColWidth="9" defaultRowHeight="18.75" x14ac:dyDescent="0.15"/>
  <cols>
    <col min="1" max="1" width="1.625" style="1" customWidth="1"/>
    <col min="2" max="2" width="4.625" style="1" customWidth="1"/>
    <col min="3" max="3" width="60.625" style="1" customWidth="1"/>
    <col min="4" max="23" width="12.625" style="1" customWidth="1"/>
    <col min="24" max="16384" width="9" style="1"/>
  </cols>
  <sheetData>
    <row r="5" spans="2:23" x14ac:dyDescent="0.15">
      <c r="W5" s="8" t="str">
        <f>"（単位："&amp;入力表!J15&amp;"、人）"</f>
        <v>（単位：千円、人）</v>
      </c>
    </row>
    <row r="6" spans="2:23" x14ac:dyDescent="0.15">
      <c r="B6" s="369" t="s">
        <v>135</v>
      </c>
      <c r="C6" s="369" t="s">
        <v>563</v>
      </c>
      <c r="D6" s="242" t="s">
        <v>110</v>
      </c>
      <c r="E6" s="243"/>
      <c r="F6" s="243"/>
      <c r="G6" s="243"/>
      <c r="H6" s="244"/>
      <c r="I6" s="245" t="s">
        <v>592</v>
      </c>
      <c r="J6" s="246"/>
      <c r="K6" s="246"/>
      <c r="L6" s="246"/>
      <c r="M6" s="247"/>
      <c r="N6" s="248" t="s">
        <v>574</v>
      </c>
      <c r="O6" s="249"/>
      <c r="P6" s="249"/>
      <c r="Q6" s="249"/>
      <c r="R6" s="250"/>
      <c r="S6" s="251" t="s">
        <v>538</v>
      </c>
      <c r="T6" s="252"/>
      <c r="U6" s="252"/>
      <c r="V6" s="252"/>
      <c r="W6" s="253"/>
    </row>
    <row r="7" spans="2:23" x14ac:dyDescent="0.15">
      <c r="B7" s="372"/>
      <c r="C7" s="372"/>
      <c r="D7" s="254"/>
      <c r="E7" s="243"/>
      <c r="F7" s="244"/>
      <c r="G7" s="254"/>
      <c r="H7" s="244"/>
      <c r="I7" s="255"/>
      <c r="J7" s="246"/>
      <c r="K7" s="247"/>
      <c r="L7" s="255"/>
      <c r="M7" s="247"/>
      <c r="N7" s="256"/>
      <c r="O7" s="249"/>
      <c r="P7" s="250"/>
      <c r="Q7" s="256"/>
      <c r="R7" s="250"/>
      <c r="S7" s="257"/>
      <c r="T7" s="252"/>
      <c r="U7" s="253"/>
      <c r="V7" s="257"/>
      <c r="W7" s="253"/>
    </row>
    <row r="8" spans="2:23" ht="12.95" customHeight="1" x14ac:dyDescent="0.15">
      <c r="B8" s="372"/>
      <c r="C8" s="372"/>
      <c r="D8" s="396" t="s">
        <v>109</v>
      </c>
      <c r="E8" s="397" t="s">
        <v>723</v>
      </c>
      <c r="F8" s="398" t="s">
        <v>537</v>
      </c>
      <c r="G8" s="404" t="s">
        <v>540</v>
      </c>
      <c r="H8" s="420" t="s">
        <v>539</v>
      </c>
      <c r="I8" s="422" t="s">
        <v>109</v>
      </c>
      <c r="J8" s="423" t="s">
        <v>723</v>
      </c>
      <c r="K8" s="424" t="s">
        <v>537</v>
      </c>
      <c r="L8" s="406" t="s">
        <v>540</v>
      </c>
      <c r="M8" s="408" t="s">
        <v>539</v>
      </c>
      <c r="N8" s="426" t="s">
        <v>109</v>
      </c>
      <c r="O8" s="395" t="s">
        <v>723</v>
      </c>
      <c r="P8" s="414" t="s">
        <v>537</v>
      </c>
      <c r="Q8" s="410" t="s">
        <v>540</v>
      </c>
      <c r="R8" s="412" t="s">
        <v>539</v>
      </c>
      <c r="S8" s="416" t="s">
        <v>109</v>
      </c>
      <c r="T8" s="417" t="s">
        <v>723</v>
      </c>
      <c r="U8" s="418" t="s">
        <v>537</v>
      </c>
      <c r="V8" s="400" t="s">
        <v>540</v>
      </c>
      <c r="W8" s="402" t="s">
        <v>539</v>
      </c>
    </row>
    <row r="9" spans="2:23" x14ac:dyDescent="0.15">
      <c r="B9" s="372"/>
      <c r="C9" s="372"/>
      <c r="D9" s="396"/>
      <c r="E9" s="397"/>
      <c r="F9" s="399"/>
      <c r="G9" s="405"/>
      <c r="H9" s="421"/>
      <c r="I9" s="422"/>
      <c r="J9" s="423"/>
      <c r="K9" s="425"/>
      <c r="L9" s="407"/>
      <c r="M9" s="409"/>
      <c r="N9" s="426"/>
      <c r="O9" s="395"/>
      <c r="P9" s="415"/>
      <c r="Q9" s="411"/>
      <c r="R9" s="413"/>
      <c r="S9" s="416"/>
      <c r="T9" s="417"/>
      <c r="U9" s="419"/>
      <c r="V9" s="401"/>
      <c r="W9" s="403"/>
    </row>
    <row r="10" spans="2:23" x14ac:dyDescent="0.15">
      <c r="B10" s="370"/>
      <c r="C10" s="370"/>
      <c r="D10" s="396"/>
      <c r="E10" s="397"/>
      <c r="F10" s="399"/>
      <c r="G10" s="405"/>
      <c r="H10" s="421"/>
      <c r="I10" s="422"/>
      <c r="J10" s="423"/>
      <c r="K10" s="425"/>
      <c r="L10" s="407"/>
      <c r="M10" s="409"/>
      <c r="N10" s="426"/>
      <c r="O10" s="395"/>
      <c r="P10" s="415"/>
      <c r="Q10" s="411"/>
      <c r="R10" s="413"/>
      <c r="S10" s="416"/>
      <c r="T10" s="417"/>
      <c r="U10" s="419"/>
      <c r="V10" s="401"/>
      <c r="W10" s="403"/>
    </row>
    <row r="11" spans="2:23" x14ac:dyDescent="0.15">
      <c r="B11" s="52" t="s">
        <v>489</v>
      </c>
      <c r="C11" s="53" t="s">
        <v>691</v>
      </c>
      <c r="D11" s="209">
        <f>SUMIF(詳細表!$D$10:$D$116,'結果表（13部門）'!$B11,詳細表!G$10:G$116)</f>
        <v>0</v>
      </c>
      <c r="E11" s="209">
        <f>SUMIF(詳細表!$D$10:$D$116,'結果表（13部門）'!$B11,詳細表!H$10:H$116)</f>
        <v>0</v>
      </c>
      <c r="F11" s="209">
        <f>SUMIF(詳細表!$D$10:$D$116,'結果表（13部門）'!$B11,詳細表!I$10:I$116)</f>
        <v>0</v>
      </c>
      <c r="G11" s="209">
        <f>SUMIF(詳細表!$D$10:$D$116,'結果表（13部門）'!$B11,詳細表!AA$10:AA$116)</f>
        <v>0</v>
      </c>
      <c r="H11" s="209">
        <f>SUMIF(詳細表!$D$10:$D$116,'結果表（13部門）'!$B11,詳細表!AE$10:AE$116)</f>
        <v>0</v>
      </c>
      <c r="I11" s="209">
        <f>SUMIF(詳細表!$D$10:$D$116,'結果表（13部門）'!$B11,詳細表!M$10:M$116)</f>
        <v>0</v>
      </c>
      <c r="J11" s="209">
        <f>SUMIF(詳細表!$D$10:$D$116,'結果表（13部門）'!$B11,詳細表!N$10:N$116)</f>
        <v>0</v>
      </c>
      <c r="K11" s="209">
        <f>SUMIF(詳細表!$D$10:$D$116,'結果表（13部門）'!$B11,詳細表!O$10:O$116)</f>
        <v>0</v>
      </c>
      <c r="L11" s="209">
        <f>SUMIF(詳細表!$D$10:$D$116,'結果表（13部門）'!$B11,詳細表!AB$10:AB$116)</f>
        <v>0</v>
      </c>
      <c r="M11" s="209">
        <f>SUMIF(詳細表!$D$10:$D$116,'結果表（13部門）'!$B11,詳細表!AF$10:AF$116)</f>
        <v>0</v>
      </c>
      <c r="N11" s="209">
        <f>SUMIF(詳細表!$D$10:$D$116,'結果表（13部門）'!$B11,詳細表!U$10:U$116)</f>
        <v>0</v>
      </c>
      <c r="O11" s="209">
        <f>SUMIF(詳細表!$D$10:$D$116,'結果表（13部門）'!$B11,詳細表!V$10:V$116)</f>
        <v>0</v>
      </c>
      <c r="P11" s="209">
        <f>SUMIF(詳細表!$D$10:$D$116,'結果表（13部門）'!$B11,詳細表!W$10:W$116)</f>
        <v>0</v>
      </c>
      <c r="Q11" s="209">
        <f>SUMIF(詳細表!$D$10:$D$116,'結果表（13部門）'!$B11,詳細表!AC$10:AC$116)</f>
        <v>0</v>
      </c>
      <c r="R11" s="209">
        <f>SUMIF(詳細表!$D$10:$D$116,'結果表（13部門）'!$B11,詳細表!AG$10:AG$116)</f>
        <v>0</v>
      </c>
      <c r="S11" s="209">
        <f>SUMIF(詳細表!$D$10:$D$116,'結果表（13部門）'!$B11,詳細表!X$10:X$116)</f>
        <v>0</v>
      </c>
      <c r="T11" s="209">
        <f>SUMIF(詳細表!$D$10:$D$116,'結果表（13部門）'!$B11,詳細表!Y$10:Y$116)</f>
        <v>0</v>
      </c>
      <c r="U11" s="209">
        <f>SUMIF(詳細表!$D$10:$D$116,'結果表（13部門）'!$B11,詳細表!Z$10:Z$116)</f>
        <v>0</v>
      </c>
      <c r="V11" s="209">
        <f>SUMIF(詳細表!$D$10:$D$116,'結果表（13部門）'!$B11,詳細表!AD$10:AD$116)</f>
        <v>0</v>
      </c>
      <c r="W11" s="209">
        <f>SUMIF(詳細表!$D$10:$D$116,'結果表（13部門）'!$B11,詳細表!AH$10:AH$116)</f>
        <v>0</v>
      </c>
    </row>
    <row r="12" spans="2:23" x14ac:dyDescent="0.15">
      <c r="B12" s="52" t="s">
        <v>490</v>
      </c>
      <c r="C12" s="53" t="s">
        <v>527</v>
      </c>
      <c r="D12" s="214">
        <f>SUMIF(詳細表!$D$10:$D$116,'結果表（13部門）'!$B12,詳細表!G$10:G$116)</f>
        <v>0</v>
      </c>
      <c r="E12" s="214">
        <f>SUMIF(詳細表!$D$10:$D$116,'結果表（13部門）'!$B12,詳細表!H$10:H$116)</f>
        <v>0</v>
      </c>
      <c r="F12" s="214">
        <f>SUMIF(詳細表!$D$10:$D$116,'結果表（13部門）'!$B12,詳細表!I$10:I$116)</f>
        <v>0</v>
      </c>
      <c r="G12" s="214">
        <f>SUMIF(詳細表!$D$10:$D$116,'結果表（13部門）'!$B12,詳細表!AA$10:AA$116)</f>
        <v>0</v>
      </c>
      <c r="H12" s="214">
        <f>SUMIF(詳細表!$D$10:$D$116,'結果表（13部門）'!$B12,詳細表!AE$10:AE$116)</f>
        <v>0</v>
      </c>
      <c r="I12" s="214">
        <f>SUMIF(詳細表!$D$10:$D$116,'結果表（13部門）'!$B12,詳細表!M$10:M$116)</f>
        <v>0</v>
      </c>
      <c r="J12" s="214">
        <f>SUMIF(詳細表!$D$10:$D$116,'結果表（13部門）'!$B12,詳細表!N$10:N$116)</f>
        <v>0</v>
      </c>
      <c r="K12" s="214">
        <f>SUMIF(詳細表!$D$10:$D$116,'結果表（13部門）'!$B12,詳細表!O$10:O$116)</f>
        <v>0</v>
      </c>
      <c r="L12" s="214">
        <f>SUMIF(詳細表!$D$10:$D$116,'結果表（13部門）'!$B12,詳細表!AB$10:AB$116)</f>
        <v>0</v>
      </c>
      <c r="M12" s="214">
        <f>SUMIF(詳細表!$D$10:$D$116,'結果表（13部門）'!$B12,詳細表!AF$10:AF$116)</f>
        <v>0</v>
      </c>
      <c r="N12" s="214">
        <f>SUMIF(詳細表!$D$10:$D$116,'結果表（13部門）'!$B12,詳細表!U$10:U$116)</f>
        <v>0</v>
      </c>
      <c r="O12" s="214">
        <f>SUMIF(詳細表!$D$10:$D$116,'結果表（13部門）'!$B12,詳細表!V$10:V$116)</f>
        <v>0</v>
      </c>
      <c r="P12" s="214">
        <f>SUMIF(詳細表!$D$10:$D$116,'結果表（13部門）'!$B12,詳細表!W$10:W$116)</f>
        <v>0</v>
      </c>
      <c r="Q12" s="214">
        <f>SUMIF(詳細表!$D$10:$D$116,'結果表（13部門）'!$B12,詳細表!AC$10:AC$116)</f>
        <v>0</v>
      </c>
      <c r="R12" s="214">
        <f>SUMIF(詳細表!$D$10:$D$116,'結果表（13部門）'!$B12,詳細表!AG$10:AG$116)</f>
        <v>0</v>
      </c>
      <c r="S12" s="214">
        <f>SUMIF(詳細表!$D$10:$D$116,'結果表（13部門）'!$B12,詳細表!X$10:X$116)</f>
        <v>0</v>
      </c>
      <c r="T12" s="214">
        <f>SUMIF(詳細表!$D$10:$D$116,'結果表（13部門）'!$B12,詳細表!Y$10:Y$116)</f>
        <v>0</v>
      </c>
      <c r="U12" s="214">
        <f>SUMIF(詳細表!$D$10:$D$116,'結果表（13部門）'!$B12,詳細表!Z$10:Z$116)</f>
        <v>0</v>
      </c>
      <c r="V12" s="214">
        <f>SUMIF(詳細表!$D$10:$D$116,'結果表（13部門）'!$B12,詳細表!AD$10:AD$116)</f>
        <v>0</v>
      </c>
      <c r="W12" s="214">
        <f>SUMIF(詳細表!$D$10:$D$116,'結果表（13部門）'!$B12,詳細表!AH$10:AH$116)</f>
        <v>0</v>
      </c>
    </row>
    <row r="13" spans="2:23" x14ac:dyDescent="0.15">
      <c r="B13" s="52" t="s">
        <v>491</v>
      </c>
      <c r="C13" s="53" t="s">
        <v>528</v>
      </c>
      <c r="D13" s="214">
        <f>SUMIF(詳細表!$D$10:$D$116,'結果表（13部門）'!$B13,詳細表!G$10:G$116)</f>
        <v>0</v>
      </c>
      <c r="E13" s="214">
        <f>SUMIF(詳細表!$D$10:$D$116,'結果表（13部門）'!$B13,詳細表!H$10:H$116)</f>
        <v>0</v>
      </c>
      <c r="F13" s="214">
        <f>SUMIF(詳細表!$D$10:$D$116,'結果表（13部門）'!$B13,詳細表!I$10:I$116)</f>
        <v>0</v>
      </c>
      <c r="G13" s="214">
        <f>SUMIF(詳細表!$D$10:$D$116,'結果表（13部門）'!$B13,詳細表!AA$10:AA$116)</f>
        <v>0</v>
      </c>
      <c r="H13" s="214">
        <f>SUMIF(詳細表!$D$10:$D$116,'結果表（13部門）'!$B13,詳細表!AE$10:AE$116)</f>
        <v>0</v>
      </c>
      <c r="I13" s="214">
        <f>SUMIF(詳細表!$D$10:$D$116,'結果表（13部門）'!$B13,詳細表!M$10:M$116)</f>
        <v>0</v>
      </c>
      <c r="J13" s="214">
        <f>SUMIF(詳細表!$D$10:$D$116,'結果表（13部門）'!$B13,詳細表!N$10:N$116)</f>
        <v>0</v>
      </c>
      <c r="K13" s="214">
        <f>SUMIF(詳細表!$D$10:$D$116,'結果表（13部門）'!$B13,詳細表!O$10:O$116)</f>
        <v>0</v>
      </c>
      <c r="L13" s="214">
        <f>SUMIF(詳細表!$D$10:$D$116,'結果表（13部門）'!$B13,詳細表!AB$10:AB$116)</f>
        <v>0</v>
      </c>
      <c r="M13" s="214">
        <f>SUMIF(詳細表!$D$10:$D$116,'結果表（13部門）'!$B13,詳細表!AF$10:AF$116)</f>
        <v>0</v>
      </c>
      <c r="N13" s="214">
        <f>SUMIF(詳細表!$D$10:$D$116,'結果表（13部門）'!$B13,詳細表!U$10:U$116)</f>
        <v>0</v>
      </c>
      <c r="O13" s="214">
        <f>SUMIF(詳細表!$D$10:$D$116,'結果表（13部門）'!$B13,詳細表!V$10:V$116)</f>
        <v>0</v>
      </c>
      <c r="P13" s="214">
        <f>SUMIF(詳細表!$D$10:$D$116,'結果表（13部門）'!$B13,詳細表!W$10:W$116)</f>
        <v>0</v>
      </c>
      <c r="Q13" s="214">
        <f>SUMIF(詳細表!$D$10:$D$116,'結果表（13部門）'!$B13,詳細表!AC$10:AC$116)</f>
        <v>0</v>
      </c>
      <c r="R13" s="214">
        <f>SUMIF(詳細表!$D$10:$D$116,'結果表（13部門）'!$B13,詳細表!AG$10:AG$116)</f>
        <v>0</v>
      </c>
      <c r="S13" s="214">
        <f>SUMIF(詳細表!$D$10:$D$116,'結果表（13部門）'!$B13,詳細表!X$10:X$116)</f>
        <v>0</v>
      </c>
      <c r="T13" s="214">
        <f>SUMIF(詳細表!$D$10:$D$116,'結果表（13部門）'!$B13,詳細表!Y$10:Y$116)</f>
        <v>0</v>
      </c>
      <c r="U13" s="214">
        <f>SUMIF(詳細表!$D$10:$D$116,'結果表（13部門）'!$B13,詳細表!Z$10:Z$116)</f>
        <v>0</v>
      </c>
      <c r="V13" s="214">
        <f>SUMIF(詳細表!$D$10:$D$116,'結果表（13部門）'!$B13,詳細表!AD$10:AD$116)</f>
        <v>0</v>
      </c>
      <c r="W13" s="214">
        <f>SUMIF(詳細表!$D$10:$D$116,'結果表（13部門）'!$B13,詳細表!AH$10:AH$116)</f>
        <v>0</v>
      </c>
    </row>
    <row r="14" spans="2:23" x14ac:dyDescent="0.15">
      <c r="B14" s="52" t="s">
        <v>492</v>
      </c>
      <c r="C14" s="53" t="s">
        <v>374</v>
      </c>
      <c r="D14" s="214">
        <f>SUMIF(詳細表!$D$10:$D$116,'結果表（13部門）'!$B14,詳細表!G$10:G$116)</f>
        <v>0</v>
      </c>
      <c r="E14" s="214">
        <f>SUMIF(詳細表!$D$10:$D$116,'結果表（13部門）'!$B14,詳細表!H$10:H$116)</f>
        <v>0</v>
      </c>
      <c r="F14" s="214">
        <f>SUMIF(詳細表!$D$10:$D$116,'結果表（13部門）'!$B14,詳細表!I$10:I$116)</f>
        <v>0</v>
      </c>
      <c r="G14" s="214">
        <f>SUMIF(詳細表!$D$10:$D$116,'結果表（13部門）'!$B14,詳細表!AA$10:AA$116)</f>
        <v>0</v>
      </c>
      <c r="H14" s="214">
        <f>SUMIF(詳細表!$D$10:$D$116,'結果表（13部門）'!$B14,詳細表!AE$10:AE$116)</f>
        <v>0</v>
      </c>
      <c r="I14" s="214">
        <f>SUMIF(詳細表!$D$10:$D$116,'結果表（13部門）'!$B14,詳細表!M$10:M$116)</f>
        <v>0</v>
      </c>
      <c r="J14" s="214">
        <f>SUMIF(詳細表!$D$10:$D$116,'結果表（13部門）'!$B14,詳細表!N$10:N$116)</f>
        <v>0</v>
      </c>
      <c r="K14" s="214">
        <f>SUMIF(詳細表!$D$10:$D$116,'結果表（13部門）'!$B14,詳細表!O$10:O$116)</f>
        <v>0</v>
      </c>
      <c r="L14" s="214">
        <f>SUMIF(詳細表!$D$10:$D$116,'結果表（13部門）'!$B14,詳細表!AB$10:AB$116)</f>
        <v>0</v>
      </c>
      <c r="M14" s="214">
        <f>SUMIF(詳細表!$D$10:$D$116,'結果表（13部門）'!$B14,詳細表!AF$10:AF$116)</f>
        <v>0</v>
      </c>
      <c r="N14" s="214">
        <f>SUMIF(詳細表!$D$10:$D$116,'結果表（13部門）'!$B14,詳細表!U$10:U$116)</f>
        <v>0</v>
      </c>
      <c r="O14" s="214">
        <f>SUMIF(詳細表!$D$10:$D$116,'結果表（13部門）'!$B14,詳細表!V$10:V$116)</f>
        <v>0</v>
      </c>
      <c r="P14" s="214">
        <f>SUMIF(詳細表!$D$10:$D$116,'結果表（13部門）'!$B14,詳細表!W$10:W$116)</f>
        <v>0</v>
      </c>
      <c r="Q14" s="214">
        <f>SUMIF(詳細表!$D$10:$D$116,'結果表（13部門）'!$B14,詳細表!AC$10:AC$116)</f>
        <v>0</v>
      </c>
      <c r="R14" s="214">
        <f>SUMIF(詳細表!$D$10:$D$116,'結果表（13部門）'!$B14,詳細表!AG$10:AG$116)</f>
        <v>0</v>
      </c>
      <c r="S14" s="214">
        <f>SUMIF(詳細表!$D$10:$D$116,'結果表（13部門）'!$B14,詳細表!X$10:X$116)</f>
        <v>0</v>
      </c>
      <c r="T14" s="214">
        <f>SUMIF(詳細表!$D$10:$D$116,'結果表（13部門）'!$B14,詳細表!Y$10:Y$116)</f>
        <v>0</v>
      </c>
      <c r="U14" s="214">
        <f>SUMIF(詳細表!$D$10:$D$116,'結果表（13部門）'!$B14,詳細表!Z$10:Z$116)</f>
        <v>0</v>
      </c>
      <c r="V14" s="214">
        <f>SUMIF(詳細表!$D$10:$D$116,'結果表（13部門）'!$B14,詳細表!AD$10:AD$116)</f>
        <v>0</v>
      </c>
      <c r="W14" s="214">
        <f>SUMIF(詳細表!$D$10:$D$116,'結果表（13部門）'!$B14,詳細表!AH$10:AH$116)</f>
        <v>0</v>
      </c>
    </row>
    <row r="15" spans="2:23" x14ac:dyDescent="0.15">
      <c r="B15" s="52" t="s">
        <v>493</v>
      </c>
      <c r="C15" s="53" t="s">
        <v>529</v>
      </c>
      <c r="D15" s="214">
        <f>SUMIF(詳細表!$D$10:$D$116,'結果表（13部門）'!$B15,詳細表!G$10:G$116)</f>
        <v>0</v>
      </c>
      <c r="E15" s="214">
        <f>SUMIF(詳細表!$D$10:$D$116,'結果表（13部門）'!$B15,詳細表!H$10:H$116)</f>
        <v>0</v>
      </c>
      <c r="F15" s="214">
        <f>SUMIF(詳細表!$D$10:$D$116,'結果表（13部門）'!$B15,詳細表!I$10:I$116)</f>
        <v>0</v>
      </c>
      <c r="G15" s="214">
        <f>SUMIF(詳細表!$D$10:$D$116,'結果表（13部門）'!$B15,詳細表!AA$10:AA$116)</f>
        <v>0</v>
      </c>
      <c r="H15" s="214">
        <f>SUMIF(詳細表!$D$10:$D$116,'結果表（13部門）'!$B15,詳細表!AE$10:AE$116)</f>
        <v>0</v>
      </c>
      <c r="I15" s="214">
        <f>SUMIF(詳細表!$D$10:$D$116,'結果表（13部門）'!$B15,詳細表!M$10:M$116)</f>
        <v>0</v>
      </c>
      <c r="J15" s="214">
        <f>SUMIF(詳細表!$D$10:$D$116,'結果表（13部門）'!$B15,詳細表!N$10:N$116)</f>
        <v>0</v>
      </c>
      <c r="K15" s="214">
        <f>SUMIF(詳細表!$D$10:$D$116,'結果表（13部門）'!$B15,詳細表!O$10:O$116)</f>
        <v>0</v>
      </c>
      <c r="L15" s="214">
        <f>SUMIF(詳細表!$D$10:$D$116,'結果表（13部門）'!$B15,詳細表!AB$10:AB$116)</f>
        <v>0</v>
      </c>
      <c r="M15" s="214">
        <f>SUMIF(詳細表!$D$10:$D$116,'結果表（13部門）'!$B15,詳細表!AF$10:AF$116)</f>
        <v>0</v>
      </c>
      <c r="N15" s="214">
        <f>SUMIF(詳細表!$D$10:$D$116,'結果表（13部門）'!$B15,詳細表!U$10:U$116)</f>
        <v>0</v>
      </c>
      <c r="O15" s="214">
        <f>SUMIF(詳細表!$D$10:$D$116,'結果表（13部門）'!$B15,詳細表!V$10:V$116)</f>
        <v>0</v>
      </c>
      <c r="P15" s="214">
        <f>SUMIF(詳細表!$D$10:$D$116,'結果表（13部門）'!$B15,詳細表!W$10:W$116)</f>
        <v>0</v>
      </c>
      <c r="Q15" s="214">
        <f>SUMIF(詳細表!$D$10:$D$116,'結果表（13部門）'!$B15,詳細表!AC$10:AC$116)</f>
        <v>0</v>
      </c>
      <c r="R15" s="214">
        <f>SUMIF(詳細表!$D$10:$D$116,'結果表（13部門）'!$B15,詳細表!AG$10:AG$116)</f>
        <v>0</v>
      </c>
      <c r="S15" s="214">
        <f>SUMIF(詳細表!$D$10:$D$116,'結果表（13部門）'!$B15,詳細表!X$10:X$116)</f>
        <v>0</v>
      </c>
      <c r="T15" s="214">
        <f>SUMIF(詳細表!$D$10:$D$116,'結果表（13部門）'!$B15,詳細表!Y$10:Y$116)</f>
        <v>0</v>
      </c>
      <c r="U15" s="214">
        <f>SUMIF(詳細表!$D$10:$D$116,'結果表（13部門）'!$B15,詳細表!Z$10:Z$116)</f>
        <v>0</v>
      </c>
      <c r="V15" s="214">
        <f>SUMIF(詳細表!$D$10:$D$116,'結果表（13部門）'!$B15,詳細表!AD$10:AD$116)</f>
        <v>0</v>
      </c>
      <c r="W15" s="214">
        <f>SUMIF(詳細表!$D$10:$D$116,'結果表（13部門）'!$B15,詳細表!AH$10:AH$116)</f>
        <v>0</v>
      </c>
    </row>
    <row r="16" spans="2:23" x14ac:dyDescent="0.15">
      <c r="B16" s="60" t="s">
        <v>494</v>
      </c>
      <c r="C16" s="61" t="s">
        <v>530</v>
      </c>
      <c r="D16" s="219">
        <f>SUMIF(詳細表!$D$10:$D$116,'結果表（13部門）'!$B16,詳細表!G$10:G$116)</f>
        <v>0</v>
      </c>
      <c r="E16" s="219">
        <f>SUMIF(詳細表!$D$10:$D$116,'結果表（13部門）'!$B16,詳細表!H$10:H$116)</f>
        <v>0</v>
      </c>
      <c r="F16" s="219">
        <f>SUMIF(詳細表!$D$10:$D$116,'結果表（13部門）'!$B16,詳細表!I$10:I$116)</f>
        <v>0</v>
      </c>
      <c r="G16" s="219">
        <f>SUMIF(詳細表!$D$10:$D$116,'結果表（13部門）'!$B16,詳細表!AA$10:AA$116)</f>
        <v>0</v>
      </c>
      <c r="H16" s="219">
        <f>SUMIF(詳細表!$D$10:$D$116,'結果表（13部門）'!$B16,詳細表!AE$10:AE$116)</f>
        <v>0</v>
      </c>
      <c r="I16" s="219">
        <f>SUMIF(詳細表!$D$10:$D$116,'結果表（13部門）'!$B16,詳細表!M$10:M$116)</f>
        <v>0</v>
      </c>
      <c r="J16" s="219">
        <f>SUMIF(詳細表!$D$10:$D$116,'結果表（13部門）'!$B16,詳細表!N$10:N$116)</f>
        <v>0</v>
      </c>
      <c r="K16" s="219">
        <f>SUMIF(詳細表!$D$10:$D$116,'結果表（13部門）'!$B16,詳細表!O$10:O$116)</f>
        <v>0</v>
      </c>
      <c r="L16" s="219">
        <f>SUMIF(詳細表!$D$10:$D$116,'結果表（13部門）'!$B16,詳細表!AB$10:AB$116)</f>
        <v>0</v>
      </c>
      <c r="M16" s="219">
        <f>SUMIF(詳細表!$D$10:$D$116,'結果表（13部門）'!$B16,詳細表!AF$10:AF$116)</f>
        <v>0</v>
      </c>
      <c r="N16" s="219">
        <f>SUMIF(詳細表!$D$10:$D$116,'結果表（13部門）'!$B16,詳細表!U$10:U$116)</f>
        <v>0</v>
      </c>
      <c r="O16" s="219">
        <f>SUMIF(詳細表!$D$10:$D$116,'結果表（13部門）'!$B16,詳細表!V$10:V$116)</f>
        <v>0</v>
      </c>
      <c r="P16" s="219">
        <f>SUMIF(詳細表!$D$10:$D$116,'結果表（13部門）'!$B16,詳細表!W$10:W$116)</f>
        <v>0</v>
      </c>
      <c r="Q16" s="219">
        <f>SUMIF(詳細表!$D$10:$D$116,'結果表（13部門）'!$B16,詳細表!AC$10:AC$116)</f>
        <v>0</v>
      </c>
      <c r="R16" s="219">
        <f>SUMIF(詳細表!$D$10:$D$116,'結果表（13部門）'!$B16,詳細表!AG$10:AG$116)</f>
        <v>0</v>
      </c>
      <c r="S16" s="219">
        <f>SUMIF(詳細表!$D$10:$D$116,'結果表（13部門）'!$B16,詳細表!X$10:X$116)</f>
        <v>0</v>
      </c>
      <c r="T16" s="219">
        <f>SUMIF(詳細表!$D$10:$D$116,'結果表（13部門）'!$B16,詳細表!Y$10:Y$116)</f>
        <v>0</v>
      </c>
      <c r="U16" s="219">
        <f>SUMIF(詳細表!$D$10:$D$116,'結果表（13部門）'!$B16,詳細表!Z$10:Z$116)</f>
        <v>0</v>
      </c>
      <c r="V16" s="219">
        <f>SUMIF(詳細表!$D$10:$D$116,'結果表（13部門）'!$B16,詳細表!AD$10:AD$116)</f>
        <v>0</v>
      </c>
      <c r="W16" s="219">
        <f>SUMIF(詳細表!$D$10:$D$116,'結果表（13部門）'!$B16,詳細表!AH$10:AH$116)</f>
        <v>0</v>
      </c>
    </row>
    <row r="17" spans="2:23" x14ac:dyDescent="0.15">
      <c r="B17" s="52" t="s">
        <v>495</v>
      </c>
      <c r="C17" s="53" t="s">
        <v>531</v>
      </c>
      <c r="D17" s="214">
        <f>SUMIF(詳細表!$D$10:$D$116,'結果表（13部門）'!$B17,詳細表!G$10:G$116)</f>
        <v>0</v>
      </c>
      <c r="E17" s="214">
        <f>SUMIF(詳細表!$D$10:$D$116,'結果表（13部門）'!$B17,詳細表!H$10:H$116)</f>
        <v>0</v>
      </c>
      <c r="F17" s="214">
        <f>SUMIF(詳細表!$D$10:$D$116,'結果表（13部門）'!$B17,詳細表!I$10:I$116)</f>
        <v>0</v>
      </c>
      <c r="G17" s="214">
        <f>SUMIF(詳細表!$D$10:$D$116,'結果表（13部門）'!$B17,詳細表!AA$10:AA$116)</f>
        <v>0</v>
      </c>
      <c r="H17" s="214">
        <f>SUMIF(詳細表!$D$10:$D$116,'結果表（13部門）'!$B17,詳細表!AE$10:AE$116)</f>
        <v>0</v>
      </c>
      <c r="I17" s="214">
        <f>SUMIF(詳細表!$D$10:$D$116,'結果表（13部門）'!$B17,詳細表!M$10:M$116)</f>
        <v>0</v>
      </c>
      <c r="J17" s="214">
        <f>SUMIF(詳細表!$D$10:$D$116,'結果表（13部門）'!$B17,詳細表!N$10:N$116)</f>
        <v>0</v>
      </c>
      <c r="K17" s="214">
        <f>SUMIF(詳細表!$D$10:$D$116,'結果表（13部門）'!$B17,詳細表!O$10:O$116)</f>
        <v>0</v>
      </c>
      <c r="L17" s="214">
        <f>SUMIF(詳細表!$D$10:$D$116,'結果表（13部門）'!$B17,詳細表!AB$10:AB$116)</f>
        <v>0</v>
      </c>
      <c r="M17" s="214">
        <f>SUMIF(詳細表!$D$10:$D$116,'結果表（13部門）'!$B17,詳細表!AF$10:AF$116)</f>
        <v>0</v>
      </c>
      <c r="N17" s="214">
        <f>SUMIF(詳細表!$D$10:$D$116,'結果表（13部門）'!$B17,詳細表!U$10:U$116)</f>
        <v>0</v>
      </c>
      <c r="O17" s="214">
        <f>SUMIF(詳細表!$D$10:$D$116,'結果表（13部門）'!$B17,詳細表!V$10:V$116)</f>
        <v>0</v>
      </c>
      <c r="P17" s="214">
        <f>SUMIF(詳細表!$D$10:$D$116,'結果表（13部門）'!$B17,詳細表!W$10:W$116)</f>
        <v>0</v>
      </c>
      <c r="Q17" s="214">
        <f>SUMIF(詳細表!$D$10:$D$116,'結果表（13部門）'!$B17,詳細表!AC$10:AC$116)</f>
        <v>0</v>
      </c>
      <c r="R17" s="214">
        <f>SUMIF(詳細表!$D$10:$D$116,'結果表（13部門）'!$B17,詳細表!AG$10:AG$116)</f>
        <v>0</v>
      </c>
      <c r="S17" s="214">
        <f>SUMIF(詳細表!$D$10:$D$116,'結果表（13部門）'!$B17,詳細表!X$10:X$116)</f>
        <v>0</v>
      </c>
      <c r="T17" s="214">
        <f>SUMIF(詳細表!$D$10:$D$116,'結果表（13部門）'!$B17,詳細表!Y$10:Y$116)</f>
        <v>0</v>
      </c>
      <c r="U17" s="214">
        <f>SUMIF(詳細表!$D$10:$D$116,'結果表（13部門）'!$B17,詳細表!Z$10:Z$116)</f>
        <v>0</v>
      </c>
      <c r="V17" s="214">
        <f>SUMIF(詳細表!$D$10:$D$116,'結果表（13部門）'!$B17,詳細表!AD$10:AD$116)</f>
        <v>0</v>
      </c>
      <c r="W17" s="214">
        <f>SUMIF(詳細表!$D$10:$D$116,'結果表（13部門）'!$B17,詳細表!AH$10:AH$116)</f>
        <v>0</v>
      </c>
    </row>
    <row r="18" spans="2:23" x14ac:dyDescent="0.15">
      <c r="B18" s="52" t="s">
        <v>496</v>
      </c>
      <c r="C18" s="53" t="s">
        <v>532</v>
      </c>
      <c r="D18" s="214">
        <f>SUMIF(詳細表!$D$10:$D$116,'結果表（13部門）'!$B18,詳細表!G$10:G$116)</f>
        <v>0</v>
      </c>
      <c r="E18" s="214">
        <f>SUMIF(詳細表!$D$10:$D$116,'結果表（13部門）'!$B18,詳細表!H$10:H$116)</f>
        <v>0</v>
      </c>
      <c r="F18" s="214">
        <f>SUMIF(詳細表!$D$10:$D$116,'結果表（13部門）'!$B18,詳細表!I$10:I$116)</f>
        <v>0</v>
      </c>
      <c r="G18" s="214">
        <f>SUMIF(詳細表!$D$10:$D$116,'結果表（13部門）'!$B18,詳細表!AA$10:AA$116)</f>
        <v>0</v>
      </c>
      <c r="H18" s="214">
        <f>SUMIF(詳細表!$D$10:$D$116,'結果表（13部門）'!$B18,詳細表!AE$10:AE$116)</f>
        <v>0</v>
      </c>
      <c r="I18" s="214">
        <f>SUMIF(詳細表!$D$10:$D$116,'結果表（13部門）'!$B18,詳細表!M$10:M$116)</f>
        <v>0</v>
      </c>
      <c r="J18" s="214">
        <f>SUMIF(詳細表!$D$10:$D$116,'結果表（13部門）'!$B18,詳細表!N$10:N$116)</f>
        <v>0</v>
      </c>
      <c r="K18" s="214">
        <f>SUMIF(詳細表!$D$10:$D$116,'結果表（13部門）'!$B18,詳細表!O$10:O$116)</f>
        <v>0</v>
      </c>
      <c r="L18" s="214">
        <f>SUMIF(詳細表!$D$10:$D$116,'結果表（13部門）'!$B18,詳細表!AB$10:AB$116)</f>
        <v>0</v>
      </c>
      <c r="M18" s="214">
        <f>SUMIF(詳細表!$D$10:$D$116,'結果表（13部門）'!$B18,詳細表!AF$10:AF$116)</f>
        <v>0</v>
      </c>
      <c r="N18" s="214">
        <f>SUMIF(詳細表!$D$10:$D$116,'結果表（13部門）'!$B18,詳細表!U$10:U$116)</f>
        <v>0</v>
      </c>
      <c r="O18" s="214">
        <f>SUMIF(詳細表!$D$10:$D$116,'結果表（13部門）'!$B18,詳細表!V$10:V$116)</f>
        <v>0</v>
      </c>
      <c r="P18" s="214">
        <f>SUMIF(詳細表!$D$10:$D$116,'結果表（13部門）'!$B18,詳細表!W$10:W$116)</f>
        <v>0</v>
      </c>
      <c r="Q18" s="214">
        <f>SUMIF(詳細表!$D$10:$D$116,'結果表（13部門）'!$B18,詳細表!AC$10:AC$116)</f>
        <v>0</v>
      </c>
      <c r="R18" s="214">
        <f>SUMIF(詳細表!$D$10:$D$116,'結果表（13部門）'!$B18,詳細表!AG$10:AG$116)</f>
        <v>0</v>
      </c>
      <c r="S18" s="214">
        <f>SUMIF(詳細表!$D$10:$D$116,'結果表（13部門）'!$B18,詳細表!X$10:X$116)</f>
        <v>0</v>
      </c>
      <c r="T18" s="214">
        <f>SUMIF(詳細表!$D$10:$D$116,'結果表（13部門）'!$B18,詳細表!Y$10:Y$116)</f>
        <v>0</v>
      </c>
      <c r="U18" s="214">
        <f>SUMIF(詳細表!$D$10:$D$116,'結果表（13部門）'!$B18,詳細表!Z$10:Z$116)</f>
        <v>0</v>
      </c>
      <c r="V18" s="214">
        <f>SUMIF(詳細表!$D$10:$D$116,'結果表（13部門）'!$B18,詳細表!AD$10:AD$116)</f>
        <v>0</v>
      </c>
      <c r="W18" s="214">
        <f>SUMIF(詳細表!$D$10:$D$116,'結果表（13部門）'!$B18,詳細表!AH$10:AH$116)</f>
        <v>0</v>
      </c>
    </row>
    <row r="19" spans="2:23" x14ac:dyDescent="0.15">
      <c r="B19" s="52" t="s">
        <v>497</v>
      </c>
      <c r="C19" s="53" t="s">
        <v>717</v>
      </c>
      <c r="D19" s="214">
        <f>SUMIF(詳細表!$D$10:$D$116,'結果表（13部門）'!$B19,詳細表!G$10:G$116)</f>
        <v>0</v>
      </c>
      <c r="E19" s="214">
        <f>SUMIF(詳細表!$D$10:$D$116,'結果表（13部門）'!$B19,詳細表!H$10:H$116)</f>
        <v>0</v>
      </c>
      <c r="F19" s="214">
        <f>SUMIF(詳細表!$D$10:$D$116,'結果表（13部門）'!$B19,詳細表!I$10:I$116)</f>
        <v>0</v>
      </c>
      <c r="G19" s="214">
        <f>SUMIF(詳細表!$D$10:$D$116,'結果表（13部門）'!$B19,詳細表!AA$10:AA$116)</f>
        <v>0</v>
      </c>
      <c r="H19" s="214">
        <f>SUMIF(詳細表!$D$10:$D$116,'結果表（13部門）'!$B19,詳細表!AE$10:AE$116)</f>
        <v>0</v>
      </c>
      <c r="I19" s="214">
        <f>SUMIF(詳細表!$D$10:$D$116,'結果表（13部門）'!$B19,詳細表!M$10:M$116)</f>
        <v>0</v>
      </c>
      <c r="J19" s="214">
        <f>SUMIF(詳細表!$D$10:$D$116,'結果表（13部門）'!$B19,詳細表!N$10:N$116)</f>
        <v>0</v>
      </c>
      <c r="K19" s="214">
        <f>SUMIF(詳細表!$D$10:$D$116,'結果表（13部門）'!$B19,詳細表!O$10:O$116)</f>
        <v>0</v>
      </c>
      <c r="L19" s="214">
        <f>SUMIF(詳細表!$D$10:$D$116,'結果表（13部門）'!$B19,詳細表!AB$10:AB$116)</f>
        <v>0</v>
      </c>
      <c r="M19" s="214">
        <f>SUMIF(詳細表!$D$10:$D$116,'結果表（13部門）'!$B19,詳細表!AF$10:AF$116)</f>
        <v>0</v>
      </c>
      <c r="N19" s="214">
        <f>SUMIF(詳細表!$D$10:$D$116,'結果表（13部門）'!$B19,詳細表!U$10:U$116)</f>
        <v>0</v>
      </c>
      <c r="O19" s="214">
        <f>SUMIF(詳細表!$D$10:$D$116,'結果表（13部門）'!$B19,詳細表!V$10:V$116)</f>
        <v>0</v>
      </c>
      <c r="P19" s="214">
        <f>SUMIF(詳細表!$D$10:$D$116,'結果表（13部門）'!$B19,詳細表!W$10:W$116)</f>
        <v>0</v>
      </c>
      <c r="Q19" s="214">
        <f>SUMIF(詳細表!$D$10:$D$116,'結果表（13部門）'!$B19,詳細表!AC$10:AC$116)</f>
        <v>0</v>
      </c>
      <c r="R19" s="214">
        <f>SUMIF(詳細表!$D$10:$D$116,'結果表（13部門）'!$B19,詳細表!AG$10:AG$116)</f>
        <v>0</v>
      </c>
      <c r="S19" s="214">
        <f>SUMIF(詳細表!$D$10:$D$116,'結果表（13部門）'!$B19,詳細表!X$10:X$116)</f>
        <v>0</v>
      </c>
      <c r="T19" s="214">
        <f>SUMIF(詳細表!$D$10:$D$116,'結果表（13部門）'!$B19,詳細表!Y$10:Y$116)</f>
        <v>0</v>
      </c>
      <c r="U19" s="214">
        <f>SUMIF(詳細表!$D$10:$D$116,'結果表（13部門）'!$B19,詳細表!Z$10:Z$116)</f>
        <v>0</v>
      </c>
      <c r="V19" s="214">
        <f>SUMIF(詳細表!$D$10:$D$116,'結果表（13部門）'!$B19,詳細表!AD$10:AD$116)</f>
        <v>0</v>
      </c>
      <c r="W19" s="214">
        <f>SUMIF(詳細表!$D$10:$D$116,'結果表（13部門）'!$B19,詳細表!AH$10:AH$116)</f>
        <v>0</v>
      </c>
    </row>
    <row r="20" spans="2:23" x14ac:dyDescent="0.15">
      <c r="B20" s="64" t="s">
        <v>498</v>
      </c>
      <c r="C20" s="65" t="s">
        <v>533</v>
      </c>
      <c r="D20" s="224">
        <f>SUMIF(詳細表!$D$10:$D$116,'結果表（13部門）'!$B20,詳細表!G$10:G$116)</f>
        <v>0</v>
      </c>
      <c r="E20" s="224">
        <f>SUMIF(詳細表!$D$10:$D$116,'結果表（13部門）'!$B20,詳細表!H$10:H$116)</f>
        <v>0</v>
      </c>
      <c r="F20" s="224">
        <f>SUMIF(詳細表!$D$10:$D$116,'結果表（13部門）'!$B20,詳細表!I$10:I$116)</f>
        <v>0</v>
      </c>
      <c r="G20" s="224">
        <f>SUMIF(詳細表!$D$10:$D$116,'結果表（13部門）'!$B20,詳細表!AA$10:AA$116)</f>
        <v>0</v>
      </c>
      <c r="H20" s="224">
        <f>SUMIF(詳細表!$D$10:$D$116,'結果表（13部門）'!$B20,詳細表!AE$10:AE$116)</f>
        <v>0</v>
      </c>
      <c r="I20" s="224">
        <f>SUMIF(詳細表!$D$10:$D$116,'結果表（13部門）'!$B20,詳細表!M$10:M$116)</f>
        <v>0</v>
      </c>
      <c r="J20" s="224">
        <f>SUMIF(詳細表!$D$10:$D$116,'結果表（13部門）'!$B20,詳細表!N$10:N$116)</f>
        <v>0</v>
      </c>
      <c r="K20" s="224">
        <f>SUMIF(詳細表!$D$10:$D$116,'結果表（13部門）'!$B20,詳細表!O$10:O$116)</f>
        <v>0</v>
      </c>
      <c r="L20" s="224">
        <f>SUMIF(詳細表!$D$10:$D$116,'結果表（13部門）'!$B20,詳細表!AB$10:AB$116)</f>
        <v>0</v>
      </c>
      <c r="M20" s="224">
        <f>SUMIF(詳細表!$D$10:$D$116,'結果表（13部門）'!$B20,詳細表!AF$10:AF$116)</f>
        <v>0</v>
      </c>
      <c r="N20" s="224">
        <f>SUMIF(詳細表!$D$10:$D$116,'結果表（13部門）'!$B20,詳細表!U$10:U$116)</f>
        <v>0</v>
      </c>
      <c r="O20" s="224">
        <f>SUMIF(詳細表!$D$10:$D$116,'結果表（13部門）'!$B20,詳細表!V$10:V$116)</f>
        <v>0</v>
      </c>
      <c r="P20" s="224">
        <f>SUMIF(詳細表!$D$10:$D$116,'結果表（13部門）'!$B20,詳細表!W$10:W$116)</f>
        <v>0</v>
      </c>
      <c r="Q20" s="224">
        <f>SUMIF(詳細表!$D$10:$D$116,'結果表（13部門）'!$B20,詳細表!AC$10:AC$116)</f>
        <v>0</v>
      </c>
      <c r="R20" s="224">
        <f>SUMIF(詳細表!$D$10:$D$116,'結果表（13部門）'!$B20,詳細表!AG$10:AG$116)</f>
        <v>0</v>
      </c>
      <c r="S20" s="224">
        <f>SUMIF(詳細表!$D$10:$D$116,'結果表（13部門）'!$B20,詳細表!X$10:X$116)</f>
        <v>0</v>
      </c>
      <c r="T20" s="224">
        <f>SUMIF(詳細表!$D$10:$D$116,'結果表（13部門）'!$B20,詳細表!Y$10:Y$116)</f>
        <v>0</v>
      </c>
      <c r="U20" s="224">
        <f>SUMIF(詳細表!$D$10:$D$116,'結果表（13部門）'!$B20,詳細表!Z$10:Z$116)</f>
        <v>0</v>
      </c>
      <c r="V20" s="224">
        <f>SUMIF(詳細表!$D$10:$D$116,'結果表（13部門）'!$B20,詳細表!AD$10:AD$116)</f>
        <v>0</v>
      </c>
      <c r="W20" s="224">
        <f>SUMIF(詳細表!$D$10:$D$116,'結果表（13部門）'!$B20,詳細表!AH$10:AH$116)</f>
        <v>0</v>
      </c>
    </row>
    <row r="21" spans="2:23" x14ac:dyDescent="0.15">
      <c r="B21" s="52" t="s">
        <v>499</v>
      </c>
      <c r="C21" s="53" t="s">
        <v>534</v>
      </c>
      <c r="D21" s="214">
        <f>SUMIF(詳細表!$D$10:$D$116,'結果表（13部門）'!$B21,詳細表!G$10:G$116)</f>
        <v>0</v>
      </c>
      <c r="E21" s="214">
        <f>SUMIF(詳細表!$D$10:$D$116,'結果表（13部門）'!$B21,詳細表!H$10:H$116)</f>
        <v>0</v>
      </c>
      <c r="F21" s="214">
        <f>SUMIF(詳細表!$D$10:$D$116,'結果表（13部門）'!$B21,詳細表!I$10:I$116)</f>
        <v>0</v>
      </c>
      <c r="G21" s="214">
        <f>SUMIF(詳細表!$D$10:$D$116,'結果表（13部門）'!$B21,詳細表!AA$10:AA$116)</f>
        <v>0</v>
      </c>
      <c r="H21" s="214">
        <f>SUMIF(詳細表!$D$10:$D$116,'結果表（13部門）'!$B21,詳細表!AE$10:AE$116)</f>
        <v>0</v>
      </c>
      <c r="I21" s="214">
        <f>SUMIF(詳細表!$D$10:$D$116,'結果表（13部門）'!$B21,詳細表!M$10:M$116)</f>
        <v>0</v>
      </c>
      <c r="J21" s="214">
        <f>SUMIF(詳細表!$D$10:$D$116,'結果表（13部門）'!$B21,詳細表!N$10:N$116)</f>
        <v>0</v>
      </c>
      <c r="K21" s="214">
        <f>SUMIF(詳細表!$D$10:$D$116,'結果表（13部門）'!$B21,詳細表!O$10:O$116)</f>
        <v>0</v>
      </c>
      <c r="L21" s="214">
        <f>SUMIF(詳細表!$D$10:$D$116,'結果表（13部門）'!$B21,詳細表!AB$10:AB$116)</f>
        <v>0</v>
      </c>
      <c r="M21" s="214">
        <f>SUMIF(詳細表!$D$10:$D$116,'結果表（13部門）'!$B21,詳細表!AF$10:AF$116)</f>
        <v>0</v>
      </c>
      <c r="N21" s="214">
        <f>SUMIF(詳細表!$D$10:$D$116,'結果表（13部門）'!$B21,詳細表!U$10:U$116)</f>
        <v>0</v>
      </c>
      <c r="O21" s="214">
        <f>SUMIF(詳細表!$D$10:$D$116,'結果表（13部門）'!$B21,詳細表!V$10:V$116)</f>
        <v>0</v>
      </c>
      <c r="P21" s="214">
        <f>SUMIF(詳細表!$D$10:$D$116,'結果表（13部門）'!$B21,詳細表!W$10:W$116)</f>
        <v>0</v>
      </c>
      <c r="Q21" s="214">
        <f>SUMIF(詳細表!$D$10:$D$116,'結果表（13部門）'!$B21,詳細表!AC$10:AC$116)</f>
        <v>0</v>
      </c>
      <c r="R21" s="214">
        <f>SUMIF(詳細表!$D$10:$D$116,'結果表（13部門）'!$B21,詳細表!AG$10:AG$116)</f>
        <v>0</v>
      </c>
      <c r="S21" s="214">
        <f>SUMIF(詳細表!$D$10:$D$116,'結果表（13部門）'!$B21,詳細表!X$10:X$116)</f>
        <v>0</v>
      </c>
      <c r="T21" s="214">
        <f>SUMIF(詳細表!$D$10:$D$116,'結果表（13部門）'!$B21,詳細表!Y$10:Y$116)</f>
        <v>0</v>
      </c>
      <c r="U21" s="214">
        <f>SUMIF(詳細表!$D$10:$D$116,'結果表（13部門）'!$B21,詳細表!Z$10:Z$116)</f>
        <v>0</v>
      </c>
      <c r="V21" s="214">
        <f>SUMIF(詳細表!$D$10:$D$116,'結果表（13部門）'!$B21,詳細表!AD$10:AD$116)</f>
        <v>0</v>
      </c>
      <c r="W21" s="214">
        <f>SUMIF(詳細表!$D$10:$D$116,'結果表（13部門）'!$B21,詳細表!AH$10:AH$116)</f>
        <v>0</v>
      </c>
    </row>
    <row r="22" spans="2:23" x14ac:dyDescent="0.15">
      <c r="B22" s="52" t="s">
        <v>500</v>
      </c>
      <c r="C22" s="53" t="s">
        <v>535</v>
      </c>
      <c r="D22" s="214">
        <f>SUMIF(詳細表!$D$10:$D$116,'結果表（13部門）'!$B22,詳細表!G$10:G$116)</f>
        <v>0</v>
      </c>
      <c r="E22" s="214">
        <f>SUMIF(詳細表!$D$10:$D$116,'結果表（13部門）'!$B22,詳細表!H$10:H$116)</f>
        <v>0</v>
      </c>
      <c r="F22" s="214">
        <f>SUMIF(詳細表!$D$10:$D$116,'結果表（13部門）'!$B22,詳細表!I$10:I$116)</f>
        <v>0</v>
      </c>
      <c r="G22" s="214">
        <f>SUMIF(詳細表!$D$10:$D$116,'結果表（13部門）'!$B22,詳細表!AA$10:AA$116)</f>
        <v>0</v>
      </c>
      <c r="H22" s="214">
        <f>SUMIF(詳細表!$D$10:$D$116,'結果表（13部門）'!$B22,詳細表!AE$10:AE$116)</f>
        <v>0</v>
      </c>
      <c r="I22" s="214">
        <f>SUMIF(詳細表!$D$10:$D$116,'結果表（13部門）'!$B22,詳細表!M$10:M$116)</f>
        <v>0</v>
      </c>
      <c r="J22" s="214">
        <f>SUMIF(詳細表!$D$10:$D$116,'結果表（13部門）'!$B22,詳細表!N$10:N$116)</f>
        <v>0</v>
      </c>
      <c r="K22" s="214">
        <f>SUMIF(詳細表!$D$10:$D$116,'結果表（13部門）'!$B22,詳細表!O$10:O$116)</f>
        <v>0</v>
      </c>
      <c r="L22" s="214">
        <f>SUMIF(詳細表!$D$10:$D$116,'結果表（13部門）'!$B22,詳細表!AB$10:AB$116)</f>
        <v>0</v>
      </c>
      <c r="M22" s="214">
        <f>SUMIF(詳細表!$D$10:$D$116,'結果表（13部門）'!$B22,詳細表!AF$10:AF$116)</f>
        <v>0</v>
      </c>
      <c r="N22" s="214">
        <f>SUMIF(詳細表!$D$10:$D$116,'結果表（13部門）'!$B22,詳細表!U$10:U$116)</f>
        <v>0</v>
      </c>
      <c r="O22" s="214">
        <f>SUMIF(詳細表!$D$10:$D$116,'結果表（13部門）'!$B22,詳細表!V$10:V$116)</f>
        <v>0</v>
      </c>
      <c r="P22" s="214">
        <f>SUMIF(詳細表!$D$10:$D$116,'結果表（13部門）'!$B22,詳細表!W$10:W$116)</f>
        <v>0</v>
      </c>
      <c r="Q22" s="214">
        <f>SUMIF(詳細表!$D$10:$D$116,'結果表（13部門）'!$B22,詳細表!AC$10:AC$116)</f>
        <v>0</v>
      </c>
      <c r="R22" s="214">
        <f>SUMIF(詳細表!$D$10:$D$116,'結果表（13部門）'!$B22,詳細表!AG$10:AG$116)</f>
        <v>0</v>
      </c>
      <c r="S22" s="214">
        <f>SUMIF(詳細表!$D$10:$D$116,'結果表（13部門）'!$B22,詳細表!X$10:X$116)</f>
        <v>0</v>
      </c>
      <c r="T22" s="214">
        <f>SUMIF(詳細表!$D$10:$D$116,'結果表（13部門）'!$B22,詳細表!Y$10:Y$116)</f>
        <v>0</v>
      </c>
      <c r="U22" s="214">
        <f>SUMIF(詳細表!$D$10:$D$116,'結果表（13部門）'!$B22,詳細表!Z$10:Z$116)</f>
        <v>0</v>
      </c>
      <c r="V22" s="214">
        <f>SUMIF(詳細表!$D$10:$D$116,'結果表（13部門）'!$B22,詳細表!AD$10:AD$116)</f>
        <v>0</v>
      </c>
      <c r="W22" s="214">
        <f>SUMIF(詳細表!$D$10:$D$116,'結果表（13部門）'!$B22,詳細表!AH$10:AH$116)</f>
        <v>0</v>
      </c>
    </row>
    <row r="23" spans="2:23" x14ac:dyDescent="0.15">
      <c r="B23" s="52" t="s">
        <v>501</v>
      </c>
      <c r="C23" s="53" t="s">
        <v>526</v>
      </c>
      <c r="D23" s="214">
        <f>SUMIF(詳細表!$D$10:$D$116,'結果表（13部門）'!$B23,詳細表!G$10:G$116)</f>
        <v>0</v>
      </c>
      <c r="E23" s="214">
        <f>SUMIF(詳細表!$D$10:$D$116,'結果表（13部門）'!$B23,詳細表!H$10:H$116)</f>
        <v>0</v>
      </c>
      <c r="F23" s="214">
        <f>SUMIF(詳細表!$D$10:$D$116,'結果表（13部門）'!$B23,詳細表!I$10:I$116)</f>
        <v>0</v>
      </c>
      <c r="G23" s="214">
        <f>SUMIF(詳細表!$D$10:$D$116,'結果表（13部門）'!$B23,詳細表!AA$10:AA$116)</f>
        <v>0</v>
      </c>
      <c r="H23" s="214">
        <f>SUMIF(詳細表!$D$10:$D$116,'結果表（13部門）'!$B23,詳細表!AE$10:AE$116)</f>
        <v>0</v>
      </c>
      <c r="I23" s="214">
        <f>SUMIF(詳細表!$D$10:$D$116,'結果表（13部門）'!$B23,詳細表!M$10:M$116)</f>
        <v>0</v>
      </c>
      <c r="J23" s="214">
        <f>SUMIF(詳細表!$D$10:$D$116,'結果表（13部門）'!$B23,詳細表!N$10:N$116)</f>
        <v>0</v>
      </c>
      <c r="K23" s="214">
        <f>SUMIF(詳細表!$D$10:$D$116,'結果表（13部門）'!$B23,詳細表!O$10:O$116)</f>
        <v>0</v>
      </c>
      <c r="L23" s="214">
        <f>SUMIF(詳細表!$D$10:$D$116,'結果表（13部門）'!$B23,詳細表!AB$10:AB$116)</f>
        <v>0</v>
      </c>
      <c r="M23" s="214">
        <f>SUMIF(詳細表!$D$10:$D$116,'結果表（13部門）'!$B23,詳細表!AF$10:AF$116)</f>
        <v>0</v>
      </c>
      <c r="N23" s="214">
        <f>SUMIF(詳細表!$D$10:$D$116,'結果表（13部門）'!$B23,詳細表!U$10:U$116)</f>
        <v>0</v>
      </c>
      <c r="O23" s="214">
        <f>SUMIF(詳細表!$D$10:$D$116,'結果表（13部門）'!$B23,詳細表!V$10:V$116)</f>
        <v>0</v>
      </c>
      <c r="P23" s="214">
        <f>SUMIF(詳細表!$D$10:$D$116,'結果表（13部門）'!$B23,詳細表!W$10:W$116)</f>
        <v>0</v>
      </c>
      <c r="Q23" s="214">
        <f>SUMIF(詳細表!$D$10:$D$116,'結果表（13部門）'!$B23,詳細表!AC$10:AC$116)</f>
        <v>0</v>
      </c>
      <c r="R23" s="214">
        <f>SUMIF(詳細表!$D$10:$D$116,'結果表（13部門）'!$B23,詳細表!AG$10:AG$116)</f>
        <v>0</v>
      </c>
      <c r="S23" s="214">
        <f>SUMIF(詳細表!$D$10:$D$116,'結果表（13部門）'!$B23,詳細表!X$10:X$116)</f>
        <v>0</v>
      </c>
      <c r="T23" s="214">
        <f>SUMIF(詳細表!$D$10:$D$116,'結果表（13部門）'!$B23,詳細表!Y$10:Y$116)</f>
        <v>0</v>
      </c>
      <c r="U23" s="214">
        <f>SUMIF(詳細表!$D$10:$D$116,'結果表（13部門）'!$B23,詳細表!Z$10:Z$116)</f>
        <v>0</v>
      </c>
      <c r="V23" s="214">
        <f>SUMIF(詳細表!$D$10:$D$116,'結果表（13部門）'!$B23,詳細表!AD$10:AD$116)</f>
        <v>0</v>
      </c>
      <c r="W23" s="214">
        <f>SUMIF(詳細表!$D$10:$D$116,'結果表（13部門）'!$B23,詳細表!AH$10:AH$116)</f>
        <v>0</v>
      </c>
    </row>
    <row r="24" spans="2:23" x14ac:dyDescent="0.15">
      <c r="B24" s="71"/>
      <c r="C24" s="66" t="s">
        <v>352</v>
      </c>
      <c r="D24" s="259">
        <f>SUM(D11:D23)</f>
        <v>0</v>
      </c>
      <c r="E24" s="259">
        <f t="shared" ref="E24:W24" si="0">SUM(E11:E23)</f>
        <v>0</v>
      </c>
      <c r="F24" s="259">
        <f t="shared" si="0"/>
        <v>0</v>
      </c>
      <c r="G24" s="259">
        <f t="shared" si="0"/>
        <v>0</v>
      </c>
      <c r="H24" s="259">
        <f t="shared" si="0"/>
        <v>0</v>
      </c>
      <c r="I24" s="259">
        <f t="shared" si="0"/>
        <v>0</v>
      </c>
      <c r="J24" s="259">
        <f t="shared" si="0"/>
        <v>0</v>
      </c>
      <c r="K24" s="259">
        <f t="shared" si="0"/>
        <v>0</v>
      </c>
      <c r="L24" s="259">
        <f t="shared" si="0"/>
        <v>0</v>
      </c>
      <c r="M24" s="259">
        <f t="shared" si="0"/>
        <v>0</v>
      </c>
      <c r="N24" s="259">
        <f t="shared" si="0"/>
        <v>0</v>
      </c>
      <c r="O24" s="259">
        <f t="shared" si="0"/>
        <v>0</v>
      </c>
      <c r="P24" s="259">
        <f t="shared" si="0"/>
        <v>0</v>
      </c>
      <c r="Q24" s="259">
        <f t="shared" si="0"/>
        <v>0</v>
      </c>
      <c r="R24" s="259">
        <f t="shared" si="0"/>
        <v>0</v>
      </c>
      <c r="S24" s="259">
        <f t="shared" si="0"/>
        <v>0</v>
      </c>
      <c r="T24" s="259">
        <f t="shared" si="0"/>
        <v>0</v>
      </c>
      <c r="U24" s="259">
        <f t="shared" si="0"/>
        <v>0</v>
      </c>
      <c r="V24" s="259">
        <f t="shared" si="0"/>
        <v>0</v>
      </c>
      <c r="W24" s="259">
        <f t="shared" si="0"/>
        <v>0</v>
      </c>
    </row>
    <row r="25" spans="2:23" x14ac:dyDescent="0.15">
      <c r="B25" s="260" t="s">
        <v>449</v>
      </c>
    </row>
  </sheetData>
  <mergeCells count="22">
    <mergeCell ref="V8:V10"/>
    <mergeCell ref="W8:W10"/>
    <mergeCell ref="Q8:Q10"/>
    <mergeCell ref="R8:R10"/>
    <mergeCell ref="S8:S10"/>
    <mergeCell ref="T8:T10"/>
    <mergeCell ref="U8:U10"/>
    <mergeCell ref="L8:L10"/>
    <mergeCell ref="M8:M10"/>
    <mergeCell ref="N8:N10"/>
    <mergeCell ref="O8:O10"/>
    <mergeCell ref="P8:P10"/>
    <mergeCell ref="G8:G10"/>
    <mergeCell ref="H8:H10"/>
    <mergeCell ref="I8:I10"/>
    <mergeCell ref="J8:J10"/>
    <mergeCell ref="K8:K10"/>
    <mergeCell ref="B6:B10"/>
    <mergeCell ref="C6:C10"/>
    <mergeCell ref="D8:D10"/>
    <mergeCell ref="E8:E10"/>
    <mergeCell ref="F8:F10"/>
  </mergeCells>
  <phoneticPr fontId="2"/>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B6:DV116"/>
  <sheetViews>
    <sheetView showGridLines="0" workbookViewId="0"/>
  </sheetViews>
  <sheetFormatPr defaultColWidth="9" defaultRowHeight="18.75" x14ac:dyDescent="0.15"/>
  <cols>
    <col min="1" max="1" width="1.625" style="1" customWidth="1"/>
    <col min="2" max="2" width="4.625" style="1" customWidth="1"/>
    <col min="3" max="3" width="60.625" style="1" customWidth="1"/>
    <col min="4" max="10" width="17.625" style="1" customWidth="1"/>
    <col min="11" max="11" width="3.625" style="1" customWidth="1"/>
    <col min="12" max="12" width="30.625" style="1" customWidth="1"/>
    <col min="13" max="13" width="20.625" style="1" customWidth="1"/>
    <col min="14" max="14" width="14.625" style="1" customWidth="1"/>
    <col min="15" max="15" width="3.625" style="1" customWidth="1"/>
    <col min="16" max="16" width="4.625" style="1" customWidth="1"/>
    <col min="17" max="17" width="40.625" style="1" customWidth="1"/>
    <col min="18" max="126" width="12.625" style="1" customWidth="1"/>
    <col min="127" max="16384" width="9" style="1"/>
  </cols>
  <sheetData>
    <row r="6" spans="2:126" ht="12.95" customHeight="1" x14ac:dyDescent="0.15">
      <c r="B6" s="369" t="s">
        <v>135</v>
      </c>
      <c r="C6" s="369" t="s">
        <v>563</v>
      </c>
      <c r="D6" s="369" t="s">
        <v>554</v>
      </c>
      <c r="E6" s="369" t="s">
        <v>553</v>
      </c>
      <c r="F6" s="369" t="s">
        <v>541</v>
      </c>
      <c r="G6" s="369" t="s">
        <v>542</v>
      </c>
      <c r="H6" s="427" t="s">
        <v>545</v>
      </c>
      <c r="I6" s="369" t="s">
        <v>543</v>
      </c>
      <c r="J6" s="369" t="s">
        <v>544</v>
      </c>
      <c r="P6" s="369" t="s">
        <v>135</v>
      </c>
      <c r="Q6" s="369" t="s">
        <v>667</v>
      </c>
      <c r="R6" s="79">
        <v>1</v>
      </c>
      <c r="S6" s="79">
        <v>2</v>
      </c>
      <c r="T6" s="79">
        <v>3</v>
      </c>
      <c r="U6" s="79">
        <v>4</v>
      </c>
      <c r="V6" s="79">
        <v>5</v>
      </c>
      <c r="W6" s="79">
        <v>6</v>
      </c>
      <c r="X6" s="79">
        <v>7</v>
      </c>
      <c r="Y6" s="79">
        <v>8</v>
      </c>
      <c r="Z6" s="79">
        <v>9</v>
      </c>
      <c r="AA6" s="79">
        <v>10</v>
      </c>
      <c r="AB6" s="79">
        <v>11</v>
      </c>
      <c r="AC6" s="79">
        <v>12</v>
      </c>
      <c r="AD6" s="79">
        <v>13</v>
      </c>
      <c r="AE6" s="79">
        <v>14</v>
      </c>
      <c r="AF6" s="79">
        <v>15</v>
      </c>
      <c r="AG6" s="79">
        <v>16</v>
      </c>
      <c r="AH6" s="79">
        <v>17</v>
      </c>
      <c r="AI6" s="79">
        <v>18</v>
      </c>
      <c r="AJ6" s="79">
        <v>19</v>
      </c>
      <c r="AK6" s="79">
        <v>20</v>
      </c>
      <c r="AL6" s="79">
        <v>21</v>
      </c>
      <c r="AM6" s="79">
        <v>22</v>
      </c>
      <c r="AN6" s="79">
        <v>23</v>
      </c>
      <c r="AO6" s="79">
        <v>24</v>
      </c>
      <c r="AP6" s="79">
        <v>25</v>
      </c>
      <c r="AQ6" s="79">
        <v>26</v>
      </c>
      <c r="AR6" s="79">
        <v>27</v>
      </c>
      <c r="AS6" s="79">
        <v>28</v>
      </c>
      <c r="AT6" s="79">
        <v>29</v>
      </c>
      <c r="AU6" s="79">
        <v>30</v>
      </c>
      <c r="AV6" s="79">
        <v>31</v>
      </c>
      <c r="AW6" s="79">
        <v>32</v>
      </c>
      <c r="AX6" s="79">
        <v>33</v>
      </c>
      <c r="AY6" s="79">
        <v>34</v>
      </c>
      <c r="AZ6" s="79">
        <v>35</v>
      </c>
      <c r="BA6" s="79">
        <v>36</v>
      </c>
      <c r="BB6" s="79">
        <v>37</v>
      </c>
      <c r="BC6" s="79">
        <v>38</v>
      </c>
      <c r="BD6" s="79">
        <v>39</v>
      </c>
      <c r="BE6" s="79">
        <v>40</v>
      </c>
      <c r="BF6" s="79">
        <v>41</v>
      </c>
      <c r="BG6" s="79">
        <v>42</v>
      </c>
      <c r="BH6" s="79">
        <v>43</v>
      </c>
      <c r="BI6" s="79">
        <v>44</v>
      </c>
      <c r="BJ6" s="79">
        <v>45</v>
      </c>
      <c r="BK6" s="79">
        <v>46</v>
      </c>
      <c r="BL6" s="79">
        <v>47</v>
      </c>
      <c r="BM6" s="79">
        <v>48</v>
      </c>
      <c r="BN6" s="79">
        <v>49</v>
      </c>
      <c r="BO6" s="79">
        <v>50</v>
      </c>
      <c r="BP6" s="79">
        <v>51</v>
      </c>
      <c r="BQ6" s="79">
        <v>52</v>
      </c>
      <c r="BR6" s="79">
        <v>53</v>
      </c>
      <c r="BS6" s="79">
        <v>54</v>
      </c>
      <c r="BT6" s="79">
        <v>55</v>
      </c>
      <c r="BU6" s="79">
        <v>56</v>
      </c>
      <c r="BV6" s="79">
        <v>57</v>
      </c>
      <c r="BW6" s="79">
        <v>58</v>
      </c>
      <c r="BX6" s="79">
        <v>59</v>
      </c>
      <c r="BY6" s="79">
        <v>60</v>
      </c>
      <c r="BZ6" s="79">
        <v>61</v>
      </c>
      <c r="CA6" s="79">
        <v>62</v>
      </c>
      <c r="CB6" s="79">
        <v>63</v>
      </c>
      <c r="CC6" s="79">
        <v>64</v>
      </c>
      <c r="CD6" s="79">
        <v>65</v>
      </c>
      <c r="CE6" s="79">
        <v>66</v>
      </c>
      <c r="CF6" s="79">
        <v>67</v>
      </c>
      <c r="CG6" s="79">
        <v>68</v>
      </c>
      <c r="CH6" s="79">
        <v>69</v>
      </c>
      <c r="CI6" s="79">
        <v>70</v>
      </c>
      <c r="CJ6" s="79">
        <v>71</v>
      </c>
      <c r="CK6" s="79">
        <v>72</v>
      </c>
      <c r="CL6" s="79">
        <v>73</v>
      </c>
      <c r="CM6" s="79">
        <v>74</v>
      </c>
      <c r="CN6" s="79">
        <v>75</v>
      </c>
      <c r="CO6" s="79">
        <v>76</v>
      </c>
      <c r="CP6" s="79">
        <v>77</v>
      </c>
      <c r="CQ6" s="79">
        <v>78</v>
      </c>
      <c r="CR6" s="79">
        <v>79</v>
      </c>
      <c r="CS6" s="79">
        <v>80</v>
      </c>
      <c r="CT6" s="79">
        <v>81</v>
      </c>
      <c r="CU6" s="79">
        <v>82</v>
      </c>
      <c r="CV6" s="79">
        <v>83</v>
      </c>
      <c r="CW6" s="79">
        <v>84</v>
      </c>
      <c r="CX6" s="79">
        <v>85</v>
      </c>
      <c r="CY6" s="79">
        <v>86</v>
      </c>
      <c r="CZ6" s="79">
        <v>87</v>
      </c>
      <c r="DA6" s="79">
        <v>88</v>
      </c>
      <c r="DB6" s="79">
        <v>89</v>
      </c>
      <c r="DC6" s="79">
        <v>90</v>
      </c>
      <c r="DD6" s="79">
        <v>91</v>
      </c>
      <c r="DE6" s="79">
        <v>92</v>
      </c>
      <c r="DF6" s="79">
        <v>93</v>
      </c>
      <c r="DG6" s="79">
        <v>94</v>
      </c>
      <c r="DH6" s="79">
        <v>95</v>
      </c>
      <c r="DI6" s="79">
        <v>96</v>
      </c>
      <c r="DJ6" s="79">
        <v>97</v>
      </c>
      <c r="DK6" s="79">
        <v>98</v>
      </c>
      <c r="DL6" s="79">
        <v>99</v>
      </c>
      <c r="DM6" s="79">
        <v>100</v>
      </c>
      <c r="DN6" s="79">
        <v>101</v>
      </c>
      <c r="DO6" s="79">
        <v>102</v>
      </c>
      <c r="DP6" s="79">
        <v>103</v>
      </c>
      <c r="DQ6" s="79">
        <v>104</v>
      </c>
      <c r="DR6" s="79">
        <v>105</v>
      </c>
      <c r="DS6" s="79">
        <v>106</v>
      </c>
      <c r="DT6" s="79">
        <v>107</v>
      </c>
      <c r="DU6" s="78"/>
      <c r="DV6" s="78"/>
    </row>
    <row r="7" spans="2:126" ht="65.099999999999994" customHeight="1" x14ac:dyDescent="0.15">
      <c r="B7" s="370"/>
      <c r="C7" s="370"/>
      <c r="D7" s="370"/>
      <c r="E7" s="370"/>
      <c r="F7" s="370"/>
      <c r="G7" s="370"/>
      <c r="H7" s="428"/>
      <c r="I7" s="370"/>
      <c r="J7" s="370"/>
      <c r="P7" s="370"/>
      <c r="Q7" s="370"/>
      <c r="R7" s="50" t="s">
        <v>242</v>
      </c>
      <c r="S7" s="50" t="s">
        <v>287</v>
      </c>
      <c r="T7" s="50" t="s">
        <v>243</v>
      </c>
      <c r="U7" s="50" t="s">
        <v>244</v>
      </c>
      <c r="V7" s="50" t="s">
        <v>245</v>
      </c>
      <c r="W7" s="50" t="s">
        <v>288</v>
      </c>
      <c r="X7" s="50" t="s">
        <v>615</v>
      </c>
      <c r="Y7" s="50" t="s">
        <v>246</v>
      </c>
      <c r="Z7" s="50" t="s">
        <v>616</v>
      </c>
      <c r="AA7" s="50" t="s">
        <v>364</v>
      </c>
      <c r="AB7" s="50" t="s">
        <v>289</v>
      </c>
      <c r="AC7" s="50" t="s">
        <v>247</v>
      </c>
      <c r="AD7" s="50" t="s">
        <v>617</v>
      </c>
      <c r="AE7" s="50" t="s">
        <v>618</v>
      </c>
      <c r="AF7" s="50" t="s">
        <v>248</v>
      </c>
      <c r="AG7" s="50" t="s">
        <v>249</v>
      </c>
      <c r="AH7" s="50" t="s">
        <v>250</v>
      </c>
      <c r="AI7" s="50" t="s">
        <v>619</v>
      </c>
      <c r="AJ7" s="50" t="s">
        <v>251</v>
      </c>
      <c r="AK7" s="50" t="s">
        <v>620</v>
      </c>
      <c r="AL7" s="50" t="s">
        <v>621</v>
      </c>
      <c r="AM7" s="50" t="s">
        <v>622</v>
      </c>
      <c r="AN7" s="50" t="s">
        <v>252</v>
      </c>
      <c r="AO7" s="50" t="s">
        <v>253</v>
      </c>
      <c r="AP7" s="50" t="s">
        <v>623</v>
      </c>
      <c r="AQ7" s="50" t="s">
        <v>624</v>
      </c>
      <c r="AR7" s="50" t="s">
        <v>254</v>
      </c>
      <c r="AS7" s="50" t="s">
        <v>255</v>
      </c>
      <c r="AT7" s="50" t="s">
        <v>256</v>
      </c>
      <c r="AU7" s="50" t="s">
        <v>257</v>
      </c>
      <c r="AV7" s="50" t="s">
        <v>625</v>
      </c>
      <c r="AW7" s="50" t="s">
        <v>258</v>
      </c>
      <c r="AX7" s="50" t="s">
        <v>259</v>
      </c>
      <c r="AY7" s="50" t="s">
        <v>260</v>
      </c>
      <c r="AZ7" s="50" t="s">
        <v>290</v>
      </c>
      <c r="BA7" s="50" t="s">
        <v>261</v>
      </c>
      <c r="BB7" s="50" t="s">
        <v>262</v>
      </c>
      <c r="BC7" s="50" t="s">
        <v>626</v>
      </c>
      <c r="BD7" s="50" t="s">
        <v>627</v>
      </c>
      <c r="BE7" s="50" t="s">
        <v>263</v>
      </c>
      <c r="BF7" s="50" t="s">
        <v>264</v>
      </c>
      <c r="BG7" s="50" t="s">
        <v>628</v>
      </c>
      <c r="BH7" s="50" t="s">
        <v>265</v>
      </c>
      <c r="BI7" s="50" t="s">
        <v>629</v>
      </c>
      <c r="BJ7" s="50" t="s">
        <v>630</v>
      </c>
      <c r="BK7" s="50" t="s">
        <v>631</v>
      </c>
      <c r="BL7" s="50" t="s">
        <v>632</v>
      </c>
      <c r="BM7" s="50" t="s">
        <v>633</v>
      </c>
      <c r="BN7" s="50" t="s">
        <v>634</v>
      </c>
      <c r="BO7" s="50" t="s">
        <v>635</v>
      </c>
      <c r="BP7" s="50" t="s">
        <v>636</v>
      </c>
      <c r="BQ7" s="50" t="s">
        <v>637</v>
      </c>
      <c r="BR7" s="50" t="s">
        <v>638</v>
      </c>
      <c r="BS7" s="50" t="s">
        <v>639</v>
      </c>
      <c r="BT7" s="50" t="s">
        <v>640</v>
      </c>
      <c r="BU7" s="50" t="s">
        <v>641</v>
      </c>
      <c r="BV7" s="50" t="s">
        <v>291</v>
      </c>
      <c r="BW7" s="50" t="s">
        <v>266</v>
      </c>
      <c r="BX7" s="50" t="s">
        <v>267</v>
      </c>
      <c r="BY7" s="50" t="s">
        <v>268</v>
      </c>
      <c r="BZ7" s="50" t="s">
        <v>642</v>
      </c>
      <c r="CA7" s="50" t="s">
        <v>292</v>
      </c>
      <c r="CB7" s="50" t="s">
        <v>269</v>
      </c>
      <c r="CC7" s="50" t="s">
        <v>643</v>
      </c>
      <c r="CD7" s="50" t="s">
        <v>644</v>
      </c>
      <c r="CE7" s="50" t="s">
        <v>270</v>
      </c>
      <c r="CF7" s="50" t="s">
        <v>271</v>
      </c>
      <c r="CG7" s="50" t="s">
        <v>272</v>
      </c>
      <c r="CH7" s="50" t="s">
        <v>273</v>
      </c>
      <c r="CI7" s="50" t="s">
        <v>274</v>
      </c>
      <c r="CJ7" s="50" t="s">
        <v>275</v>
      </c>
      <c r="CK7" s="50" t="s">
        <v>276</v>
      </c>
      <c r="CL7" s="50" t="s">
        <v>293</v>
      </c>
      <c r="CM7" s="50" t="s">
        <v>645</v>
      </c>
      <c r="CN7" s="50" t="s">
        <v>277</v>
      </c>
      <c r="CO7" s="50" t="s">
        <v>646</v>
      </c>
      <c r="CP7" s="50" t="s">
        <v>294</v>
      </c>
      <c r="CQ7" s="50" t="s">
        <v>278</v>
      </c>
      <c r="CR7" s="50" t="s">
        <v>279</v>
      </c>
      <c r="CS7" s="50" t="s">
        <v>647</v>
      </c>
      <c r="CT7" s="50" t="s">
        <v>280</v>
      </c>
      <c r="CU7" s="50" t="s">
        <v>648</v>
      </c>
      <c r="CV7" s="50" t="s">
        <v>649</v>
      </c>
      <c r="CW7" s="50" t="s">
        <v>650</v>
      </c>
      <c r="CX7" s="50" t="s">
        <v>281</v>
      </c>
      <c r="CY7" s="50" t="s">
        <v>651</v>
      </c>
      <c r="CZ7" s="50" t="s">
        <v>652</v>
      </c>
      <c r="DA7" s="50" t="s">
        <v>653</v>
      </c>
      <c r="DB7" s="50" t="s">
        <v>282</v>
      </c>
      <c r="DC7" s="50" t="s">
        <v>283</v>
      </c>
      <c r="DD7" s="50" t="s">
        <v>284</v>
      </c>
      <c r="DE7" s="50" t="s">
        <v>654</v>
      </c>
      <c r="DF7" s="50" t="s">
        <v>655</v>
      </c>
      <c r="DG7" s="50" t="s">
        <v>656</v>
      </c>
      <c r="DH7" s="50" t="s">
        <v>657</v>
      </c>
      <c r="DI7" s="50" t="s">
        <v>658</v>
      </c>
      <c r="DJ7" s="50" t="s">
        <v>285</v>
      </c>
      <c r="DK7" s="50" t="s">
        <v>295</v>
      </c>
      <c r="DL7" s="50" t="s">
        <v>296</v>
      </c>
      <c r="DM7" s="50" t="s">
        <v>659</v>
      </c>
      <c r="DN7" s="50" t="s">
        <v>660</v>
      </c>
      <c r="DO7" s="50" t="s">
        <v>661</v>
      </c>
      <c r="DP7" s="50" t="s">
        <v>662</v>
      </c>
      <c r="DQ7" s="50" t="s">
        <v>663</v>
      </c>
      <c r="DR7" s="50" t="s">
        <v>286</v>
      </c>
      <c r="DS7" s="50" t="s">
        <v>664</v>
      </c>
      <c r="DT7" s="50" t="s">
        <v>665</v>
      </c>
      <c r="DU7" s="51" t="s">
        <v>668</v>
      </c>
      <c r="DV7" s="51" t="s">
        <v>669</v>
      </c>
    </row>
    <row r="8" spans="2:126" ht="18.75" customHeight="1" x14ac:dyDescent="0.15">
      <c r="B8" s="52" t="s">
        <v>136</v>
      </c>
      <c r="C8" s="53" t="s">
        <v>242</v>
      </c>
      <c r="D8" s="54">
        <v>0.97473308028468919</v>
      </c>
      <c r="E8" s="55">
        <v>2.5266919715310809E-2</v>
      </c>
      <c r="F8" s="55">
        <v>0.58062352012628249</v>
      </c>
      <c r="G8" s="55">
        <v>8.084188371481188E-2</v>
      </c>
      <c r="H8" s="55">
        <v>1.0781844603612756E-2</v>
      </c>
      <c r="I8" s="32">
        <v>0.5146014206787688</v>
      </c>
      <c r="J8" s="55">
        <v>6.7087608524072612E-2</v>
      </c>
      <c r="L8" s="76" t="s">
        <v>317</v>
      </c>
      <c r="M8" s="72" t="s">
        <v>666</v>
      </c>
      <c r="N8" s="56">
        <v>0.60899999999999999</v>
      </c>
      <c r="P8" s="52" t="s">
        <v>136</v>
      </c>
      <c r="Q8" s="55" t="s">
        <v>242</v>
      </c>
      <c r="R8" s="32">
        <v>1.0008875958188892</v>
      </c>
      <c r="S8" s="55">
        <v>1.8853169001638449E-3</v>
      </c>
      <c r="T8" s="55">
        <v>1.1170561926512158E-4</v>
      </c>
      <c r="U8" s="55">
        <v>1.6509291206867235E-5</v>
      </c>
      <c r="V8" s="55">
        <v>1.3479257371478698E-5</v>
      </c>
      <c r="W8" s="55">
        <v>0</v>
      </c>
      <c r="X8" s="55">
        <v>3.5193661200924463E-7</v>
      </c>
      <c r="Y8" s="55">
        <v>4.1624991037624588E-3</v>
      </c>
      <c r="Z8" s="55">
        <v>0</v>
      </c>
      <c r="AA8" s="55">
        <v>0</v>
      </c>
      <c r="AB8" s="55">
        <v>0</v>
      </c>
      <c r="AC8" s="55">
        <v>6.4908612440930751E-4</v>
      </c>
      <c r="AD8" s="55">
        <v>8.3423234067247712E-5</v>
      </c>
      <c r="AE8" s="55">
        <v>3.2710933987504275E-6</v>
      </c>
      <c r="AF8" s="55">
        <v>3.7707573329588276E-7</v>
      </c>
      <c r="AG8" s="55">
        <v>0</v>
      </c>
      <c r="AH8" s="55">
        <v>3.1641107274303396E-7</v>
      </c>
      <c r="AI8" s="55">
        <v>2.6604793870899867E-7</v>
      </c>
      <c r="AJ8" s="55">
        <v>0</v>
      </c>
      <c r="AK8" s="55">
        <v>6.1312851321848515E-7</v>
      </c>
      <c r="AL8" s="55">
        <v>0</v>
      </c>
      <c r="AM8" s="55">
        <v>0</v>
      </c>
      <c r="AN8" s="55">
        <v>0</v>
      </c>
      <c r="AO8" s="55">
        <v>0</v>
      </c>
      <c r="AP8" s="55">
        <v>1.1416256667516011E-4</v>
      </c>
      <c r="AQ8" s="55">
        <v>2.9065321654162673E-5</v>
      </c>
      <c r="AR8" s="55">
        <v>0</v>
      </c>
      <c r="AS8" s="55">
        <v>0</v>
      </c>
      <c r="AT8" s="55">
        <v>1.9459146118229073E-7</v>
      </c>
      <c r="AU8" s="55">
        <v>2.0661775499274863E-4</v>
      </c>
      <c r="AV8" s="55">
        <v>6.6213821087511402E-5</v>
      </c>
      <c r="AW8" s="55">
        <v>0</v>
      </c>
      <c r="AX8" s="55">
        <v>2.3951588498892506E-7</v>
      </c>
      <c r="AY8" s="55">
        <v>1.4240679966491904E-7</v>
      </c>
      <c r="AZ8" s="55">
        <v>4.2466905139951966E-5</v>
      </c>
      <c r="BA8" s="55">
        <v>0</v>
      </c>
      <c r="BB8" s="55">
        <v>8.8244705962342159E-8</v>
      </c>
      <c r="BC8" s="55">
        <v>1.9447181804448302E-7</v>
      </c>
      <c r="BD8" s="55">
        <v>2.0941431555856818E-7</v>
      </c>
      <c r="BE8" s="55">
        <v>0</v>
      </c>
      <c r="BF8" s="55">
        <v>9.0454610649725614E-7</v>
      </c>
      <c r="BG8" s="55">
        <v>2.295063266538641E-7</v>
      </c>
      <c r="BH8" s="55">
        <v>1.8029518626954452E-7</v>
      </c>
      <c r="BI8" s="55">
        <v>2.7749601323433106E-7</v>
      </c>
      <c r="BJ8" s="55">
        <v>3.4121148049065812E-7</v>
      </c>
      <c r="BK8" s="55">
        <v>3.3313262313443123E-7</v>
      </c>
      <c r="BL8" s="55">
        <v>0</v>
      </c>
      <c r="BM8" s="55">
        <v>2.1969273510509773E-7</v>
      </c>
      <c r="BN8" s="55">
        <v>2.8408707296608323E-7</v>
      </c>
      <c r="BO8" s="55">
        <v>0</v>
      </c>
      <c r="BP8" s="55">
        <v>1.7083301354569685E-7</v>
      </c>
      <c r="BQ8" s="55">
        <v>2.4132460087466211E-7</v>
      </c>
      <c r="BR8" s="55">
        <v>2.9390109984410695E-7</v>
      </c>
      <c r="BS8" s="55">
        <v>1.8778258359572598E-7</v>
      </c>
      <c r="BT8" s="55">
        <v>2.6092885220457562E-7</v>
      </c>
      <c r="BU8" s="55">
        <v>3.7538859051283943E-7</v>
      </c>
      <c r="BV8" s="55">
        <v>3.2896077433342695E-7</v>
      </c>
      <c r="BW8" s="55">
        <v>3.7429818313437472E-7</v>
      </c>
      <c r="BX8" s="55">
        <v>2.9007403177089306E-7</v>
      </c>
      <c r="BY8" s="55">
        <v>8.850291043425823E-5</v>
      </c>
      <c r="BZ8" s="55">
        <v>2.2057851032966639E-7</v>
      </c>
      <c r="CA8" s="55">
        <v>1.815620556885113E-5</v>
      </c>
      <c r="CB8" s="55">
        <v>5.5206343282763684E-7</v>
      </c>
      <c r="CC8" s="55">
        <v>6.753225847826073E-5</v>
      </c>
      <c r="CD8" s="55">
        <v>3.3751085128026274E-5</v>
      </c>
      <c r="CE8" s="55">
        <v>1.1964047516016388E-7</v>
      </c>
      <c r="CF8" s="55">
        <v>2.6877730331229698E-7</v>
      </c>
      <c r="CG8" s="55">
        <v>6.1532098842192306E-7</v>
      </c>
      <c r="CH8" s="55">
        <v>3.395275705582234E-7</v>
      </c>
      <c r="CI8" s="55">
        <v>4.0131868684732248E-6</v>
      </c>
      <c r="CJ8" s="55">
        <v>2.0890139235111495E-7</v>
      </c>
      <c r="CK8" s="55">
        <v>2.0398619414409304E-7</v>
      </c>
      <c r="CL8" s="55">
        <v>1.3653201582202752E-7</v>
      </c>
      <c r="CM8" s="55">
        <v>1.2522770350964977E-7</v>
      </c>
      <c r="CN8" s="55">
        <v>2.4785183070122036E-7</v>
      </c>
      <c r="CO8" s="55">
        <v>2.0296749363845212E-7</v>
      </c>
      <c r="CP8" s="55">
        <v>4.5081239151216677E-7</v>
      </c>
      <c r="CQ8" s="55">
        <v>1.2972298014579161E-7</v>
      </c>
      <c r="CR8" s="55">
        <v>0</v>
      </c>
      <c r="CS8" s="55">
        <v>1.3897005535920163E-7</v>
      </c>
      <c r="CT8" s="55">
        <v>3.0180049517423442E-7</v>
      </c>
      <c r="CU8" s="55">
        <v>2.067143224621355E-7</v>
      </c>
      <c r="CV8" s="55">
        <v>6.4312855748027043E-8</v>
      </c>
      <c r="CW8" s="55">
        <v>2.3464405118061092E-7</v>
      </c>
      <c r="CX8" s="55">
        <v>1.4283523176638965E-6</v>
      </c>
      <c r="CY8" s="55">
        <v>3.6343292729104036E-7</v>
      </c>
      <c r="CZ8" s="55">
        <v>5.0335577100135005E-7</v>
      </c>
      <c r="DA8" s="55">
        <v>2.2294715573776133E-6</v>
      </c>
      <c r="DB8" s="55">
        <v>1.0041572773264469E-6</v>
      </c>
      <c r="DC8" s="55">
        <v>4.5701810799209647E-5</v>
      </c>
      <c r="DD8" s="55">
        <v>7.2878601632899279E-7</v>
      </c>
      <c r="DE8" s="55">
        <v>2.9186590494263239E-5</v>
      </c>
      <c r="DF8" s="55">
        <v>2.342114428866595E-7</v>
      </c>
      <c r="DG8" s="55">
        <v>1.0843845346093417E-4</v>
      </c>
      <c r="DH8" s="55">
        <v>1.5048005800268472E-4</v>
      </c>
      <c r="DI8" s="55">
        <v>8.0191735911369039E-5</v>
      </c>
      <c r="DJ8" s="55">
        <v>2.2230862141105595E-6</v>
      </c>
      <c r="DK8" s="55">
        <v>8.8898693010149985E-7</v>
      </c>
      <c r="DL8" s="55">
        <v>6.320786000819671E-7</v>
      </c>
      <c r="DM8" s="55">
        <v>2.8310134379000501E-7</v>
      </c>
      <c r="DN8" s="55">
        <v>3.26864965758732E-4</v>
      </c>
      <c r="DO8" s="55">
        <v>7.3181184014086678E-4</v>
      </c>
      <c r="DP8" s="55">
        <v>2.4432604836455724E-6</v>
      </c>
      <c r="DQ8" s="55">
        <v>4.9014816015893307E-5</v>
      </c>
      <c r="DR8" s="55">
        <v>1.3770864412729526E-4</v>
      </c>
      <c r="DS8" s="55">
        <v>1.1692233308690703E-6</v>
      </c>
      <c r="DT8" s="55">
        <v>5.891500806450666E-7</v>
      </c>
      <c r="DU8" s="55">
        <v>1.0101705430837578</v>
      </c>
      <c r="DV8" s="55">
        <v>0.88741472755627826</v>
      </c>
    </row>
    <row r="9" spans="2:126" x14ac:dyDescent="0.15">
      <c r="B9" s="52" t="s">
        <v>137</v>
      </c>
      <c r="C9" s="53" t="s">
        <v>287</v>
      </c>
      <c r="D9" s="54">
        <v>0.98259160354600783</v>
      </c>
      <c r="E9" s="54">
        <v>1.740839645399217E-2</v>
      </c>
      <c r="F9" s="54">
        <v>0.29126760563380283</v>
      </c>
      <c r="G9" s="54">
        <v>9.6690140845070424E-2</v>
      </c>
      <c r="H9" s="54">
        <v>8.0059948207777943E-4</v>
      </c>
      <c r="I9" s="57">
        <v>0.13380281690140844</v>
      </c>
      <c r="J9" s="54">
        <v>5.6338028169014086E-2</v>
      </c>
      <c r="L9" s="73"/>
      <c r="M9" s="74"/>
      <c r="N9" s="75"/>
      <c r="P9" s="52" t="s">
        <v>137</v>
      </c>
      <c r="Q9" s="54" t="s">
        <v>287</v>
      </c>
      <c r="R9" s="57">
        <v>7.513394619518282E-5</v>
      </c>
      <c r="S9" s="54">
        <v>1.0004658222753997</v>
      </c>
      <c r="T9" s="54">
        <v>3.3549894971509113E-5</v>
      </c>
      <c r="U9" s="54">
        <v>4.5485312804306431E-6</v>
      </c>
      <c r="V9" s="54">
        <v>3.5817471629175693E-6</v>
      </c>
      <c r="W9" s="54">
        <v>0</v>
      </c>
      <c r="X9" s="54">
        <v>4.7215225507324312E-9</v>
      </c>
      <c r="Y9" s="54">
        <v>1.1517915702365796E-3</v>
      </c>
      <c r="Z9" s="54">
        <v>0</v>
      </c>
      <c r="AA9" s="54">
        <v>0</v>
      </c>
      <c r="AB9" s="54">
        <v>0</v>
      </c>
      <c r="AC9" s="54">
        <v>3.2750031283348541E-5</v>
      </c>
      <c r="AD9" s="54">
        <v>1.5834809852022243E-5</v>
      </c>
      <c r="AE9" s="54">
        <v>2.7148470796643343E-7</v>
      </c>
      <c r="AF9" s="54">
        <v>1.2830511060577828E-8</v>
      </c>
      <c r="AG9" s="54">
        <v>0</v>
      </c>
      <c r="AH9" s="54">
        <v>1.6153126988474323E-8</v>
      </c>
      <c r="AI9" s="54">
        <v>1.047155952414853E-8</v>
      </c>
      <c r="AJ9" s="54">
        <v>0</v>
      </c>
      <c r="AK9" s="54">
        <v>6.061116418111928E-8</v>
      </c>
      <c r="AL9" s="54">
        <v>0</v>
      </c>
      <c r="AM9" s="54">
        <v>0</v>
      </c>
      <c r="AN9" s="54">
        <v>0</v>
      </c>
      <c r="AO9" s="54">
        <v>0</v>
      </c>
      <c r="AP9" s="54">
        <v>2.6341259134005511E-6</v>
      </c>
      <c r="AQ9" s="54">
        <v>4.2054803714097825E-6</v>
      </c>
      <c r="AR9" s="54">
        <v>0</v>
      </c>
      <c r="AS9" s="54">
        <v>0</v>
      </c>
      <c r="AT9" s="54">
        <v>7.3057480665832666E-9</v>
      </c>
      <c r="AU9" s="54">
        <v>2.4681980345664662E-8</v>
      </c>
      <c r="AV9" s="54">
        <v>4.3199106015345118E-4</v>
      </c>
      <c r="AW9" s="54">
        <v>0</v>
      </c>
      <c r="AX9" s="54">
        <v>3.961188804319019E-9</v>
      </c>
      <c r="AY9" s="54">
        <v>8.6891347929872201E-10</v>
      </c>
      <c r="AZ9" s="54">
        <v>1.879755124618504E-7</v>
      </c>
      <c r="BA9" s="54">
        <v>0</v>
      </c>
      <c r="BB9" s="54">
        <v>9.4001633140486165E-10</v>
      </c>
      <c r="BC9" s="54">
        <v>4.1299132164547053E-9</v>
      </c>
      <c r="BD9" s="54">
        <v>9.3861283142046776E-10</v>
      </c>
      <c r="BE9" s="54">
        <v>0</v>
      </c>
      <c r="BF9" s="54">
        <v>2.2047790165900357E-9</v>
      </c>
      <c r="BG9" s="54">
        <v>4.5896719840104612E-9</v>
      </c>
      <c r="BH9" s="54">
        <v>3.2761135048577803E-9</v>
      </c>
      <c r="BI9" s="54">
        <v>2.6398794027019896E-9</v>
      </c>
      <c r="BJ9" s="54">
        <v>3.5198502261480982E-9</v>
      </c>
      <c r="BK9" s="54">
        <v>1.0484725096603766E-8</v>
      </c>
      <c r="BL9" s="54">
        <v>0</v>
      </c>
      <c r="BM9" s="54">
        <v>6.7409991556815574E-9</v>
      </c>
      <c r="BN9" s="54">
        <v>4.5225710182265682E-9</v>
      </c>
      <c r="BO9" s="54">
        <v>0</v>
      </c>
      <c r="BP9" s="54">
        <v>3.4777948207488237E-9</v>
      </c>
      <c r="BQ9" s="54">
        <v>4.1133372313937651E-9</v>
      </c>
      <c r="BR9" s="54">
        <v>7.9347049501162807E-9</v>
      </c>
      <c r="BS9" s="54">
        <v>3.6353959667674548E-9</v>
      </c>
      <c r="BT9" s="54">
        <v>3.1794454056541525E-9</v>
      </c>
      <c r="BU9" s="54">
        <v>4.4742309689721997E-9</v>
      </c>
      <c r="BV9" s="54">
        <v>4.1914234010548392E-9</v>
      </c>
      <c r="BW9" s="54">
        <v>9.6382972216326495E-9</v>
      </c>
      <c r="BX9" s="54">
        <v>3.3688634573068815E-9</v>
      </c>
      <c r="BY9" s="54">
        <v>2.6090271576812128E-6</v>
      </c>
      <c r="BZ9" s="54">
        <v>1.5413737324011472E-9</v>
      </c>
      <c r="CA9" s="54">
        <v>5.6229875258504482E-9</v>
      </c>
      <c r="CB9" s="54">
        <v>5.373324648845124E-9</v>
      </c>
      <c r="CC9" s="54">
        <v>8.4102084647253998E-9</v>
      </c>
      <c r="CD9" s="54">
        <v>5.827472422438011E-9</v>
      </c>
      <c r="CE9" s="54">
        <v>1.7529200676349817E-9</v>
      </c>
      <c r="CF9" s="54">
        <v>3.1836082632533717E-9</v>
      </c>
      <c r="CG9" s="54">
        <v>5.2510185960660203E-9</v>
      </c>
      <c r="CH9" s="54">
        <v>3.199689179236862E-9</v>
      </c>
      <c r="CI9" s="54">
        <v>3.6731691232204166E-9</v>
      </c>
      <c r="CJ9" s="54">
        <v>2.4128823294865329E-9</v>
      </c>
      <c r="CK9" s="54">
        <v>4.3629179893832157E-9</v>
      </c>
      <c r="CL9" s="54">
        <v>2.3125226803056239E-9</v>
      </c>
      <c r="CM9" s="54">
        <v>1.0482085043958603E-9</v>
      </c>
      <c r="CN9" s="54">
        <v>1.4871750117687886E-8</v>
      </c>
      <c r="CO9" s="54">
        <v>2.8393091530753747E-9</v>
      </c>
      <c r="CP9" s="54">
        <v>1.8999115821901459E-9</v>
      </c>
      <c r="CQ9" s="54">
        <v>1.8788638532626219E-9</v>
      </c>
      <c r="CR9" s="54">
        <v>0</v>
      </c>
      <c r="CS9" s="54">
        <v>2.5201655429597564E-9</v>
      </c>
      <c r="CT9" s="54">
        <v>3.4510450262686796E-9</v>
      </c>
      <c r="CU9" s="54">
        <v>3.1732964131688484E-9</v>
      </c>
      <c r="CV9" s="54">
        <v>1.4507820818850896E-9</v>
      </c>
      <c r="CW9" s="54">
        <v>1.2546141249323985E-8</v>
      </c>
      <c r="CX9" s="54">
        <v>9.616131570232629E-9</v>
      </c>
      <c r="CY9" s="54">
        <v>1.4409578557831429E-8</v>
      </c>
      <c r="CZ9" s="54">
        <v>1.6241837519545213E-8</v>
      </c>
      <c r="DA9" s="54">
        <v>2.2459789581489888E-8</v>
      </c>
      <c r="DB9" s="54">
        <v>1.0019729617795998E-7</v>
      </c>
      <c r="DC9" s="54">
        <v>4.8489558182082508E-6</v>
      </c>
      <c r="DD9" s="54">
        <v>2.9639639383216672E-5</v>
      </c>
      <c r="DE9" s="54">
        <v>3.2346773529120916E-6</v>
      </c>
      <c r="DF9" s="54">
        <v>6.2117924814174641E-9</v>
      </c>
      <c r="DG9" s="54">
        <v>1.3460061566767601E-5</v>
      </c>
      <c r="DH9" s="54">
        <v>2.1548862734127896E-5</v>
      </c>
      <c r="DI9" s="54">
        <v>4.9193676552966565E-7</v>
      </c>
      <c r="DJ9" s="54">
        <v>6.7643615224473182E-9</v>
      </c>
      <c r="DK9" s="54">
        <v>1.4911094166683121E-8</v>
      </c>
      <c r="DL9" s="54">
        <v>4.1522605953862166E-9</v>
      </c>
      <c r="DM9" s="54">
        <v>6.4502243687740934E-9</v>
      </c>
      <c r="DN9" s="54">
        <v>4.4107006862630869E-5</v>
      </c>
      <c r="DO9" s="54">
        <v>1.4322392878098679E-4</v>
      </c>
      <c r="DP9" s="54">
        <v>1.7475952981105883E-8</v>
      </c>
      <c r="DQ9" s="54">
        <v>9.7787106153702071E-8</v>
      </c>
      <c r="DR9" s="54">
        <v>4.5170906200359343E-6</v>
      </c>
      <c r="DS9" s="54">
        <v>2.3263911530058138E-8</v>
      </c>
      <c r="DT9" s="54">
        <v>2.8410595394040642E-8</v>
      </c>
      <c r="DU9" s="54">
        <v>1.0024906806819236</v>
      </c>
      <c r="DV9" s="54">
        <v>0.88066812120584115</v>
      </c>
    </row>
    <row r="10" spans="2:126" x14ac:dyDescent="0.15">
      <c r="B10" s="52" t="s">
        <v>138</v>
      </c>
      <c r="C10" s="53" t="s">
        <v>243</v>
      </c>
      <c r="D10" s="54">
        <v>0.1389619864650683</v>
      </c>
      <c r="E10" s="54">
        <v>0.8610380135349317</v>
      </c>
      <c r="F10" s="54">
        <v>0.65832429501084599</v>
      </c>
      <c r="G10" s="54">
        <v>0.45325379609544464</v>
      </c>
      <c r="H10" s="54">
        <v>2.1085871030154515E-3</v>
      </c>
      <c r="I10" s="57">
        <v>3.3622559652928416E-2</v>
      </c>
      <c r="J10" s="54">
        <v>3.0368763557483729E-2</v>
      </c>
      <c r="L10" s="73"/>
      <c r="M10" s="74"/>
      <c r="N10" s="75"/>
      <c r="P10" s="52" t="s">
        <v>138</v>
      </c>
      <c r="Q10" s="54" t="s">
        <v>243</v>
      </c>
      <c r="R10" s="57">
        <v>2.8744513379048705E-2</v>
      </c>
      <c r="S10" s="54">
        <v>2.5230007727788491E-2</v>
      </c>
      <c r="T10" s="54">
        <v>1.0000041309589587</v>
      </c>
      <c r="U10" s="54">
        <v>5.9161174662538785E-7</v>
      </c>
      <c r="V10" s="54">
        <v>4.8549491985179141E-7</v>
      </c>
      <c r="W10" s="54">
        <v>0</v>
      </c>
      <c r="X10" s="54">
        <v>2.7704012974261476E-8</v>
      </c>
      <c r="Y10" s="54">
        <v>1.4855351916825827E-4</v>
      </c>
      <c r="Z10" s="54">
        <v>0</v>
      </c>
      <c r="AA10" s="54">
        <v>0</v>
      </c>
      <c r="AB10" s="54">
        <v>0</v>
      </c>
      <c r="AC10" s="54">
        <v>1.9470489712714677E-5</v>
      </c>
      <c r="AD10" s="54">
        <v>2.8059685183714979E-6</v>
      </c>
      <c r="AE10" s="54">
        <v>1.1454819691664864E-7</v>
      </c>
      <c r="AF10" s="54">
        <v>3.9513584375027707E-8</v>
      </c>
      <c r="AG10" s="54">
        <v>0</v>
      </c>
      <c r="AH10" s="54">
        <v>2.3532010692156948E-8</v>
      </c>
      <c r="AI10" s="54">
        <v>1.7645097238249084E-8</v>
      </c>
      <c r="AJ10" s="54">
        <v>0</v>
      </c>
      <c r="AK10" s="54">
        <v>4.6006294129422455E-8</v>
      </c>
      <c r="AL10" s="54">
        <v>0</v>
      </c>
      <c r="AM10" s="54">
        <v>0</v>
      </c>
      <c r="AN10" s="54">
        <v>0</v>
      </c>
      <c r="AO10" s="54">
        <v>0</v>
      </c>
      <c r="AP10" s="54">
        <v>3.3848195634771753E-6</v>
      </c>
      <c r="AQ10" s="54">
        <v>9.8372576885214763E-7</v>
      </c>
      <c r="AR10" s="54">
        <v>0</v>
      </c>
      <c r="AS10" s="54">
        <v>0</v>
      </c>
      <c r="AT10" s="54">
        <v>2.3465397189503425E-8</v>
      </c>
      <c r="AU10" s="54">
        <v>5.9508113733546454E-6</v>
      </c>
      <c r="AV10" s="54">
        <v>1.2781160301451375E-5</v>
      </c>
      <c r="AW10" s="54">
        <v>0</v>
      </c>
      <c r="AX10" s="54">
        <v>3.4152103995221755E-8</v>
      </c>
      <c r="AY10" s="54">
        <v>1.5159329193109502E-8</v>
      </c>
      <c r="AZ10" s="54">
        <v>1.2526816684180778E-6</v>
      </c>
      <c r="BA10" s="54">
        <v>0</v>
      </c>
      <c r="BB10" s="54">
        <v>9.1726300723721543E-9</v>
      </c>
      <c r="BC10" s="54">
        <v>5.9960488478869639E-8</v>
      </c>
      <c r="BD10" s="54">
        <v>1.1762446728176288E-8</v>
      </c>
      <c r="BE10" s="54">
        <v>0</v>
      </c>
      <c r="BF10" s="54">
        <v>3.2004439533180219E-8</v>
      </c>
      <c r="BG10" s="54">
        <v>7.6334349094677011E-8</v>
      </c>
      <c r="BH10" s="54">
        <v>3.0148451535228785E-8</v>
      </c>
      <c r="BI10" s="54">
        <v>5.0727711973995702E-8</v>
      </c>
      <c r="BJ10" s="54">
        <v>4.8211273074853154E-8</v>
      </c>
      <c r="BK10" s="54">
        <v>4.9151584732369074E-8</v>
      </c>
      <c r="BL10" s="54">
        <v>0</v>
      </c>
      <c r="BM10" s="54">
        <v>1.4920816656636351E-7</v>
      </c>
      <c r="BN10" s="54">
        <v>1.083138621046058E-7</v>
      </c>
      <c r="BO10" s="54">
        <v>0</v>
      </c>
      <c r="BP10" s="54">
        <v>7.5334349116106737E-8</v>
      </c>
      <c r="BQ10" s="54">
        <v>6.6141948622967409E-8</v>
      </c>
      <c r="BR10" s="54">
        <v>2.5299974329233507E-7</v>
      </c>
      <c r="BS10" s="54">
        <v>4.0270160644501408E-8</v>
      </c>
      <c r="BT10" s="54">
        <v>2.538137274509463E-8</v>
      </c>
      <c r="BU10" s="54">
        <v>3.5361927990915485E-8</v>
      </c>
      <c r="BV10" s="54">
        <v>3.6427258739699674E-8</v>
      </c>
      <c r="BW10" s="54">
        <v>5.8379637169577562E-8</v>
      </c>
      <c r="BX10" s="54">
        <v>2.3341272969953334E-8</v>
      </c>
      <c r="BY10" s="54">
        <v>3.6107726764715557E-6</v>
      </c>
      <c r="BZ10" s="54">
        <v>1.9504431057426275E-8</v>
      </c>
      <c r="CA10" s="54">
        <v>5.5107512847669923E-7</v>
      </c>
      <c r="CB10" s="54">
        <v>2.993899433172919E-8</v>
      </c>
      <c r="CC10" s="54">
        <v>1.9639251834588953E-6</v>
      </c>
      <c r="CD10" s="54">
        <v>9.9190144770466412E-7</v>
      </c>
      <c r="CE10" s="54">
        <v>4.9649758311183567E-8</v>
      </c>
      <c r="CF10" s="54">
        <v>4.7942352156492308E-8</v>
      </c>
      <c r="CG10" s="54">
        <v>4.1504926835652732E-8</v>
      </c>
      <c r="CH10" s="54">
        <v>3.9472593086735126E-8</v>
      </c>
      <c r="CI10" s="54">
        <v>1.5886551001045946E-7</v>
      </c>
      <c r="CJ10" s="54">
        <v>4.6934215907758388E-8</v>
      </c>
      <c r="CK10" s="54">
        <v>1.957242363023823E-8</v>
      </c>
      <c r="CL10" s="54">
        <v>1.2582325084524542E-8</v>
      </c>
      <c r="CM10" s="54">
        <v>5.8750116289212311E-9</v>
      </c>
      <c r="CN10" s="54">
        <v>6.0003623956184302E-7</v>
      </c>
      <c r="CO10" s="54">
        <v>3.869939349260736E-8</v>
      </c>
      <c r="CP10" s="54">
        <v>4.627368930364423E-8</v>
      </c>
      <c r="CQ10" s="54">
        <v>1.6102444728959188E-8</v>
      </c>
      <c r="CR10" s="54">
        <v>0</v>
      </c>
      <c r="CS10" s="54">
        <v>6.3241854810625517E-8</v>
      </c>
      <c r="CT10" s="54">
        <v>4.6899417048897292E-8</v>
      </c>
      <c r="CU10" s="54">
        <v>4.075789819041259E-8</v>
      </c>
      <c r="CV10" s="54">
        <v>3.7580185113523537E-8</v>
      </c>
      <c r="CW10" s="54">
        <v>5.4801779645005365E-7</v>
      </c>
      <c r="CX10" s="54">
        <v>1.3115040230930306E-5</v>
      </c>
      <c r="CY10" s="54">
        <v>3.669073211850125E-7</v>
      </c>
      <c r="CZ10" s="54">
        <v>2.7687277252845115E-6</v>
      </c>
      <c r="DA10" s="54">
        <v>1.8472636193213353E-5</v>
      </c>
      <c r="DB10" s="54">
        <v>5.2200634151160171E-8</v>
      </c>
      <c r="DC10" s="54">
        <v>2.1299281565337244E-4</v>
      </c>
      <c r="DD10" s="54">
        <v>8.0230222008611978E-7</v>
      </c>
      <c r="DE10" s="54">
        <v>9.3975153337414476E-7</v>
      </c>
      <c r="DF10" s="54">
        <v>1.9875843349691664E-8</v>
      </c>
      <c r="DG10" s="54">
        <v>3.4949190612797286E-6</v>
      </c>
      <c r="DH10" s="54">
        <v>4.8768946556209315E-6</v>
      </c>
      <c r="DI10" s="54">
        <v>2.376233001032183E-6</v>
      </c>
      <c r="DJ10" s="54">
        <v>1.0868549868235189E-7</v>
      </c>
      <c r="DK10" s="54">
        <v>4.8128922982932732E-6</v>
      </c>
      <c r="DL10" s="54">
        <v>2.6829847389674689E-8</v>
      </c>
      <c r="DM10" s="54">
        <v>7.8001599159889831E-8</v>
      </c>
      <c r="DN10" s="54">
        <v>1.153410382206129E-5</v>
      </c>
      <c r="DO10" s="54">
        <v>2.4822137033210676E-5</v>
      </c>
      <c r="DP10" s="54">
        <v>2.5781016337532497E-7</v>
      </c>
      <c r="DQ10" s="54">
        <v>5.6297844615691632E-4</v>
      </c>
      <c r="DR10" s="54">
        <v>4.5772476213885881E-6</v>
      </c>
      <c r="DS10" s="54">
        <v>4.5925188433124557E-8</v>
      </c>
      <c r="DT10" s="54">
        <v>2.3298706249804471E-7</v>
      </c>
      <c r="DU10" s="54">
        <v>1.0550552732039009</v>
      </c>
      <c r="DV10" s="54">
        <v>0.92684507010953687</v>
      </c>
    </row>
    <row r="11" spans="2:126" x14ac:dyDescent="0.15">
      <c r="B11" s="52" t="s">
        <v>139</v>
      </c>
      <c r="C11" s="53" t="s">
        <v>244</v>
      </c>
      <c r="D11" s="54">
        <v>0.99808293285012728</v>
      </c>
      <c r="E11" s="54">
        <v>1.9170671498727199E-3</v>
      </c>
      <c r="F11" s="54">
        <v>0.66999999999999993</v>
      </c>
      <c r="G11" s="54">
        <v>0.38</v>
      </c>
      <c r="H11" s="54">
        <v>6.0016027729425546E-4</v>
      </c>
      <c r="I11" s="57">
        <v>1.5</v>
      </c>
      <c r="J11" s="54">
        <v>0.5</v>
      </c>
      <c r="L11" s="73"/>
      <c r="M11" s="74"/>
      <c r="N11" s="75"/>
      <c r="P11" s="52" t="s">
        <v>139</v>
      </c>
      <c r="Q11" s="54" t="s">
        <v>244</v>
      </c>
      <c r="R11" s="57">
        <v>8.8797690088667723E-7</v>
      </c>
      <c r="S11" s="54">
        <v>1.2708746291459799E-8</v>
      </c>
      <c r="T11" s="54">
        <v>6.8085869770578362E-10</v>
      </c>
      <c r="U11" s="54">
        <v>1.0002684773826451</v>
      </c>
      <c r="V11" s="54">
        <v>2.4599366273747723E-8</v>
      </c>
      <c r="W11" s="54">
        <v>0</v>
      </c>
      <c r="X11" s="54">
        <v>4.1150669740797279E-9</v>
      </c>
      <c r="Y11" s="54">
        <v>1.1354774850944329E-6</v>
      </c>
      <c r="Z11" s="54">
        <v>0</v>
      </c>
      <c r="AA11" s="54">
        <v>0</v>
      </c>
      <c r="AB11" s="54">
        <v>0</v>
      </c>
      <c r="AC11" s="54">
        <v>3.2255593631295132E-9</v>
      </c>
      <c r="AD11" s="54">
        <v>4.4013203793859854E-9</v>
      </c>
      <c r="AE11" s="54">
        <v>1.7975320699684832E-4</v>
      </c>
      <c r="AF11" s="54">
        <v>2.1929577225876867E-7</v>
      </c>
      <c r="AG11" s="54">
        <v>0</v>
      </c>
      <c r="AH11" s="54">
        <v>6.6655663588692066E-9</v>
      </c>
      <c r="AI11" s="54">
        <v>3.428596497293901E-9</v>
      </c>
      <c r="AJ11" s="54">
        <v>0</v>
      </c>
      <c r="AK11" s="54">
        <v>5.4634633191459801E-7</v>
      </c>
      <c r="AL11" s="54">
        <v>0</v>
      </c>
      <c r="AM11" s="54">
        <v>0</v>
      </c>
      <c r="AN11" s="54">
        <v>0</v>
      </c>
      <c r="AO11" s="54">
        <v>0</v>
      </c>
      <c r="AP11" s="54">
        <v>4.3596226047776499E-9</v>
      </c>
      <c r="AQ11" s="54">
        <v>1.2675912650939162E-6</v>
      </c>
      <c r="AR11" s="54">
        <v>0</v>
      </c>
      <c r="AS11" s="54">
        <v>0</v>
      </c>
      <c r="AT11" s="54">
        <v>1.565639799322197E-9</v>
      </c>
      <c r="AU11" s="54">
        <v>2.0869674338799682E-9</v>
      </c>
      <c r="AV11" s="54">
        <v>1.0649082753617004E-5</v>
      </c>
      <c r="AW11" s="54">
        <v>0</v>
      </c>
      <c r="AX11" s="54">
        <v>1.7417608768973466E-9</v>
      </c>
      <c r="AY11" s="54">
        <v>5.3536939344619301E-8</v>
      </c>
      <c r="AZ11" s="54">
        <v>6.6238936662873057E-9</v>
      </c>
      <c r="BA11" s="54">
        <v>0</v>
      </c>
      <c r="BB11" s="54">
        <v>7.8849231173663218E-10</v>
      </c>
      <c r="BC11" s="54">
        <v>2.323091326523486E-9</v>
      </c>
      <c r="BD11" s="54">
        <v>5.5013171226871189E-10</v>
      </c>
      <c r="BE11" s="54">
        <v>0</v>
      </c>
      <c r="BF11" s="54">
        <v>4.0236945676448291E-9</v>
      </c>
      <c r="BG11" s="54">
        <v>4.184784911292008E-9</v>
      </c>
      <c r="BH11" s="54">
        <v>2.5243486774417163E-9</v>
      </c>
      <c r="BI11" s="54">
        <v>8.6345845797436889E-10</v>
      </c>
      <c r="BJ11" s="54">
        <v>1.0352209403970369E-9</v>
      </c>
      <c r="BK11" s="54">
        <v>6.1396480376099786E-9</v>
      </c>
      <c r="BL11" s="54">
        <v>0</v>
      </c>
      <c r="BM11" s="54">
        <v>2.0154706697550794E-9</v>
      </c>
      <c r="BN11" s="54">
        <v>1.386950891501512E-9</v>
      </c>
      <c r="BO11" s="54">
        <v>0</v>
      </c>
      <c r="BP11" s="54">
        <v>9.7002493312689033E-10</v>
      </c>
      <c r="BQ11" s="54">
        <v>2.386197286666511E-9</v>
      </c>
      <c r="BR11" s="54">
        <v>1.1318669527291697E-9</v>
      </c>
      <c r="BS11" s="54">
        <v>1.1072941733204951E-9</v>
      </c>
      <c r="BT11" s="54">
        <v>1.069614296880598E-9</v>
      </c>
      <c r="BU11" s="54">
        <v>2.5859466657501557E-9</v>
      </c>
      <c r="BV11" s="54">
        <v>1.8415965858100515E-9</v>
      </c>
      <c r="BW11" s="54">
        <v>1.4673051971272123E-8</v>
      </c>
      <c r="BX11" s="54">
        <v>5.7932425415659173E-9</v>
      </c>
      <c r="BY11" s="54">
        <v>6.3505419228787412E-7</v>
      </c>
      <c r="BZ11" s="54">
        <v>4.4346968015646555E-10</v>
      </c>
      <c r="CA11" s="54">
        <v>1.7473251464587693E-7</v>
      </c>
      <c r="CB11" s="54">
        <v>1.2082775612224897E-7</v>
      </c>
      <c r="CC11" s="54">
        <v>7.0015104175687963E-8</v>
      </c>
      <c r="CD11" s="54">
        <v>6.664159756293446E-8</v>
      </c>
      <c r="CE11" s="54">
        <v>6.8956024721395329E-9</v>
      </c>
      <c r="CF11" s="54">
        <v>2.9070385212866182E-9</v>
      </c>
      <c r="CG11" s="54">
        <v>3.8175194575658105E-9</v>
      </c>
      <c r="CH11" s="54">
        <v>1.2848393442296878E-9</v>
      </c>
      <c r="CI11" s="54">
        <v>2.3905788667022902E-9</v>
      </c>
      <c r="CJ11" s="54">
        <v>6.7541241388357475E-10</v>
      </c>
      <c r="CK11" s="54">
        <v>8.108932422301712E-10</v>
      </c>
      <c r="CL11" s="54">
        <v>1.2906739560636498E-9</v>
      </c>
      <c r="CM11" s="54">
        <v>1.0857417793304139E-9</v>
      </c>
      <c r="CN11" s="54">
        <v>3.1053733207391296E-9</v>
      </c>
      <c r="CO11" s="54">
        <v>8.922871108871455E-10</v>
      </c>
      <c r="CP11" s="54">
        <v>3.6570617816411609E-9</v>
      </c>
      <c r="CQ11" s="54">
        <v>1.2849437972265199E-9</v>
      </c>
      <c r="CR11" s="54">
        <v>0</v>
      </c>
      <c r="CS11" s="54">
        <v>1.3387473325875807E-9</v>
      </c>
      <c r="CT11" s="54">
        <v>2.9975661123506615E-9</v>
      </c>
      <c r="CU11" s="54">
        <v>4.0275753331579253E-8</v>
      </c>
      <c r="CV11" s="54">
        <v>4.1486203288554398E-10</v>
      </c>
      <c r="CW11" s="54">
        <v>1.1025501129775774E-9</v>
      </c>
      <c r="CX11" s="54">
        <v>2.8251181847505442E-9</v>
      </c>
      <c r="CY11" s="54">
        <v>1.0537958267242337E-9</v>
      </c>
      <c r="CZ11" s="54">
        <v>1.7762969571436412E-9</v>
      </c>
      <c r="DA11" s="54">
        <v>2.7109167926352642E-9</v>
      </c>
      <c r="DB11" s="54">
        <v>7.923997983222522E-9</v>
      </c>
      <c r="DC11" s="54">
        <v>1.3899795455269459E-7</v>
      </c>
      <c r="DD11" s="54">
        <v>2.482550848670529E-9</v>
      </c>
      <c r="DE11" s="54">
        <v>2.422628902810056E-8</v>
      </c>
      <c r="DF11" s="54">
        <v>2.4028788127814285E-9</v>
      </c>
      <c r="DG11" s="54">
        <v>3.0778300325525249E-7</v>
      </c>
      <c r="DH11" s="54">
        <v>4.6841776018805893E-7</v>
      </c>
      <c r="DI11" s="54">
        <v>2.4838888135835247E-9</v>
      </c>
      <c r="DJ11" s="54">
        <v>1.2015493317351647E-9</v>
      </c>
      <c r="DK11" s="54">
        <v>1.856066658440888E-9</v>
      </c>
      <c r="DL11" s="54">
        <v>9.8521239166233426E-10</v>
      </c>
      <c r="DM11" s="54">
        <v>1.3220604352327308E-9</v>
      </c>
      <c r="DN11" s="54">
        <v>2.0333899575185169E-6</v>
      </c>
      <c r="DO11" s="54">
        <v>3.6389922426041037E-6</v>
      </c>
      <c r="DP11" s="54">
        <v>4.3222164787332288E-9</v>
      </c>
      <c r="DQ11" s="54">
        <v>3.2233685470363994E-9</v>
      </c>
      <c r="DR11" s="54">
        <v>2.1560534753575566E-7</v>
      </c>
      <c r="DS11" s="54">
        <v>5.1188815031656405E-9</v>
      </c>
      <c r="DT11" s="54">
        <v>2.7019477287969694E-9</v>
      </c>
      <c r="DU11" s="54">
        <v>1.0004711392395653</v>
      </c>
      <c r="DV11" s="54">
        <v>0.87889399422190828</v>
      </c>
    </row>
    <row r="12" spans="2:126" x14ac:dyDescent="0.15">
      <c r="B12" s="52" t="s">
        <v>140</v>
      </c>
      <c r="C12" s="53" t="s">
        <v>245</v>
      </c>
      <c r="D12" s="58">
        <v>0.96231177579529414</v>
      </c>
      <c r="E12" s="58">
        <v>3.7688224204705856E-2</v>
      </c>
      <c r="F12" s="58">
        <v>0.64047863875627375</v>
      </c>
      <c r="G12" s="58">
        <v>0.14783449626637288</v>
      </c>
      <c r="H12" s="58">
        <v>1.1671512745544683E-3</v>
      </c>
      <c r="I12" s="59">
        <v>8.1405312767780638E-2</v>
      </c>
      <c r="J12" s="58">
        <v>3.109315705716734E-2</v>
      </c>
      <c r="M12" s="15" t="s">
        <v>546</v>
      </c>
      <c r="N12" s="15">
        <v>100</v>
      </c>
      <c r="P12" s="52" t="s">
        <v>140</v>
      </c>
      <c r="Q12" s="54" t="s">
        <v>245</v>
      </c>
      <c r="R12" s="57">
        <v>9.9669560424982222E-9</v>
      </c>
      <c r="S12" s="54">
        <v>1.7003175937051751E-6</v>
      </c>
      <c r="T12" s="54">
        <v>3.5872482913403286E-8</v>
      </c>
      <c r="U12" s="54">
        <v>2.0998637918369482E-6</v>
      </c>
      <c r="V12" s="54">
        <v>1.0002365386481775</v>
      </c>
      <c r="W12" s="54">
        <v>0</v>
      </c>
      <c r="X12" s="54">
        <v>2.7938593835090093E-8</v>
      </c>
      <c r="Y12" s="54">
        <v>5.3141995143177938E-4</v>
      </c>
      <c r="Z12" s="54">
        <v>0</v>
      </c>
      <c r="AA12" s="54">
        <v>0</v>
      </c>
      <c r="AB12" s="54">
        <v>0</v>
      </c>
      <c r="AC12" s="54">
        <v>1.4571344786937408E-8</v>
      </c>
      <c r="AD12" s="54">
        <v>9.3173951398831422E-7</v>
      </c>
      <c r="AE12" s="54">
        <v>1.5896957784325709E-7</v>
      </c>
      <c r="AF12" s="54">
        <v>1.4691423405937261E-7</v>
      </c>
      <c r="AG12" s="54">
        <v>0</v>
      </c>
      <c r="AH12" s="54">
        <v>1.2449974758994097E-8</v>
      </c>
      <c r="AI12" s="54">
        <v>1.0402331501475319E-8</v>
      </c>
      <c r="AJ12" s="54">
        <v>0</v>
      </c>
      <c r="AK12" s="54">
        <v>3.3458140809814478E-8</v>
      </c>
      <c r="AL12" s="54">
        <v>0</v>
      </c>
      <c r="AM12" s="54">
        <v>0</v>
      </c>
      <c r="AN12" s="54">
        <v>0</v>
      </c>
      <c r="AO12" s="54">
        <v>0</v>
      </c>
      <c r="AP12" s="54">
        <v>6.4535732880897804E-6</v>
      </c>
      <c r="AQ12" s="54">
        <v>1.9477953388285702E-6</v>
      </c>
      <c r="AR12" s="54">
        <v>0</v>
      </c>
      <c r="AS12" s="54">
        <v>0</v>
      </c>
      <c r="AT12" s="54">
        <v>9.1027574235468171E-9</v>
      </c>
      <c r="AU12" s="54">
        <v>8.8845093103394009E-9</v>
      </c>
      <c r="AV12" s="54">
        <v>8.3697016594550649E-6</v>
      </c>
      <c r="AW12" s="54">
        <v>0</v>
      </c>
      <c r="AX12" s="54">
        <v>9.7295300188227852E-9</v>
      </c>
      <c r="AY12" s="54">
        <v>4.7759043056521015E-8</v>
      </c>
      <c r="AZ12" s="54">
        <v>1.4023645775720947E-7</v>
      </c>
      <c r="BA12" s="54">
        <v>0</v>
      </c>
      <c r="BB12" s="54">
        <v>2.3166504981362816E-8</v>
      </c>
      <c r="BC12" s="54">
        <v>5.6303278093711557E-8</v>
      </c>
      <c r="BD12" s="54">
        <v>7.629281612669418E-9</v>
      </c>
      <c r="BE12" s="54">
        <v>0</v>
      </c>
      <c r="BF12" s="54">
        <v>1.0531632620884886E-8</v>
      </c>
      <c r="BG12" s="54">
        <v>7.5607537940756679E-9</v>
      </c>
      <c r="BH12" s="54">
        <v>6.7578055133803694E-9</v>
      </c>
      <c r="BI12" s="54">
        <v>6.6615589658753218E-9</v>
      </c>
      <c r="BJ12" s="54">
        <v>1.7985563996305169E-8</v>
      </c>
      <c r="BK12" s="54">
        <v>3.9210301351764457E-8</v>
      </c>
      <c r="BL12" s="54">
        <v>0</v>
      </c>
      <c r="BM12" s="54">
        <v>3.9645988090433445E-8</v>
      </c>
      <c r="BN12" s="54">
        <v>2.1673260851920101E-8</v>
      </c>
      <c r="BO12" s="54">
        <v>0</v>
      </c>
      <c r="BP12" s="54">
        <v>5.0770186402731109E-8</v>
      </c>
      <c r="BQ12" s="54">
        <v>1.6942785275722915E-8</v>
      </c>
      <c r="BR12" s="54">
        <v>3.1018058654541341E-8</v>
      </c>
      <c r="BS12" s="54">
        <v>1.9295993632213944E-8</v>
      </c>
      <c r="BT12" s="54">
        <v>1.2652717138299849E-8</v>
      </c>
      <c r="BU12" s="54">
        <v>1.4792160119073396E-8</v>
      </c>
      <c r="BV12" s="54">
        <v>1.228948777497511E-8</v>
      </c>
      <c r="BW12" s="54">
        <v>1.7972976713349692E-8</v>
      </c>
      <c r="BX12" s="54">
        <v>1.1377161589213904E-8</v>
      </c>
      <c r="BY12" s="54">
        <v>3.2390398618112375E-4</v>
      </c>
      <c r="BZ12" s="54">
        <v>6.6773272877573945E-9</v>
      </c>
      <c r="CA12" s="54">
        <v>2.8790785086831773E-8</v>
      </c>
      <c r="CB12" s="54">
        <v>7.966729927114203E-8</v>
      </c>
      <c r="CC12" s="54">
        <v>6.5942500789069738E-8</v>
      </c>
      <c r="CD12" s="54">
        <v>5.8756195459063885E-8</v>
      </c>
      <c r="CE12" s="54">
        <v>4.3196554640788193E-9</v>
      </c>
      <c r="CF12" s="54">
        <v>5.7265420403161174E-9</v>
      </c>
      <c r="CG12" s="54">
        <v>2.2169683994306759E-8</v>
      </c>
      <c r="CH12" s="54">
        <v>2.4407666724638558E-8</v>
      </c>
      <c r="CI12" s="54">
        <v>1.9753375254351691E-8</v>
      </c>
      <c r="CJ12" s="54">
        <v>1.6003272244900146E-8</v>
      </c>
      <c r="CK12" s="54">
        <v>1.8568236715120778E-8</v>
      </c>
      <c r="CL12" s="54">
        <v>9.9179822403617842E-9</v>
      </c>
      <c r="CM12" s="54">
        <v>4.4163472113241418E-9</v>
      </c>
      <c r="CN12" s="54">
        <v>1.9520858533722892E-8</v>
      </c>
      <c r="CO12" s="54">
        <v>1.4417998413503588E-8</v>
      </c>
      <c r="CP12" s="54">
        <v>1.2541797925648365E-8</v>
      </c>
      <c r="CQ12" s="54">
        <v>8.3759423157250226E-9</v>
      </c>
      <c r="CR12" s="54">
        <v>0</v>
      </c>
      <c r="CS12" s="54">
        <v>1.6328332440841403E-8</v>
      </c>
      <c r="CT12" s="54">
        <v>1.2962589185038898E-8</v>
      </c>
      <c r="CU12" s="54">
        <v>1.4277139375788833E-8</v>
      </c>
      <c r="CV12" s="54">
        <v>1.1859668799509323E-8</v>
      </c>
      <c r="CW12" s="54">
        <v>3.6808437408549254E-8</v>
      </c>
      <c r="CX12" s="54">
        <v>9.1188389842759326E-8</v>
      </c>
      <c r="CY12" s="54">
        <v>1.2597256845175976E-7</v>
      </c>
      <c r="CZ12" s="54">
        <v>4.7841771102456644E-8</v>
      </c>
      <c r="DA12" s="54">
        <v>2.7334657102095215E-7</v>
      </c>
      <c r="DB12" s="54">
        <v>2.6554240749484695E-7</v>
      </c>
      <c r="DC12" s="54">
        <v>3.8309910867481498E-6</v>
      </c>
      <c r="DD12" s="54">
        <v>1.9688414277200072E-7</v>
      </c>
      <c r="DE12" s="54">
        <v>9.4663516241140203E-6</v>
      </c>
      <c r="DF12" s="54">
        <v>2.3046002113014548E-8</v>
      </c>
      <c r="DG12" s="54">
        <v>3.6982635558673343E-5</v>
      </c>
      <c r="DH12" s="54">
        <v>6.6707098013692902E-5</v>
      </c>
      <c r="DI12" s="54">
        <v>3.5137843330464164E-7</v>
      </c>
      <c r="DJ12" s="54">
        <v>1.159983182300651E-7</v>
      </c>
      <c r="DK12" s="54">
        <v>9.5511631546394008E-8</v>
      </c>
      <c r="DL12" s="54">
        <v>2.5446505892924475E-8</v>
      </c>
      <c r="DM12" s="54">
        <v>5.5856226190321567E-8</v>
      </c>
      <c r="DN12" s="54">
        <v>1.536767393999853E-4</v>
      </c>
      <c r="DO12" s="54">
        <v>2.6793961401572213E-4</v>
      </c>
      <c r="DP12" s="54">
        <v>9.6933546683297767E-8</v>
      </c>
      <c r="DQ12" s="54">
        <v>1.7808244115853145E-6</v>
      </c>
      <c r="DR12" s="54">
        <v>1.5377754153525678E-5</v>
      </c>
      <c r="DS12" s="54">
        <v>2.0080694088472988E-6</v>
      </c>
      <c r="DT12" s="54">
        <v>8.0999424618609614E-8</v>
      </c>
      <c r="DU12" s="58">
        <v>1.0016745843036139</v>
      </c>
      <c r="DV12" s="58">
        <v>0.87995119677147138</v>
      </c>
    </row>
    <row r="13" spans="2:126" x14ac:dyDescent="0.15">
      <c r="B13" s="60" t="s">
        <v>141</v>
      </c>
      <c r="C13" s="61" t="s">
        <v>288</v>
      </c>
      <c r="D13" s="54">
        <v>1.0000000000000002</v>
      </c>
      <c r="E13" s="54">
        <v>0</v>
      </c>
      <c r="F13" s="54">
        <v>0</v>
      </c>
      <c r="G13" s="54">
        <v>0</v>
      </c>
      <c r="H13" s="54">
        <v>2.314674112633802E-8</v>
      </c>
      <c r="I13" s="57">
        <v>0</v>
      </c>
      <c r="J13" s="54">
        <v>0</v>
      </c>
      <c r="M13" s="15" t="s">
        <v>547</v>
      </c>
      <c r="N13" s="15">
        <v>10</v>
      </c>
      <c r="P13" s="60" t="s">
        <v>141</v>
      </c>
      <c r="Q13" s="62" t="s">
        <v>288</v>
      </c>
      <c r="R13" s="63">
        <v>-4.0972318509692931E-19</v>
      </c>
      <c r="S13" s="62">
        <v>-6.2492550533207429E-19</v>
      </c>
      <c r="T13" s="62">
        <v>-5.8551787645663062E-19</v>
      </c>
      <c r="U13" s="62">
        <v>-2.9631582033952961E-19</v>
      </c>
      <c r="V13" s="62">
        <v>-1.1443329125605811E-19</v>
      </c>
      <c r="W13" s="62">
        <v>1</v>
      </c>
      <c r="X13" s="62">
        <v>-1.1468613170606188E-18</v>
      </c>
      <c r="Y13" s="62">
        <v>-7.9198154756400821E-19</v>
      </c>
      <c r="Z13" s="62">
        <v>0</v>
      </c>
      <c r="AA13" s="62">
        <v>0</v>
      </c>
      <c r="AB13" s="62">
        <v>0</v>
      </c>
      <c r="AC13" s="62">
        <v>-1.9479998379388869E-18</v>
      </c>
      <c r="AD13" s="62">
        <v>-1.0577158168052562E-18</v>
      </c>
      <c r="AE13" s="62">
        <v>-1.14586167554364E-18</v>
      </c>
      <c r="AF13" s="62">
        <v>-7.0997576390170667E-19</v>
      </c>
      <c r="AG13" s="62">
        <v>0</v>
      </c>
      <c r="AH13" s="62">
        <v>-7.8936919329310313E-19</v>
      </c>
      <c r="AI13" s="62">
        <v>-1.249214048093176E-18</v>
      </c>
      <c r="AJ13" s="62">
        <v>0</v>
      </c>
      <c r="AK13" s="62">
        <v>-9.6185053959572597E-18</v>
      </c>
      <c r="AL13" s="62">
        <v>0</v>
      </c>
      <c r="AM13" s="62">
        <v>0</v>
      </c>
      <c r="AN13" s="62">
        <v>0</v>
      </c>
      <c r="AO13" s="62">
        <v>0</v>
      </c>
      <c r="AP13" s="62">
        <v>-5.992266730582256E-19</v>
      </c>
      <c r="AQ13" s="62">
        <v>-9.2044121497941973E-19</v>
      </c>
      <c r="AR13" s="62">
        <v>0</v>
      </c>
      <c r="AS13" s="62">
        <v>0</v>
      </c>
      <c r="AT13" s="62">
        <v>-1.6061964977164525E-18</v>
      </c>
      <c r="AU13" s="62">
        <v>-1.2912831825057796E-18</v>
      </c>
      <c r="AV13" s="62">
        <v>-5.4383468085322996E-19</v>
      </c>
      <c r="AW13" s="62">
        <v>0</v>
      </c>
      <c r="AX13" s="62">
        <v>-5.4863534359865482E-18</v>
      </c>
      <c r="AY13" s="62">
        <v>-5.1402585929278213E-18</v>
      </c>
      <c r="AZ13" s="62">
        <v>-3.3837189427927223E-18</v>
      </c>
      <c r="BA13" s="62">
        <v>0</v>
      </c>
      <c r="BB13" s="62">
        <v>-2.5407400673593632E-18</v>
      </c>
      <c r="BC13" s="62">
        <v>-6.6109331897040611E-18</v>
      </c>
      <c r="BD13" s="62">
        <v>-1.1086682611147488E-18</v>
      </c>
      <c r="BE13" s="62">
        <v>0</v>
      </c>
      <c r="BF13" s="62">
        <v>-1.9490760973973107E-18</v>
      </c>
      <c r="BG13" s="62">
        <v>-9.0560330191139224E-19</v>
      </c>
      <c r="BH13" s="62">
        <v>-1.4108055023134966E-18</v>
      </c>
      <c r="BI13" s="62">
        <v>-7.447708217120765E-19</v>
      </c>
      <c r="BJ13" s="62">
        <v>-6.155613700774079E-19</v>
      </c>
      <c r="BK13" s="62">
        <v>-4.8080885877703579E-19</v>
      </c>
      <c r="BL13" s="62">
        <v>0</v>
      </c>
      <c r="BM13" s="62">
        <v>-1.4028751228647017E-18</v>
      </c>
      <c r="BN13" s="62">
        <v>-6.123454164051019E-19</v>
      </c>
      <c r="BO13" s="62">
        <v>0</v>
      </c>
      <c r="BP13" s="62">
        <v>-3.0582841848085177E-19</v>
      </c>
      <c r="BQ13" s="62">
        <v>-7.6102826183332824E-19</v>
      </c>
      <c r="BR13" s="62">
        <v>-3.1719056788007092E-19</v>
      </c>
      <c r="BS13" s="62">
        <v>-3.6420440786101076E-19</v>
      </c>
      <c r="BT13" s="62">
        <v>-5.3158147922386587E-19</v>
      </c>
      <c r="BU13" s="62">
        <v>-5.6837701407965468E-19</v>
      </c>
      <c r="BV13" s="62">
        <v>-8.6204441192362866E-19</v>
      </c>
      <c r="BW13" s="62">
        <v>-9.7235579435922118E-19</v>
      </c>
      <c r="BX13" s="62">
        <v>-8.8776794067956547E-19</v>
      </c>
      <c r="BY13" s="62">
        <v>-5.0563286096074037E-19</v>
      </c>
      <c r="BZ13" s="62">
        <v>-1.5774453855823136E-18</v>
      </c>
      <c r="CA13" s="62">
        <v>-3.2966668699208119E-19</v>
      </c>
      <c r="CB13" s="62">
        <v>-2.687708924982637E-19</v>
      </c>
      <c r="CC13" s="62">
        <v>-2.8793279632296817E-19</v>
      </c>
      <c r="CD13" s="62">
        <v>-3.6044077156869159E-19</v>
      </c>
      <c r="CE13" s="62">
        <v>-7.4812683547627533E-17</v>
      </c>
      <c r="CF13" s="62">
        <v>-9.7019219273762906E-17</v>
      </c>
      <c r="CG13" s="62">
        <v>-2.3124053455306248E-18</v>
      </c>
      <c r="CH13" s="62">
        <v>-3.9569872391281735E-18</v>
      </c>
      <c r="CI13" s="62">
        <v>-1.3038332539969586E-18</v>
      </c>
      <c r="CJ13" s="62">
        <v>-2.9443455414135299E-19</v>
      </c>
      <c r="CK13" s="62">
        <v>-7.9305061260246903E-19</v>
      </c>
      <c r="CL13" s="62">
        <v>-3.4455645355520073E-19</v>
      </c>
      <c r="CM13" s="62">
        <v>-2.1231563793550503E-20</v>
      </c>
      <c r="CN13" s="62">
        <v>-2.8807849398806467E-18</v>
      </c>
      <c r="CO13" s="62">
        <v>-2.6332140328220236E-19</v>
      </c>
      <c r="CP13" s="62">
        <v>-2.6223058931741511E-19</v>
      </c>
      <c r="CQ13" s="62">
        <v>-8.6492910318728535E-20</v>
      </c>
      <c r="CR13" s="62">
        <v>0</v>
      </c>
      <c r="CS13" s="62">
        <v>-2.9060032333145481E-19</v>
      </c>
      <c r="CT13" s="62">
        <v>-2.5056067877493133E-18</v>
      </c>
      <c r="CU13" s="62">
        <v>-4.5152942953449814E-19</v>
      </c>
      <c r="CV13" s="62">
        <v>-3.4430547383646721E-19</v>
      </c>
      <c r="CW13" s="62">
        <v>-5.6263830222848653E-19</v>
      </c>
      <c r="CX13" s="62">
        <v>-4.4726789546186985E-19</v>
      </c>
      <c r="CY13" s="62">
        <v>-1.746426904232179E-19</v>
      </c>
      <c r="CZ13" s="62">
        <v>-3.5392746914030745E-19</v>
      </c>
      <c r="DA13" s="62">
        <v>-3.5926606043724226E-19</v>
      </c>
      <c r="DB13" s="62">
        <v>-4.4057705064386531E-19</v>
      </c>
      <c r="DC13" s="62">
        <v>-1.196059316587936E-18</v>
      </c>
      <c r="DD13" s="62">
        <v>-6.7392489113890555E-19</v>
      </c>
      <c r="DE13" s="62">
        <v>-4.9545040845336446E-19</v>
      </c>
      <c r="DF13" s="62">
        <v>-7.0258038840655605E-19</v>
      </c>
      <c r="DG13" s="62">
        <v>-1.4319425623846038E-18</v>
      </c>
      <c r="DH13" s="62">
        <v>-7.9759553099721901E-19</v>
      </c>
      <c r="DI13" s="62">
        <v>-3.4390568248841527E-19</v>
      </c>
      <c r="DJ13" s="62">
        <v>-2.3138695592875727E-19</v>
      </c>
      <c r="DK13" s="62">
        <v>-4.074519395620426E-19</v>
      </c>
      <c r="DL13" s="62">
        <v>-3.4012552168572557E-19</v>
      </c>
      <c r="DM13" s="62">
        <v>-2.6932026711280326E-19</v>
      </c>
      <c r="DN13" s="62">
        <v>-2.5870305842314797E-18</v>
      </c>
      <c r="DO13" s="62">
        <v>-1.50034366566036E-18</v>
      </c>
      <c r="DP13" s="62">
        <v>-1.7752758013169842E-18</v>
      </c>
      <c r="DQ13" s="62">
        <v>-1.8249639985433704E-18</v>
      </c>
      <c r="DR13" s="62">
        <v>-1.1112638761097237E-18</v>
      </c>
      <c r="DS13" s="62">
        <v>-1.5581601291183844E-19</v>
      </c>
      <c r="DT13" s="62">
        <v>-4.3129009287331586E-19</v>
      </c>
      <c r="DU13" s="54">
        <v>0.99999999999999978</v>
      </c>
      <c r="DV13" s="54">
        <v>0.87848010777195917</v>
      </c>
    </row>
    <row r="14" spans="2:126" x14ac:dyDescent="0.15">
      <c r="B14" s="52" t="s">
        <v>142</v>
      </c>
      <c r="C14" s="53" t="s">
        <v>615</v>
      </c>
      <c r="D14" s="54">
        <v>1</v>
      </c>
      <c r="E14" s="54">
        <v>0</v>
      </c>
      <c r="F14" s="54">
        <v>0.50059405940594059</v>
      </c>
      <c r="G14" s="54">
        <v>0.25148514851485149</v>
      </c>
      <c r="H14" s="54">
        <v>0</v>
      </c>
      <c r="I14" s="57">
        <v>5.9405940594059403E-2</v>
      </c>
      <c r="J14" s="54">
        <v>4.9504950495049507E-2</v>
      </c>
      <c r="L14" s="77" t="s">
        <v>593</v>
      </c>
      <c r="M14" s="66" t="s">
        <v>548</v>
      </c>
      <c r="N14" s="15">
        <v>1</v>
      </c>
      <c r="P14" s="52" t="s">
        <v>142</v>
      </c>
      <c r="Q14" s="54" t="s">
        <v>615</v>
      </c>
      <c r="R14" s="57">
        <v>0</v>
      </c>
      <c r="S14" s="54">
        <v>0</v>
      </c>
      <c r="T14" s="54">
        <v>0</v>
      </c>
      <c r="U14" s="54">
        <v>0</v>
      </c>
      <c r="V14" s="54">
        <v>0</v>
      </c>
      <c r="W14" s="54">
        <v>0</v>
      </c>
      <c r="X14" s="54">
        <v>1</v>
      </c>
      <c r="Y14" s="54">
        <v>0</v>
      </c>
      <c r="Z14" s="54">
        <v>0</v>
      </c>
      <c r="AA14" s="54">
        <v>0</v>
      </c>
      <c r="AB14" s="54">
        <v>0</v>
      </c>
      <c r="AC14" s="54">
        <v>0</v>
      </c>
      <c r="AD14" s="54">
        <v>0</v>
      </c>
      <c r="AE14" s="54">
        <v>0</v>
      </c>
      <c r="AF14" s="54">
        <v>0</v>
      </c>
      <c r="AG14" s="54">
        <v>0</v>
      </c>
      <c r="AH14" s="54">
        <v>0</v>
      </c>
      <c r="AI14" s="54">
        <v>0</v>
      </c>
      <c r="AJ14" s="54">
        <v>0</v>
      </c>
      <c r="AK14" s="54">
        <v>0</v>
      </c>
      <c r="AL14" s="54">
        <v>0</v>
      </c>
      <c r="AM14" s="54">
        <v>0</v>
      </c>
      <c r="AN14" s="54">
        <v>0</v>
      </c>
      <c r="AO14" s="54">
        <v>0</v>
      </c>
      <c r="AP14" s="54">
        <v>0</v>
      </c>
      <c r="AQ14" s="54">
        <v>0</v>
      </c>
      <c r="AR14" s="54">
        <v>0</v>
      </c>
      <c r="AS14" s="54">
        <v>0</v>
      </c>
      <c r="AT14" s="54">
        <v>0</v>
      </c>
      <c r="AU14" s="54">
        <v>0</v>
      </c>
      <c r="AV14" s="54">
        <v>0</v>
      </c>
      <c r="AW14" s="54">
        <v>0</v>
      </c>
      <c r="AX14" s="54">
        <v>0</v>
      </c>
      <c r="AY14" s="54">
        <v>0</v>
      </c>
      <c r="AZ14" s="54">
        <v>0</v>
      </c>
      <c r="BA14" s="54">
        <v>0</v>
      </c>
      <c r="BB14" s="54">
        <v>0</v>
      </c>
      <c r="BC14" s="54">
        <v>0</v>
      </c>
      <c r="BD14" s="54">
        <v>0</v>
      </c>
      <c r="BE14" s="54">
        <v>0</v>
      </c>
      <c r="BF14" s="54">
        <v>0</v>
      </c>
      <c r="BG14" s="54">
        <v>0</v>
      </c>
      <c r="BH14" s="54">
        <v>0</v>
      </c>
      <c r="BI14" s="54">
        <v>0</v>
      </c>
      <c r="BJ14" s="54">
        <v>0</v>
      </c>
      <c r="BK14" s="54">
        <v>0</v>
      </c>
      <c r="BL14" s="54">
        <v>0</v>
      </c>
      <c r="BM14" s="54">
        <v>0</v>
      </c>
      <c r="BN14" s="54">
        <v>0</v>
      </c>
      <c r="BO14" s="54">
        <v>0</v>
      </c>
      <c r="BP14" s="54">
        <v>0</v>
      </c>
      <c r="BQ14" s="54">
        <v>0</v>
      </c>
      <c r="BR14" s="54">
        <v>0</v>
      </c>
      <c r="BS14" s="54">
        <v>0</v>
      </c>
      <c r="BT14" s="54">
        <v>0</v>
      </c>
      <c r="BU14" s="54">
        <v>0</v>
      </c>
      <c r="BV14" s="54">
        <v>0</v>
      </c>
      <c r="BW14" s="54">
        <v>0</v>
      </c>
      <c r="BX14" s="54">
        <v>0</v>
      </c>
      <c r="BY14" s="54">
        <v>0</v>
      </c>
      <c r="BZ14" s="54">
        <v>0</v>
      </c>
      <c r="CA14" s="54">
        <v>0</v>
      </c>
      <c r="CB14" s="54">
        <v>0</v>
      </c>
      <c r="CC14" s="54">
        <v>0</v>
      </c>
      <c r="CD14" s="54">
        <v>0</v>
      </c>
      <c r="CE14" s="54">
        <v>0</v>
      </c>
      <c r="CF14" s="54">
        <v>0</v>
      </c>
      <c r="CG14" s="54">
        <v>0</v>
      </c>
      <c r="CH14" s="54">
        <v>0</v>
      </c>
      <c r="CI14" s="54">
        <v>0</v>
      </c>
      <c r="CJ14" s="54">
        <v>0</v>
      </c>
      <c r="CK14" s="54">
        <v>0</v>
      </c>
      <c r="CL14" s="54">
        <v>0</v>
      </c>
      <c r="CM14" s="54">
        <v>0</v>
      </c>
      <c r="CN14" s="54">
        <v>0</v>
      </c>
      <c r="CO14" s="54">
        <v>0</v>
      </c>
      <c r="CP14" s="54">
        <v>0</v>
      </c>
      <c r="CQ14" s="54">
        <v>0</v>
      </c>
      <c r="CR14" s="54">
        <v>0</v>
      </c>
      <c r="CS14" s="54">
        <v>0</v>
      </c>
      <c r="CT14" s="54">
        <v>0</v>
      </c>
      <c r="CU14" s="54">
        <v>0</v>
      </c>
      <c r="CV14" s="54">
        <v>0</v>
      </c>
      <c r="CW14" s="54">
        <v>0</v>
      </c>
      <c r="CX14" s="54">
        <v>0</v>
      </c>
      <c r="CY14" s="54">
        <v>0</v>
      </c>
      <c r="CZ14" s="54">
        <v>0</v>
      </c>
      <c r="DA14" s="54">
        <v>0</v>
      </c>
      <c r="DB14" s="54">
        <v>0</v>
      </c>
      <c r="DC14" s="54">
        <v>0</v>
      </c>
      <c r="DD14" s="54">
        <v>0</v>
      </c>
      <c r="DE14" s="54">
        <v>0</v>
      </c>
      <c r="DF14" s="54">
        <v>0</v>
      </c>
      <c r="DG14" s="54">
        <v>0</v>
      </c>
      <c r="DH14" s="54">
        <v>0</v>
      </c>
      <c r="DI14" s="54">
        <v>0</v>
      </c>
      <c r="DJ14" s="54">
        <v>0</v>
      </c>
      <c r="DK14" s="54">
        <v>0</v>
      </c>
      <c r="DL14" s="54">
        <v>0</v>
      </c>
      <c r="DM14" s="54">
        <v>0</v>
      </c>
      <c r="DN14" s="54">
        <v>0</v>
      </c>
      <c r="DO14" s="54">
        <v>0</v>
      </c>
      <c r="DP14" s="54">
        <v>0</v>
      </c>
      <c r="DQ14" s="54">
        <v>0</v>
      </c>
      <c r="DR14" s="54">
        <v>0</v>
      </c>
      <c r="DS14" s="54">
        <v>0</v>
      </c>
      <c r="DT14" s="54">
        <v>0</v>
      </c>
      <c r="DU14" s="54">
        <v>1</v>
      </c>
      <c r="DV14" s="54">
        <v>0.8784801077719594</v>
      </c>
    </row>
    <row r="15" spans="2:126" x14ac:dyDescent="0.15">
      <c r="B15" s="52" t="s">
        <v>143</v>
      </c>
      <c r="C15" s="53" t="s">
        <v>246</v>
      </c>
      <c r="D15" s="54">
        <v>0.80261144452943856</v>
      </c>
      <c r="E15" s="54">
        <v>0.19738855547056144</v>
      </c>
      <c r="F15" s="54">
        <v>0.30689023286133338</v>
      </c>
      <c r="G15" s="54">
        <v>0.13333592872922173</v>
      </c>
      <c r="H15" s="54">
        <v>7.5246189895956814E-2</v>
      </c>
      <c r="I15" s="57">
        <v>4.2642958027016259E-2</v>
      </c>
      <c r="J15" s="54">
        <v>4.1085720493970232E-2</v>
      </c>
      <c r="L15" s="77" t="str">
        <f>VLOOKUP(入力表!J15,各種係数!M12:N18,1,FALSE)</f>
        <v>千円</v>
      </c>
      <c r="M15" s="66" t="s">
        <v>552</v>
      </c>
      <c r="N15" s="15">
        <v>0.1</v>
      </c>
      <c r="P15" s="52" t="s">
        <v>143</v>
      </c>
      <c r="Q15" s="54" t="s">
        <v>246</v>
      </c>
      <c r="R15" s="57">
        <v>1.0935865640549661E-5</v>
      </c>
      <c r="S15" s="54">
        <v>3.3239409129812059E-3</v>
      </c>
      <c r="T15" s="54">
        <v>7.0607182442121374E-6</v>
      </c>
      <c r="U15" s="54">
        <v>4.1195410643305704E-3</v>
      </c>
      <c r="V15" s="54">
        <v>3.237271667230535E-3</v>
      </c>
      <c r="W15" s="54">
        <v>0</v>
      </c>
      <c r="X15" s="54">
        <v>3.3759619258222795E-6</v>
      </c>
      <c r="Y15" s="54">
        <v>1.0431925673327958</v>
      </c>
      <c r="Z15" s="54">
        <v>0</v>
      </c>
      <c r="AA15" s="54">
        <v>0</v>
      </c>
      <c r="AB15" s="54">
        <v>0</v>
      </c>
      <c r="AC15" s="54">
        <v>4.8732946143570699E-6</v>
      </c>
      <c r="AD15" s="54">
        <v>1.3674820383403116E-3</v>
      </c>
      <c r="AE15" s="54">
        <v>2.4521590318081672E-4</v>
      </c>
      <c r="AF15" s="54">
        <v>8.5358435932199615E-6</v>
      </c>
      <c r="AG15" s="54">
        <v>0</v>
      </c>
      <c r="AH15" s="54">
        <v>1.3529402656322666E-5</v>
      </c>
      <c r="AI15" s="54">
        <v>8.9813611585193566E-6</v>
      </c>
      <c r="AJ15" s="54">
        <v>0</v>
      </c>
      <c r="AK15" s="54">
        <v>5.4278334464664926E-5</v>
      </c>
      <c r="AL15" s="54">
        <v>0</v>
      </c>
      <c r="AM15" s="54">
        <v>0</v>
      </c>
      <c r="AN15" s="54">
        <v>0</v>
      </c>
      <c r="AO15" s="54">
        <v>0</v>
      </c>
      <c r="AP15" s="54">
        <v>2.1025727356269244E-3</v>
      </c>
      <c r="AQ15" s="54">
        <v>3.8072140917553995E-3</v>
      </c>
      <c r="AR15" s="54">
        <v>0</v>
      </c>
      <c r="AS15" s="54">
        <v>0</v>
      </c>
      <c r="AT15" s="54">
        <v>6.0369167463925593E-6</v>
      </c>
      <c r="AU15" s="54">
        <v>4.6874244328014837E-6</v>
      </c>
      <c r="AV15" s="54">
        <v>1.6275539116129271E-2</v>
      </c>
      <c r="AW15" s="54">
        <v>0</v>
      </c>
      <c r="AX15" s="54">
        <v>2.8839056999722143E-6</v>
      </c>
      <c r="AY15" s="54">
        <v>3.8280603022191741E-7</v>
      </c>
      <c r="AZ15" s="54">
        <v>1.6566564032771322E-4</v>
      </c>
      <c r="BA15" s="54">
        <v>0</v>
      </c>
      <c r="BB15" s="54">
        <v>5.3871616543702973E-7</v>
      </c>
      <c r="BC15" s="54">
        <v>2.433914339840743E-6</v>
      </c>
      <c r="BD15" s="54">
        <v>4.987848534138747E-7</v>
      </c>
      <c r="BE15" s="54">
        <v>0</v>
      </c>
      <c r="BF15" s="54">
        <v>1.2602238578950471E-6</v>
      </c>
      <c r="BG15" s="54">
        <v>2.8676325948863854E-6</v>
      </c>
      <c r="BH15" s="54">
        <v>2.3489191315513999E-6</v>
      </c>
      <c r="BI15" s="54">
        <v>1.4862768578581086E-6</v>
      </c>
      <c r="BJ15" s="54">
        <v>1.9356210331081912E-6</v>
      </c>
      <c r="BK15" s="54">
        <v>8.475856957046553E-6</v>
      </c>
      <c r="BL15" s="54">
        <v>0</v>
      </c>
      <c r="BM15" s="54">
        <v>3.3851285033962511E-6</v>
      </c>
      <c r="BN15" s="54">
        <v>2.2366903864412993E-6</v>
      </c>
      <c r="BO15" s="54">
        <v>0</v>
      </c>
      <c r="BP15" s="54">
        <v>1.6663475389887895E-6</v>
      </c>
      <c r="BQ15" s="54">
        <v>2.4153168345263609E-6</v>
      </c>
      <c r="BR15" s="54">
        <v>3.344912244175345E-6</v>
      </c>
      <c r="BS15" s="54">
        <v>2.5094114497969309E-6</v>
      </c>
      <c r="BT15" s="54">
        <v>2.2326606810410644E-6</v>
      </c>
      <c r="BU15" s="54">
        <v>3.3720133924542277E-6</v>
      </c>
      <c r="BV15" s="54">
        <v>3.0146204225610243E-6</v>
      </c>
      <c r="BW15" s="54">
        <v>6.952458620905464E-6</v>
      </c>
      <c r="BX15" s="54">
        <v>2.380121046781621E-6</v>
      </c>
      <c r="BY15" s="54">
        <v>7.3303506774752758E-4</v>
      </c>
      <c r="BZ15" s="54">
        <v>8.7039263545635872E-7</v>
      </c>
      <c r="CA15" s="54">
        <v>2.7271194964620202E-6</v>
      </c>
      <c r="CB15" s="54">
        <v>3.329751163636402E-6</v>
      </c>
      <c r="CC15" s="54">
        <v>1.5649289231842909E-6</v>
      </c>
      <c r="CD15" s="54">
        <v>1.6533322895891233E-6</v>
      </c>
      <c r="CE15" s="54">
        <v>7.4233513155801115E-7</v>
      </c>
      <c r="CF15" s="54">
        <v>2.0780171421586336E-6</v>
      </c>
      <c r="CG15" s="54">
        <v>3.6107061234790512E-6</v>
      </c>
      <c r="CH15" s="54">
        <v>2.1529594517192978E-6</v>
      </c>
      <c r="CI15" s="54">
        <v>1.0437663448863172E-6</v>
      </c>
      <c r="CJ15" s="54">
        <v>1.262142808086557E-6</v>
      </c>
      <c r="CK15" s="54">
        <v>1.3607206550267944E-6</v>
      </c>
      <c r="CL15" s="54">
        <v>8.2661134278841616E-7</v>
      </c>
      <c r="CM15" s="54">
        <v>3.0949437357732054E-7</v>
      </c>
      <c r="CN15" s="54">
        <v>4.0879862187619826E-6</v>
      </c>
      <c r="CO15" s="54">
        <v>1.2487593385925039E-6</v>
      </c>
      <c r="CP15" s="54">
        <v>7.9214833325815457E-7</v>
      </c>
      <c r="CQ15" s="54">
        <v>7.281178836728685E-7</v>
      </c>
      <c r="CR15" s="54">
        <v>0</v>
      </c>
      <c r="CS15" s="54">
        <v>8.7786044843217525E-7</v>
      </c>
      <c r="CT15" s="54">
        <v>1.8555946216931333E-6</v>
      </c>
      <c r="CU15" s="54">
        <v>1.3699712354855546E-6</v>
      </c>
      <c r="CV15" s="54">
        <v>4.4930327888180583E-7</v>
      </c>
      <c r="CW15" s="54">
        <v>3.4324560234657224E-6</v>
      </c>
      <c r="CX15" s="54">
        <v>2.8097217110892977E-6</v>
      </c>
      <c r="CY15" s="54">
        <v>4.0201725473151468E-6</v>
      </c>
      <c r="CZ15" s="54">
        <v>4.4280652805797571E-6</v>
      </c>
      <c r="DA15" s="54">
        <v>6.9690849227766192E-6</v>
      </c>
      <c r="DB15" s="54">
        <v>5.0735377022760757E-5</v>
      </c>
      <c r="DC15" s="54">
        <v>1.2160124335798567E-3</v>
      </c>
      <c r="DD15" s="54">
        <v>6.5176436994980294E-6</v>
      </c>
      <c r="DE15" s="54">
        <v>7.8091372580635441E-4</v>
      </c>
      <c r="DF15" s="54">
        <v>4.2507502559326422E-6</v>
      </c>
      <c r="DG15" s="54">
        <v>2.8874564543965278E-3</v>
      </c>
      <c r="DH15" s="54">
        <v>4.5838582308242231E-3</v>
      </c>
      <c r="DI15" s="54">
        <v>4.3333830693602544E-4</v>
      </c>
      <c r="DJ15" s="54">
        <v>2.8351844113903652E-6</v>
      </c>
      <c r="DK15" s="54">
        <v>5.1999199802052293E-6</v>
      </c>
      <c r="DL15" s="54">
        <v>2.5251406155133585E-6</v>
      </c>
      <c r="DM15" s="54">
        <v>2.7558736845113394E-6</v>
      </c>
      <c r="DN15" s="54">
        <v>1.0345685814791727E-2</v>
      </c>
      <c r="DO15" s="54">
        <v>3.4901046205963265E-2</v>
      </c>
      <c r="DP15" s="54">
        <v>1.000453157981645E-5</v>
      </c>
      <c r="DQ15" s="54">
        <v>1.3590924362766288E-5</v>
      </c>
      <c r="DR15" s="54">
        <v>1.0786313644249837E-3</v>
      </c>
      <c r="DS15" s="54">
        <v>7.3901468431774479E-6</v>
      </c>
      <c r="DT15" s="54">
        <v>1.4617235166054252E-5</v>
      </c>
      <c r="DU15" s="54">
        <v>1.135154929816635</v>
      </c>
      <c r="DV15" s="54">
        <v>0.99721102508318848</v>
      </c>
    </row>
    <row r="16" spans="2:126" x14ac:dyDescent="0.15">
      <c r="B16" s="52" t="s">
        <v>144</v>
      </c>
      <c r="C16" s="53" t="s">
        <v>616</v>
      </c>
      <c r="D16" s="54">
        <v>0.99999999999999989</v>
      </c>
      <c r="E16" s="54">
        <v>0</v>
      </c>
      <c r="F16" s="54">
        <v>0</v>
      </c>
      <c r="G16" s="54">
        <v>0</v>
      </c>
      <c r="H16" s="54">
        <v>1.8002250603933199E-2</v>
      </c>
      <c r="I16" s="57">
        <v>0</v>
      </c>
      <c r="J16" s="54">
        <v>0</v>
      </c>
      <c r="L16" s="77">
        <f>VLOOKUP(入力表!J15,各種係数!M12:N18,2,FALSE)</f>
        <v>1E-3</v>
      </c>
      <c r="M16" s="66" t="s">
        <v>549</v>
      </c>
      <c r="N16" s="15">
        <v>0.01</v>
      </c>
      <c r="P16" s="52" t="s">
        <v>144</v>
      </c>
      <c r="Q16" s="54" t="s">
        <v>616</v>
      </c>
      <c r="R16" s="57">
        <v>1.9442235696077132E-21</v>
      </c>
      <c r="S16" s="54">
        <v>1.7049693368681857E-20</v>
      </c>
      <c r="T16" s="54">
        <v>8.5990759110914127E-21</v>
      </c>
      <c r="U16" s="54">
        <v>2.1935270157751284E-21</v>
      </c>
      <c r="V16" s="54">
        <v>2.1431068224193296E-18</v>
      </c>
      <c r="W16" s="54">
        <v>0</v>
      </c>
      <c r="X16" s="54">
        <v>2.1502215120806495E-21</v>
      </c>
      <c r="Y16" s="54">
        <v>2.3274191338093635E-19</v>
      </c>
      <c r="Z16" s="54">
        <v>1</v>
      </c>
      <c r="AA16" s="54">
        <v>0</v>
      </c>
      <c r="AB16" s="54">
        <v>0</v>
      </c>
      <c r="AC16" s="54">
        <v>8.1506294613071902E-22</v>
      </c>
      <c r="AD16" s="54">
        <v>1.5080275672358917E-21</v>
      </c>
      <c r="AE16" s="54">
        <v>1.803967117875002E-21</v>
      </c>
      <c r="AF16" s="54">
        <v>8.433707537277342E-22</v>
      </c>
      <c r="AG16" s="54">
        <v>0</v>
      </c>
      <c r="AH16" s="54">
        <v>1.0651189533395343E-21</v>
      </c>
      <c r="AI16" s="54">
        <v>8.9922769201860977E-22</v>
      </c>
      <c r="AJ16" s="54">
        <v>0</v>
      </c>
      <c r="AK16" s="54">
        <v>9.1165717272855949E-22</v>
      </c>
      <c r="AL16" s="54">
        <v>0</v>
      </c>
      <c r="AM16" s="54">
        <v>0</v>
      </c>
      <c r="AN16" s="54">
        <v>0</v>
      </c>
      <c r="AO16" s="54">
        <v>0</v>
      </c>
      <c r="AP16" s="54">
        <v>6.8841094298896129E-21</v>
      </c>
      <c r="AQ16" s="54">
        <v>1.7056462748388433E-21</v>
      </c>
      <c r="AR16" s="54">
        <v>0</v>
      </c>
      <c r="AS16" s="54">
        <v>0</v>
      </c>
      <c r="AT16" s="54">
        <v>6.9553657784193405E-22</v>
      </c>
      <c r="AU16" s="54">
        <v>1.4628831959928588E-21</v>
      </c>
      <c r="AV16" s="54">
        <v>5.0716537833438487E-21</v>
      </c>
      <c r="AW16" s="54">
        <v>0</v>
      </c>
      <c r="AX16" s="54">
        <v>2.6420230703495322E-21</v>
      </c>
      <c r="AY16" s="54">
        <v>3.9340631405546863E-22</v>
      </c>
      <c r="AZ16" s="54">
        <v>2.8700220575202591E-21</v>
      </c>
      <c r="BA16" s="54">
        <v>0</v>
      </c>
      <c r="BB16" s="54">
        <v>5.1520611626243174E-22</v>
      </c>
      <c r="BC16" s="54">
        <v>3.0636903012930497E-21</v>
      </c>
      <c r="BD16" s="54">
        <v>1.7491082046497664E-21</v>
      </c>
      <c r="BE16" s="54">
        <v>0</v>
      </c>
      <c r="BF16" s="54">
        <v>1.1043210168338983E-21</v>
      </c>
      <c r="BG16" s="54">
        <v>9.1687266381241643E-22</v>
      </c>
      <c r="BH16" s="54">
        <v>1.3134899056685254E-21</v>
      </c>
      <c r="BI16" s="54">
        <v>1.8361152578588848E-21</v>
      </c>
      <c r="BJ16" s="54">
        <v>1.5372179921366943E-21</v>
      </c>
      <c r="BK16" s="54">
        <v>8.4189900410886188E-22</v>
      </c>
      <c r="BL16" s="54">
        <v>0</v>
      </c>
      <c r="BM16" s="54">
        <v>5.1171071026406357E-22</v>
      </c>
      <c r="BN16" s="54">
        <v>7.6368473812719896E-22</v>
      </c>
      <c r="BO16" s="54">
        <v>0</v>
      </c>
      <c r="BP16" s="54">
        <v>4.289811216077698E-22</v>
      </c>
      <c r="BQ16" s="54">
        <v>1.5779502246526553E-21</v>
      </c>
      <c r="BR16" s="54">
        <v>6.0687339318438976E-22</v>
      </c>
      <c r="BS16" s="54">
        <v>5.9252387101457272E-22</v>
      </c>
      <c r="BT16" s="54">
        <v>3.2712823133943839E-22</v>
      </c>
      <c r="BU16" s="54">
        <v>4.2250444816632195E-22</v>
      </c>
      <c r="BV16" s="54">
        <v>5.1562362265635726E-22</v>
      </c>
      <c r="BW16" s="54">
        <v>3.933465777936783E-21</v>
      </c>
      <c r="BX16" s="54">
        <v>2.6196866724334807E-21</v>
      </c>
      <c r="BY16" s="54">
        <v>1.8460137852408943E-21</v>
      </c>
      <c r="BZ16" s="54">
        <v>9.4708023599608052E-22</v>
      </c>
      <c r="CA16" s="54">
        <v>3.9864508563024001E-21</v>
      </c>
      <c r="CB16" s="54">
        <v>4.5787182395789259E-21</v>
      </c>
      <c r="CC16" s="54">
        <v>1.6682386848841362E-21</v>
      </c>
      <c r="CD16" s="54">
        <v>2.3529121588848122E-21</v>
      </c>
      <c r="CE16" s="54">
        <v>8.6790157382488324E-22</v>
      </c>
      <c r="CF16" s="54">
        <v>6.503041916359179E-22</v>
      </c>
      <c r="CG16" s="54">
        <v>2.4701353319614605E-21</v>
      </c>
      <c r="CH16" s="54">
        <v>4.2912285722872949E-21</v>
      </c>
      <c r="CI16" s="54">
        <v>1.1607419647867766E-20</v>
      </c>
      <c r="CJ16" s="54">
        <v>1.2122189514352674E-21</v>
      </c>
      <c r="CK16" s="54">
        <v>2.345426719837342E-21</v>
      </c>
      <c r="CL16" s="54">
        <v>5.3035372384236428E-22</v>
      </c>
      <c r="CM16" s="54">
        <v>1.5631395692833783E-22</v>
      </c>
      <c r="CN16" s="54">
        <v>1.8662577447390451E-21</v>
      </c>
      <c r="CO16" s="54">
        <v>2.9132935405644102E-21</v>
      </c>
      <c r="CP16" s="54">
        <v>1.0583110445952046E-21</v>
      </c>
      <c r="CQ16" s="54">
        <v>3.389991564215336E-21</v>
      </c>
      <c r="CR16" s="54">
        <v>0</v>
      </c>
      <c r="CS16" s="54">
        <v>5.2169983315258937E-22</v>
      </c>
      <c r="CT16" s="54">
        <v>1.0162334752324211E-21</v>
      </c>
      <c r="CU16" s="54">
        <v>2.6006821348858849E-21</v>
      </c>
      <c r="CV16" s="54">
        <v>4.5726617080899797E-22</v>
      </c>
      <c r="CW16" s="54">
        <v>8.1437823834776881E-22</v>
      </c>
      <c r="CX16" s="54">
        <v>2.2277985853525249E-21</v>
      </c>
      <c r="CY16" s="54">
        <v>6.3272498914233247E-22</v>
      </c>
      <c r="CZ16" s="54">
        <v>1.0000364806758014E-21</v>
      </c>
      <c r="DA16" s="54">
        <v>1.2052361025692478E-21</v>
      </c>
      <c r="DB16" s="54">
        <v>2.5353241296313052E-21</v>
      </c>
      <c r="DC16" s="54">
        <v>2.4648294630926817E-20</v>
      </c>
      <c r="DD16" s="54">
        <v>2.3795482382177012E-21</v>
      </c>
      <c r="DE16" s="54">
        <v>5.8948244484578719E-20</v>
      </c>
      <c r="DF16" s="54">
        <v>3.2243785012587164E-21</v>
      </c>
      <c r="DG16" s="54">
        <v>1.841011000739115E-19</v>
      </c>
      <c r="DH16" s="54">
        <v>2.9835424174709801E-19</v>
      </c>
      <c r="DI16" s="54">
        <v>1.7550056434277501E-21</v>
      </c>
      <c r="DJ16" s="54">
        <v>1.6972046097921863E-21</v>
      </c>
      <c r="DK16" s="54">
        <v>9.9858858610543744E-22</v>
      </c>
      <c r="DL16" s="54">
        <v>1.050219010619895E-21</v>
      </c>
      <c r="DM16" s="54">
        <v>1.164629942494345E-21</v>
      </c>
      <c r="DN16" s="54">
        <v>2.696641110380202E-18</v>
      </c>
      <c r="DO16" s="54">
        <v>8.5662476927407878E-18</v>
      </c>
      <c r="DP16" s="54">
        <v>2.0762182322018608E-21</v>
      </c>
      <c r="DQ16" s="54">
        <v>9.5223610812281231E-22</v>
      </c>
      <c r="DR16" s="54">
        <v>1.4922026996618887E-19</v>
      </c>
      <c r="DS16" s="54">
        <v>1.4130156816259116E-21</v>
      </c>
      <c r="DT16" s="54">
        <v>3.3982405264148775E-19</v>
      </c>
      <c r="DU16" s="54">
        <v>1</v>
      </c>
      <c r="DV16" s="54">
        <v>0.8784801077719594</v>
      </c>
    </row>
    <row r="17" spans="2:126" x14ac:dyDescent="0.15">
      <c r="B17" s="64" t="s">
        <v>145</v>
      </c>
      <c r="C17" s="65" t="s">
        <v>364</v>
      </c>
      <c r="D17" s="58">
        <v>1</v>
      </c>
      <c r="E17" s="54">
        <v>0</v>
      </c>
      <c r="F17" s="54">
        <v>0</v>
      </c>
      <c r="G17" s="54">
        <v>0</v>
      </c>
      <c r="H17" s="58">
        <v>6.2238114877553982E-4</v>
      </c>
      <c r="I17" s="57">
        <v>0</v>
      </c>
      <c r="J17" s="54">
        <v>0</v>
      </c>
      <c r="M17" s="15" t="s">
        <v>550</v>
      </c>
      <c r="N17" s="15">
        <v>1E-3</v>
      </c>
      <c r="P17" s="64" t="s">
        <v>145</v>
      </c>
      <c r="Q17" s="58" t="s">
        <v>364</v>
      </c>
      <c r="R17" s="59">
        <v>0</v>
      </c>
      <c r="S17" s="58">
        <v>0</v>
      </c>
      <c r="T17" s="58">
        <v>0</v>
      </c>
      <c r="U17" s="58">
        <v>0</v>
      </c>
      <c r="V17" s="58">
        <v>0</v>
      </c>
      <c r="W17" s="58">
        <v>0</v>
      </c>
      <c r="X17" s="58">
        <v>0</v>
      </c>
      <c r="Y17" s="58">
        <v>0</v>
      </c>
      <c r="Z17" s="58">
        <v>0</v>
      </c>
      <c r="AA17" s="58">
        <v>1</v>
      </c>
      <c r="AB17" s="58">
        <v>0</v>
      </c>
      <c r="AC17" s="58">
        <v>0</v>
      </c>
      <c r="AD17" s="58">
        <v>0</v>
      </c>
      <c r="AE17" s="58">
        <v>0</v>
      </c>
      <c r="AF17" s="58">
        <v>0</v>
      </c>
      <c r="AG17" s="58">
        <v>0</v>
      </c>
      <c r="AH17" s="58">
        <v>0</v>
      </c>
      <c r="AI17" s="58">
        <v>0</v>
      </c>
      <c r="AJ17" s="58">
        <v>0</v>
      </c>
      <c r="AK17" s="58">
        <v>0</v>
      </c>
      <c r="AL17" s="58">
        <v>0</v>
      </c>
      <c r="AM17" s="58">
        <v>0</v>
      </c>
      <c r="AN17" s="58">
        <v>0</v>
      </c>
      <c r="AO17" s="58">
        <v>0</v>
      </c>
      <c r="AP17" s="58">
        <v>0</v>
      </c>
      <c r="AQ17" s="58">
        <v>0</v>
      </c>
      <c r="AR17" s="58">
        <v>0</v>
      </c>
      <c r="AS17" s="58">
        <v>0</v>
      </c>
      <c r="AT17" s="58">
        <v>0</v>
      </c>
      <c r="AU17" s="58">
        <v>0</v>
      </c>
      <c r="AV17" s="58">
        <v>0</v>
      </c>
      <c r="AW17" s="58">
        <v>0</v>
      </c>
      <c r="AX17" s="58">
        <v>0</v>
      </c>
      <c r="AY17" s="58">
        <v>0</v>
      </c>
      <c r="AZ17" s="58">
        <v>0</v>
      </c>
      <c r="BA17" s="58">
        <v>0</v>
      </c>
      <c r="BB17" s="58">
        <v>0</v>
      </c>
      <c r="BC17" s="58">
        <v>0</v>
      </c>
      <c r="BD17" s="58">
        <v>0</v>
      </c>
      <c r="BE17" s="58">
        <v>0</v>
      </c>
      <c r="BF17" s="58">
        <v>0</v>
      </c>
      <c r="BG17" s="58">
        <v>0</v>
      </c>
      <c r="BH17" s="58">
        <v>0</v>
      </c>
      <c r="BI17" s="58">
        <v>0</v>
      </c>
      <c r="BJ17" s="58">
        <v>0</v>
      </c>
      <c r="BK17" s="58">
        <v>0</v>
      </c>
      <c r="BL17" s="58">
        <v>0</v>
      </c>
      <c r="BM17" s="58">
        <v>0</v>
      </c>
      <c r="BN17" s="58">
        <v>0</v>
      </c>
      <c r="BO17" s="58">
        <v>0</v>
      </c>
      <c r="BP17" s="58">
        <v>0</v>
      </c>
      <c r="BQ17" s="58">
        <v>0</v>
      </c>
      <c r="BR17" s="58">
        <v>0</v>
      </c>
      <c r="BS17" s="58">
        <v>0</v>
      </c>
      <c r="BT17" s="58">
        <v>0</v>
      </c>
      <c r="BU17" s="58">
        <v>0</v>
      </c>
      <c r="BV17" s="58">
        <v>0</v>
      </c>
      <c r="BW17" s="58">
        <v>0</v>
      </c>
      <c r="BX17" s="58">
        <v>0</v>
      </c>
      <c r="BY17" s="58">
        <v>0</v>
      </c>
      <c r="BZ17" s="58">
        <v>0</v>
      </c>
      <c r="CA17" s="58">
        <v>0</v>
      </c>
      <c r="CB17" s="58">
        <v>0</v>
      </c>
      <c r="CC17" s="58">
        <v>0</v>
      </c>
      <c r="CD17" s="58">
        <v>0</v>
      </c>
      <c r="CE17" s="58">
        <v>0</v>
      </c>
      <c r="CF17" s="58">
        <v>0</v>
      </c>
      <c r="CG17" s="58">
        <v>0</v>
      </c>
      <c r="CH17" s="58">
        <v>0</v>
      </c>
      <c r="CI17" s="58">
        <v>0</v>
      </c>
      <c r="CJ17" s="58">
        <v>0</v>
      </c>
      <c r="CK17" s="58">
        <v>0</v>
      </c>
      <c r="CL17" s="58">
        <v>0</v>
      </c>
      <c r="CM17" s="58">
        <v>0</v>
      </c>
      <c r="CN17" s="58">
        <v>0</v>
      </c>
      <c r="CO17" s="58">
        <v>0</v>
      </c>
      <c r="CP17" s="58">
        <v>0</v>
      </c>
      <c r="CQ17" s="58">
        <v>0</v>
      </c>
      <c r="CR17" s="58">
        <v>0</v>
      </c>
      <c r="CS17" s="58">
        <v>0</v>
      </c>
      <c r="CT17" s="58">
        <v>0</v>
      </c>
      <c r="CU17" s="58">
        <v>0</v>
      </c>
      <c r="CV17" s="58">
        <v>0</v>
      </c>
      <c r="CW17" s="58">
        <v>0</v>
      </c>
      <c r="CX17" s="58">
        <v>0</v>
      </c>
      <c r="CY17" s="58">
        <v>0</v>
      </c>
      <c r="CZ17" s="58">
        <v>0</v>
      </c>
      <c r="DA17" s="58">
        <v>0</v>
      </c>
      <c r="DB17" s="58">
        <v>0</v>
      </c>
      <c r="DC17" s="58">
        <v>0</v>
      </c>
      <c r="DD17" s="58">
        <v>0</v>
      </c>
      <c r="DE17" s="58">
        <v>0</v>
      </c>
      <c r="DF17" s="58">
        <v>0</v>
      </c>
      <c r="DG17" s="58">
        <v>0</v>
      </c>
      <c r="DH17" s="58">
        <v>0</v>
      </c>
      <c r="DI17" s="58">
        <v>0</v>
      </c>
      <c r="DJ17" s="58">
        <v>0</v>
      </c>
      <c r="DK17" s="58">
        <v>0</v>
      </c>
      <c r="DL17" s="58">
        <v>0</v>
      </c>
      <c r="DM17" s="58">
        <v>0</v>
      </c>
      <c r="DN17" s="58">
        <v>0</v>
      </c>
      <c r="DO17" s="58">
        <v>0</v>
      </c>
      <c r="DP17" s="58">
        <v>0</v>
      </c>
      <c r="DQ17" s="58">
        <v>0</v>
      </c>
      <c r="DR17" s="58">
        <v>0</v>
      </c>
      <c r="DS17" s="58">
        <v>0</v>
      </c>
      <c r="DT17" s="58">
        <v>0</v>
      </c>
      <c r="DU17" s="58">
        <v>1</v>
      </c>
      <c r="DV17" s="58">
        <v>0.8784801077719594</v>
      </c>
    </row>
    <row r="18" spans="2:126" x14ac:dyDescent="0.15">
      <c r="B18" s="52" t="s">
        <v>146</v>
      </c>
      <c r="C18" s="53" t="s">
        <v>289</v>
      </c>
      <c r="D18" s="54">
        <v>1</v>
      </c>
      <c r="E18" s="62">
        <v>0</v>
      </c>
      <c r="F18" s="62">
        <v>0</v>
      </c>
      <c r="G18" s="62">
        <v>0</v>
      </c>
      <c r="H18" s="54">
        <v>1.2268744960086456E-2</v>
      </c>
      <c r="I18" s="63">
        <v>0</v>
      </c>
      <c r="J18" s="62">
        <v>0</v>
      </c>
      <c r="M18" s="15" t="s">
        <v>551</v>
      </c>
      <c r="N18" s="15">
        <v>9.9999999999999995E-7</v>
      </c>
      <c r="P18" s="52" t="s">
        <v>146</v>
      </c>
      <c r="Q18" s="54" t="s">
        <v>289</v>
      </c>
      <c r="R18" s="63">
        <v>0</v>
      </c>
      <c r="S18" s="62">
        <v>0</v>
      </c>
      <c r="T18" s="62">
        <v>0</v>
      </c>
      <c r="U18" s="62">
        <v>0</v>
      </c>
      <c r="V18" s="62">
        <v>0</v>
      </c>
      <c r="W18" s="62">
        <v>0</v>
      </c>
      <c r="X18" s="62">
        <v>0</v>
      </c>
      <c r="Y18" s="62">
        <v>0</v>
      </c>
      <c r="Z18" s="62">
        <v>0</v>
      </c>
      <c r="AA18" s="62">
        <v>0</v>
      </c>
      <c r="AB18" s="62">
        <v>1</v>
      </c>
      <c r="AC18" s="62">
        <v>0</v>
      </c>
      <c r="AD18" s="62">
        <v>0</v>
      </c>
      <c r="AE18" s="62">
        <v>0</v>
      </c>
      <c r="AF18" s="62">
        <v>0</v>
      </c>
      <c r="AG18" s="62">
        <v>0</v>
      </c>
      <c r="AH18" s="62">
        <v>0</v>
      </c>
      <c r="AI18" s="62">
        <v>0</v>
      </c>
      <c r="AJ18" s="62">
        <v>0</v>
      </c>
      <c r="AK18" s="62">
        <v>0</v>
      </c>
      <c r="AL18" s="62">
        <v>0</v>
      </c>
      <c r="AM18" s="62">
        <v>0</v>
      </c>
      <c r="AN18" s="62">
        <v>0</v>
      </c>
      <c r="AO18" s="62">
        <v>0</v>
      </c>
      <c r="AP18" s="62">
        <v>0</v>
      </c>
      <c r="AQ18" s="62">
        <v>0</v>
      </c>
      <c r="AR18" s="62">
        <v>0</v>
      </c>
      <c r="AS18" s="62">
        <v>0</v>
      </c>
      <c r="AT18" s="62">
        <v>0</v>
      </c>
      <c r="AU18" s="62">
        <v>0</v>
      </c>
      <c r="AV18" s="62">
        <v>0</v>
      </c>
      <c r="AW18" s="62">
        <v>0</v>
      </c>
      <c r="AX18" s="62">
        <v>0</v>
      </c>
      <c r="AY18" s="62">
        <v>0</v>
      </c>
      <c r="AZ18" s="62">
        <v>0</v>
      </c>
      <c r="BA18" s="62">
        <v>0</v>
      </c>
      <c r="BB18" s="62">
        <v>0</v>
      </c>
      <c r="BC18" s="62">
        <v>0</v>
      </c>
      <c r="BD18" s="62">
        <v>0</v>
      </c>
      <c r="BE18" s="62">
        <v>0</v>
      </c>
      <c r="BF18" s="62">
        <v>0</v>
      </c>
      <c r="BG18" s="62">
        <v>0</v>
      </c>
      <c r="BH18" s="62">
        <v>0</v>
      </c>
      <c r="BI18" s="62">
        <v>0</v>
      </c>
      <c r="BJ18" s="62">
        <v>0</v>
      </c>
      <c r="BK18" s="62">
        <v>0</v>
      </c>
      <c r="BL18" s="62">
        <v>0</v>
      </c>
      <c r="BM18" s="62">
        <v>0</v>
      </c>
      <c r="BN18" s="62">
        <v>0</v>
      </c>
      <c r="BO18" s="62">
        <v>0</v>
      </c>
      <c r="BP18" s="62">
        <v>0</v>
      </c>
      <c r="BQ18" s="62">
        <v>0</v>
      </c>
      <c r="BR18" s="62">
        <v>0</v>
      </c>
      <c r="BS18" s="62">
        <v>0</v>
      </c>
      <c r="BT18" s="62">
        <v>0</v>
      </c>
      <c r="BU18" s="62">
        <v>0</v>
      </c>
      <c r="BV18" s="62">
        <v>0</v>
      </c>
      <c r="BW18" s="62">
        <v>0</v>
      </c>
      <c r="BX18" s="62">
        <v>0</v>
      </c>
      <c r="BY18" s="62">
        <v>0</v>
      </c>
      <c r="BZ18" s="62">
        <v>0</v>
      </c>
      <c r="CA18" s="62">
        <v>0</v>
      </c>
      <c r="CB18" s="62">
        <v>0</v>
      </c>
      <c r="CC18" s="62">
        <v>0</v>
      </c>
      <c r="CD18" s="62">
        <v>0</v>
      </c>
      <c r="CE18" s="62">
        <v>0</v>
      </c>
      <c r="CF18" s="62">
        <v>0</v>
      </c>
      <c r="CG18" s="62">
        <v>0</v>
      </c>
      <c r="CH18" s="62">
        <v>0</v>
      </c>
      <c r="CI18" s="62">
        <v>0</v>
      </c>
      <c r="CJ18" s="62">
        <v>0</v>
      </c>
      <c r="CK18" s="62">
        <v>0</v>
      </c>
      <c r="CL18" s="62">
        <v>0</v>
      </c>
      <c r="CM18" s="62">
        <v>0</v>
      </c>
      <c r="CN18" s="62">
        <v>0</v>
      </c>
      <c r="CO18" s="62">
        <v>0</v>
      </c>
      <c r="CP18" s="62">
        <v>0</v>
      </c>
      <c r="CQ18" s="62">
        <v>0</v>
      </c>
      <c r="CR18" s="62">
        <v>0</v>
      </c>
      <c r="CS18" s="62">
        <v>0</v>
      </c>
      <c r="CT18" s="62">
        <v>0</v>
      </c>
      <c r="CU18" s="62">
        <v>0</v>
      </c>
      <c r="CV18" s="62">
        <v>0</v>
      </c>
      <c r="CW18" s="62">
        <v>0</v>
      </c>
      <c r="CX18" s="62">
        <v>0</v>
      </c>
      <c r="CY18" s="62">
        <v>0</v>
      </c>
      <c r="CZ18" s="62">
        <v>0</v>
      </c>
      <c r="DA18" s="62">
        <v>0</v>
      </c>
      <c r="DB18" s="62">
        <v>0</v>
      </c>
      <c r="DC18" s="62">
        <v>0</v>
      </c>
      <c r="DD18" s="62">
        <v>0</v>
      </c>
      <c r="DE18" s="62">
        <v>0</v>
      </c>
      <c r="DF18" s="62">
        <v>0</v>
      </c>
      <c r="DG18" s="62">
        <v>0</v>
      </c>
      <c r="DH18" s="62">
        <v>0</v>
      </c>
      <c r="DI18" s="62">
        <v>0</v>
      </c>
      <c r="DJ18" s="62">
        <v>0</v>
      </c>
      <c r="DK18" s="62">
        <v>0</v>
      </c>
      <c r="DL18" s="62">
        <v>0</v>
      </c>
      <c r="DM18" s="62">
        <v>0</v>
      </c>
      <c r="DN18" s="62">
        <v>0</v>
      </c>
      <c r="DO18" s="62">
        <v>0</v>
      </c>
      <c r="DP18" s="62">
        <v>0</v>
      </c>
      <c r="DQ18" s="62">
        <v>0</v>
      </c>
      <c r="DR18" s="62">
        <v>0</v>
      </c>
      <c r="DS18" s="62">
        <v>0</v>
      </c>
      <c r="DT18" s="62">
        <v>0</v>
      </c>
      <c r="DU18" s="54">
        <v>1</v>
      </c>
      <c r="DV18" s="54">
        <v>0.8784801077719594</v>
      </c>
    </row>
    <row r="19" spans="2:126" x14ac:dyDescent="0.15">
      <c r="B19" s="52" t="s">
        <v>147</v>
      </c>
      <c r="C19" s="53" t="s">
        <v>247</v>
      </c>
      <c r="D19" s="54">
        <v>0.99331675975849953</v>
      </c>
      <c r="E19" s="54">
        <v>6.6832402415004655E-3</v>
      </c>
      <c r="F19" s="54">
        <v>0.40312500000000001</v>
      </c>
      <c r="G19" s="54">
        <v>0.30249999999999999</v>
      </c>
      <c r="H19" s="54">
        <v>2.7189319464052954E-4</v>
      </c>
      <c r="I19" s="57">
        <v>0.27083333333333331</v>
      </c>
      <c r="J19" s="54">
        <v>0.125</v>
      </c>
      <c r="P19" s="52" t="s">
        <v>147</v>
      </c>
      <c r="Q19" s="54" t="s">
        <v>247</v>
      </c>
      <c r="R19" s="57">
        <v>5.4160713339203773E-7</v>
      </c>
      <c r="S19" s="54">
        <v>2.7653764207461856E-7</v>
      </c>
      <c r="T19" s="54">
        <v>6.8501989225824399E-7</v>
      </c>
      <c r="U19" s="54">
        <v>9.1383684557314127E-8</v>
      </c>
      <c r="V19" s="54">
        <v>1.2612729249137714E-4</v>
      </c>
      <c r="W19" s="54">
        <v>0</v>
      </c>
      <c r="X19" s="54">
        <v>5.4016789508975578E-7</v>
      </c>
      <c r="Y19" s="54">
        <v>3.285267683024164E-7</v>
      </c>
      <c r="Z19" s="54">
        <v>0</v>
      </c>
      <c r="AA19" s="54">
        <v>0</v>
      </c>
      <c r="AB19" s="54">
        <v>0</v>
      </c>
      <c r="AC19" s="54">
        <v>1.0012214531763763</v>
      </c>
      <c r="AD19" s="54">
        <v>1.5031012243550169E-3</v>
      </c>
      <c r="AE19" s="54">
        <v>2.4472891940478432E-6</v>
      </c>
      <c r="AF19" s="54">
        <v>5.8497304691700356E-5</v>
      </c>
      <c r="AG19" s="54">
        <v>0</v>
      </c>
      <c r="AH19" s="54">
        <v>2.4790545715506842E-5</v>
      </c>
      <c r="AI19" s="54">
        <v>3.4222814135771293E-6</v>
      </c>
      <c r="AJ19" s="54">
        <v>0</v>
      </c>
      <c r="AK19" s="54">
        <v>2.9999701360765959E-7</v>
      </c>
      <c r="AL19" s="54">
        <v>0</v>
      </c>
      <c r="AM19" s="54">
        <v>0</v>
      </c>
      <c r="AN19" s="54">
        <v>0</v>
      </c>
      <c r="AO19" s="54">
        <v>0</v>
      </c>
      <c r="AP19" s="54">
        <v>2.1354356225057955E-7</v>
      </c>
      <c r="AQ19" s="54">
        <v>5.7442812801801462E-7</v>
      </c>
      <c r="AR19" s="54">
        <v>0</v>
      </c>
      <c r="AS19" s="54">
        <v>0</v>
      </c>
      <c r="AT19" s="54">
        <v>4.7653511053425174E-6</v>
      </c>
      <c r="AU19" s="54">
        <v>1.097325542110365E-4</v>
      </c>
      <c r="AV19" s="54">
        <v>2.0576104324860044E-4</v>
      </c>
      <c r="AW19" s="54">
        <v>0</v>
      </c>
      <c r="AX19" s="54">
        <v>3.7298643877359244E-7</v>
      </c>
      <c r="AY19" s="54">
        <v>2.2918510354587666E-7</v>
      </c>
      <c r="AZ19" s="54">
        <v>2.9156526148812344E-5</v>
      </c>
      <c r="BA19" s="54">
        <v>0</v>
      </c>
      <c r="BB19" s="54">
        <v>1.2297220591133064E-7</v>
      </c>
      <c r="BC19" s="54">
        <v>5.5090603020154381E-7</v>
      </c>
      <c r="BD19" s="54">
        <v>2.4177721294180146E-7</v>
      </c>
      <c r="BE19" s="54">
        <v>0</v>
      </c>
      <c r="BF19" s="54">
        <v>1.031716351030721E-5</v>
      </c>
      <c r="BG19" s="54">
        <v>1.3823467198585776E-6</v>
      </c>
      <c r="BH19" s="54">
        <v>1.9822989120435895E-6</v>
      </c>
      <c r="BI19" s="54">
        <v>4.3249570119342761E-7</v>
      </c>
      <c r="BJ19" s="54">
        <v>7.5855984685270711E-6</v>
      </c>
      <c r="BK19" s="54">
        <v>9.2342818867698197E-7</v>
      </c>
      <c r="BL19" s="54">
        <v>0</v>
      </c>
      <c r="BM19" s="54">
        <v>5.4761983604298059E-6</v>
      </c>
      <c r="BN19" s="54">
        <v>3.3718019395424431E-7</v>
      </c>
      <c r="BO19" s="54">
        <v>0</v>
      </c>
      <c r="BP19" s="54">
        <v>1.8857138308943116E-7</v>
      </c>
      <c r="BQ19" s="54">
        <v>2.7614457413872696E-6</v>
      </c>
      <c r="BR19" s="54">
        <v>3.3760212298282983E-7</v>
      </c>
      <c r="BS19" s="54">
        <v>2.6884381475995784E-7</v>
      </c>
      <c r="BT19" s="54">
        <v>6.1484669970621215E-6</v>
      </c>
      <c r="BU19" s="54">
        <v>1.4733969016912175E-6</v>
      </c>
      <c r="BV19" s="54">
        <v>5.0518279909052687E-6</v>
      </c>
      <c r="BW19" s="54">
        <v>1.9378616781548381E-5</v>
      </c>
      <c r="BX19" s="54">
        <v>4.6109934598486394E-6</v>
      </c>
      <c r="BY19" s="54">
        <v>1.7786209293739172E-5</v>
      </c>
      <c r="BZ19" s="54">
        <v>5.663739238584095E-7</v>
      </c>
      <c r="CA19" s="54">
        <v>3.2404614545492567E-6</v>
      </c>
      <c r="CB19" s="54">
        <v>1.895962225820799E-5</v>
      </c>
      <c r="CC19" s="54">
        <v>1.1769816400018984E-6</v>
      </c>
      <c r="CD19" s="54">
        <v>5.5468770595649685E-7</v>
      </c>
      <c r="CE19" s="54">
        <v>3.081243479955403E-7</v>
      </c>
      <c r="CF19" s="54">
        <v>4.9089333291863295E-7</v>
      </c>
      <c r="CG19" s="54">
        <v>1.6977468678138413E-6</v>
      </c>
      <c r="CH19" s="54">
        <v>9.6159701516310118E-7</v>
      </c>
      <c r="CI19" s="54">
        <v>2.458733019665542E-6</v>
      </c>
      <c r="CJ19" s="54">
        <v>6.1263160905264486E-7</v>
      </c>
      <c r="CK19" s="54">
        <v>3.3813554644586832E-7</v>
      </c>
      <c r="CL19" s="54">
        <v>3.1358342804494397E-7</v>
      </c>
      <c r="CM19" s="54">
        <v>1.9030540811119288E-7</v>
      </c>
      <c r="CN19" s="54">
        <v>3.8838388446556093E-6</v>
      </c>
      <c r="CO19" s="54">
        <v>9.151885242706387E-7</v>
      </c>
      <c r="CP19" s="54">
        <v>1.1300540768162029E-6</v>
      </c>
      <c r="CQ19" s="54">
        <v>1.1898435423819363E-5</v>
      </c>
      <c r="CR19" s="54">
        <v>0</v>
      </c>
      <c r="CS19" s="54">
        <v>4.8035140079522407E-6</v>
      </c>
      <c r="CT19" s="54">
        <v>2.5995521969673606E-6</v>
      </c>
      <c r="CU19" s="54">
        <v>7.9746337566488229E-6</v>
      </c>
      <c r="CV19" s="54">
        <v>7.0776948284784691E-7</v>
      </c>
      <c r="CW19" s="54">
        <v>5.2358854363336497E-7</v>
      </c>
      <c r="CX19" s="54">
        <v>1.1519174598308369E-6</v>
      </c>
      <c r="CY19" s="54">
        <v>2.9723677154565575E-6</v>
      </c>
      <c r="CZ19" s="54">
        <v>6.8936612494414078E-7</v>
      </c>
      <c r="DA19" s="54">
        <v>1.5108569578011371E-6</v>
      </c>
      <c r="DB19" s="54">
        <v>8.2313684067500333E-7</v>
      </c>
      <c r="DC19" s="54">
        <v>4.2394425918184851E-7</v>
      </c>
      <c r="DD19" s="54">
        <v>9.4786450853284975E-7</v>
      </c>
      <c r="DE19" s="54">
        <v>7.7784614018317889E-7</v>
      </c>
      <c r="DF19" s="54">
        <v>1.6189814116274032E-5</v>
      </c>
      <c r="DG19" s="54">
        <v>1.4753618805888883E-6</v>
      </c>
      <c r="DH19" s="54">
        <v>1.2896096906969189E-6</v>
      </c>
      <c r="DI19" s="54">
        <v>1.6077363423435129E-6</v>
      </c>
      <c r="DJ19" s="54">
        <v>1.3536320875409911E-6</v>
      </c>
      <c r="DK19" s="54">
        <v>5.5525346922634868E-7</v>
      </c>
      <c r="DL19" s="54">
        <v>7.941470396950312E-7</v>
      </c>
      <c r="DM19" s="54">
        <v>2.1172207373310967E-6</v>
      </c>
      <c r="DN19" s="54">
        <v>4.8246344987861617E-6</v>
      </c>
      <c r="DO19" s="54">
        <v>3.9830441780060246E-7</v>
      </c>
      <c r="DP19" s="54">
        <v>1.8778604616880475E-6</v>
      </c>
      <c r="DQ19" s="54">
        <v>1.5108775654425219E-5</v>
      </c>
      <c r="DR19" s="54">
        <v>3.5093163777048276E-6</v>
      </c>
      <c r="DS19" s="54">
        <v>1.1222415645955183E-4</v>
      </c>
      <c r="DT19" s="54">
        <v>1.367693796103878E-6</v>
      </c>
      <c r="DU19" s="54">
        <v>1.0036210635816554</v>
      </c>
      <c r="DV19" s="54">
        <v>0.88166114009742114</v>
      </c>
    </row>
    <row r="20" spans="2:126" x14ac:dyDescent="0.15">
      <c r="B20" s="52" t="s">
        <v>148</v>
      </c>
      <c r="C20" s="53" t="s">
        <v>617</v>
      </c>
      <c r="D20" s="54">
        <v>1</v>
      </c>
      <c r="E20" s="54">
        <v>0</v>
      </c>
      <c r="F20" s="54">
        <v>0.42302990897269183</v>
      </c>
      <c r="G20" s="54">
        <v>0.22756827048114434</v>
      </c>
      <c r="H20" s="54">
        <v>1.806476995171544E-2</v>
      </c>
      <c r="I20" s="57">
        <v>0.17165149544863459</v>
      </c>
      <c r="J20" s="54">
        <v>0.10533159947984395</v>
      </c>
      <c r="P20" s="52" t="s">
        <v>148</v>
      </c>
      <c r="Q20" s="54" t="s">
        <v>617</v>
      </c>
      <c r="R20" s="57">
        <v>0</v>
      </c>
      <c r="S20" s="54">
        <v>0</v>
      </c>
      <c r="T20" s="54">
        <v>0</v>
      </c>
      <c r="U20" s="54">
        <v>0</v>
      </c>
      <c r="V20" s="54">
        <v>0</v>
      </c>
      <c r="W20" s="54">
        <v>0</v>
      </c>
      <c r="X20" s="54">
        <v>0</v>
      </c>
      <c r="Y20" s="54">
        <v>0</v>
      </c>
      <c r="Z20" s="54">
        <v>0</v>
      </c>
      <c r="AA20" s="54">
        <v>0</v>
      </c>
      <c r="AB20" s="54">
        <v>0</v>
      </c>
      <c r="AC20" s="54">
        <v>0</v>
      </c>
      <c r="AD20" s="54">
        <v>1</v>
      </c>
      <c r="AE20" s="54">
        <v>0</v>
      </c>
      <c r="AF20" s="54">
        <v>0</v>
      </c>
      <c r="AG20" s="54">
        <v>0</v>
      </c>
      <c r="AH20" s="54">
        <v>0</v>
      </c>
      <c r="AI20" s="54">
        <v>0</v>
      </c>
      <c r="AJ20" s="54">
        <v>0</v>
      </c>
      <c r="AK20" s="54">
        <v>0</v>
      </c>
      <c r="AL20" s="54">
        <v>0</v>
      </c>
      <c r="AM20" s="54">
        <v>0</v>
      </c>
      <c r="AN20" s="54">
        <v>0</v>
      </c>
      <c r="AO20" s="54">
        <v>0</v>
      </c>
      <c r="AP20" s="54">
        <v>0</v>
      </c>
      <c r="AQ20" s="54">
        <v>0</v>
      </c>
      <c r="AR20" s="54">
        <v>0</v>
      </c>
      <c r="AS20" s="54">
        <v>0</v>
      </c>
      <c r="AT20" s="54">
        <v>0</v>
      </c>
      <c r="AU20" s="54">
        <v>0</v>
      </c>
      <c r="AV20" s="54">
        <v>0</v>
      </c>
      <c r="AW20" s="54">
        <v>0</v>
      </c>
      <c r="AX20" s="54">
        <v>0</v>
      </c>
      <c r="AY20" s="54">
        <v>0</v>
      </c>
      <c r="AZ20" s="54">
        <v>0</v>
      </c>
      <c r="BA20" s="54">
        <v>0</v>
      </c>
      <c r="BB20" s="54">
        <v>0</v>
      </c>
      <c r="BC20" s="54">
        <v>0</v>
      </c>
      <c r="BD20" s="54">
        <v>0</v>
      </c>
      <c r="BE20" s="54">
        <v>0</v>
      </c>
      <c r="BF20" s="54">
        <v>0</v>
      </c>
      <c r="BG20" s="54">
        <v>0</v>
      </c>
      <c r="BH20" s="54">
        <v>0</v>
      </c>
      <c r="BI20" s="54">
        <v>0</v>
      </c>
      <c r="BJ20" s="54">
        <v>0</v>
      </c>
      <c r="BK20" s="54">
        <v>0</v>
      </c>
      <c r="BL20" s="54">
        <v>0</v>
      </c>
      <c r="BM20" s="54">
        <v>0</v>
      </c>
      <c r="BN20" s="54">
        <v>0</v>
      </c>
      <c r="BO20" s="54">
        <v>0</v>
      </c>
      <c r="BP20" s="54">
        <v>0</v>
      </c>
      <c r="BQ20" s="54">
        <v>0</v>
      </c>
      <c r="BR20" s="54">
        <v>0</v>
      </c>
      <c r="BS20" s="54">
        <v>0</v>
      </c>
      <c r="BT20" s="54">
        <v>0</v>
      </c>
      <c r="BU20" s="54">
        <v>0</v>
      </c>
      <c r="BV20" s="54">
        <v>0</v>
      </c>
      <c r="BW20" s="54">
        <v>0</v>
      </c>
      <c r="BX20" s="54">
        <v>0</v>
      </c>
      <c r="BY20" s="54">
        <v>0</v>
      </c>
      <c r="BZ20" s="54">
        <v>0</v>
      </c>
      <c r="CA20" s="54">
        <v>0</v>
      </c>
      <c r="CB20" s="54">
        <v>0</v>
      </c>
      <c r="CC20" s="54">
        <v>0</v>
      </c>
      <c r="CD20" s="54">
        <v>0</v>
      </c>
      <c r="CE20" s="54">
        <v>0</v>
      </c>
      <c r="CF20" s="54">
        <v>0</v>
      </c>
      <c r="CG20" s="54">
        <v>0</v>
      </c>
      <c r="CH20" s="54">
        <v>0</v>
      </c>
      <c r="CI20" s="54">
        <v>0</v>
      </c>
      <c r="CJ20" s="54">
        <v>0</v>
      </c>
      <c r="CK20" s="54">
        <v>0</v>
      </c>
      <c r="CL20" s="54">
        <v>0</v>
      </c>
      <c r="CM20" s="54">
        <v>0</v>
      </c>
      <c r="CN20" s="54">
        <v>0</v>
      </c>
      <c r="CO20" s="54">
        <v>0</v>
      </c>
      <c r="CP20" s="54">
        <v>0</v>
      </c>
      <c r="CQ20" s="54">
        <v>0</v>
      </c>
      <c r="CR20" s="54">
        <v>0</v>
      </c>
      <c r="CS20" s="54">
        <v>0</v>
      </c>
      <c r="CT20" s="54">
        <v>0</v>
      </c>
      <c r="CU20" s="54">
        <v>0</v>
      </c>
      <c r="CV20" s="54">
        <v>0</v>
      </c>
      <c r="CW20" s="54">
        <v>0</v>
      </c>
      <c r="CX20" s="54">
        <v>0</v>
      </c>
      <c r="CY20" s="54">
        <v>0</v>
      </c>
      <c r="CZ20" s="54">
        <v>0</v>
      </c>
      <c r="DA20" s="54">
        <v>0</v>
      </c>
      <c r="DB20" s="54">
        <v>0</v>
      </c>
      <c r="DC20" s="54">
        <v>0</v>
      </c>
      <c r="DD20" s="54">
        <v>0</v>
      </c>
      <c r="DE20" s="54">
        <v>0</v>
      </c>
      <c r="DF20" s="54">
        <v>0</v>
      </c>
      <c r="DG20" s="54">
        <v>0</v>
      </c>
      <c r="DH20" s="54">
        <v>0</v>
      </c>
      <c r="DI20" s="54">
        <v>0</v>
      </c>
      <c r="DJ20" s="54">
        <v>0</v>
      </c>
      <c r="DK20" s="54">
        <v>0</v>
      </c>
      <c r="DL20" s="54">
        <v>0</v>
      </c>
      <c r="DM20" s="54">
        <v>0</v>
      </c>
      <c r="DN20" s="54">
        <v>0</v>
      </c>
      <c r="DO20" s="54">
        <v>0</v>
      </c>
      <c r="DP20" s="54">
        <v>0</v>
      </c>
      <c r="DQ20" s="54">
        <v>0</v>
      </c>
      <c r="DR20" s="54">
        <v>0</v>
      </c>
      <c r="DS20" s="54">
        <v>0</v>
      </c>
      <c r="DT20" s="54">
        <v>0</v>
      </c>
      <c r="DU20" s="54">
        <v>1</v>
      </c>
      <c r="DV20" s="54">
        <v>0.8784801077719594</v>
      </c>
    </row>
    <row r="21" spans="2:126" x14ac:dyDescent="0.15">
      <c r="B21" s="52" t="s">
        <v>149</v>
      </c>
      <c r="C21" s="53" t="s">
        <v>618</v>
      </c>
      <c r="D21" s="54">
        <v>0.98746704317649203</v>
      </c>
      <c r="E21" s="54">
        <v>1.2532956823507968E-2</v>
      </c>
      <c r="F21" s="54">
        <v>0.43227642276422762</v>
      </c>
      <c r="G21" s="54">
        <v>0.22130081300813007</v>
      </c>
      <c r="H21" s="54">
        <v>1.6043006274664881E-4</v>
      </c>
      <c r="I21" s="57">
        <v>8.1300813008130079E-2</v>
      </c>
      <c r="J21" s="54">
        <v>5.6910569105691054E-2</v>
      </c>
      <c r="P21" s="52" t="s">
        <v>149</v>
      </c>
      <c r="Q21" s="54" t="s">
        <v>618</v>
      </c>
      <c r="R21" s="57">
        <v>3.1000959662065E-6</v>
      </c>
      <c r="S21" s="54">
        <v>3.9246712627073356E-5</v>
      </c>
      <c r="T21" s="54">
        <v>1.0433154874447617E-6</v>
      </c>
      <c r="U21" s="54">
        <v>6.3550977681992832E-5</v>
      </c>
      <c r="V21" s="54">
        <v>2.156030452023952E-5</v>
      </c>
      <c r="W21" s="54">
        <v>0</v>
      </c>
      <c r="X21" s="54">
        <v>1.5138821399973912E-5</v>
      </c>
      <c r="Y21" s="54">
        <v>4.8680012563706931E-6</v>
      </c>
      <c r="Z21" s="54">
        <v>0</v>
      </c>
      <c r="AA21" s="54">
        <v>0</v>
      </c>
      <c r="AB21" s="54">
        <v>0</v>
      </c>
      <c r="AC21" s="54">
        <v>4.4572410510840386E-6</v>
      </c>
      <c r="AD21" s="54">
        <v>5.8078546684262882E-6</v>
      </c>
      <c r="AE21" s="54">
        <v>1.0025860580897383</v>
      </c>
      <c r="AF21" s="54">
        <v>1.0527232787918698E-3</v>
      </c>
      <c r="AG21" s="54">
        <v>0</v>
      </c>
      <c r="AH21" s="54">
        <v>2.6200777041999375E-5</v>
      </c>
      <c r="AI21" s="54">
        <v>2.0948901319527744E-6</v>
      </c>
      <c r="AJ21" s="54">
        <v>0</v>
      </c>
      <c r="AK21" s="54">
        <v>5.2714737085582093E-6</v>
      </c>
      <c r="AL21" s="54">
        <v>0</v>
      </c>
      <c r="AM21" s="54">
        <v>0</v>
      </c>
      <c r="AN21" s="54">
        <v>0</v>
      </c>
      <c r="AO21" s="54">
        <v>0</v>
      </c>
      <c r="AP21" s="54">
        <v>1.0958683774978022E-6</v>
      </c>
      <c r="AQ21" s="54">
        <v>4.7505768064700802E-6</v>
      </c>
      <c r="AR21" s="54">
        <v>0</v>
      </c>
      <c r="AS21" s="54">
        <v>0</v>
      </c>
      <c r="AT21" s="54">
        <v>3.8939460296860104E-6</v>
      </c>
      <c r="AU21" s="54">
        <v>2.1398487534222328E-6</v>
      </c>
      <c r="AV21" s="54">
        <v>1.1341235936057194E-5</v>
      </c>
      <c r="AW21" s="54">
        <v>0</v>
      </c>
      <c r="AX21" s="54">
        <v>3.467146314290982E-6</v>
      </c>
      <c r="AY21" s="54">
        <v>2.956255119618317E-4</v>
      </c>
      <c r="AZ21" s="54">
        <v>2.2710671064420535E-5</v>
      </c>
      <c r="BA21" s="54">
        <v>0</v>
      </c>
      <c r="BB21" s="54">
        <v>2.1589029018609366E-6</v>
      </c>
      <c r="BC21" s="54">
        <v>6.3277436041841947E-6</v>
      </c>
      <c r="BD21" s="54">
        <v>1.5502969546251073E-6</v>
      </c>
      <c r="BE21" s="54">
        <v>0</v>
      </c>
      <c r="BF21" s="54">
        <v>1.9264902469135071E-5</v>
      </c>
      <c r="BG21" s="54">
        <v>1.6826010384040231E-5</v>
      </c>
      <c r="BH21" s="54">
        <v>8.9470751102837772E-6</v>
      </c>
      <c r="BI21" s="54">
        <v>2.5322219209629172E-6</v>
      </c>
      <c r="BJ21" s="54">
        <v>2.6849829450580662E-6</v>
      </c>
      <c r="BK21" s="54">
        <v>1.8498478571931546E-5</v>
      </c>
      <c r="BL21" s="54">
        <v>0</v>
      </c>
      <c r="BM21" s="54">
        <v>4.2614325333068078E-6</v>
      </c>
      <c r="BN21" s="54">
        <v>3.8287870903084005E-6</v>
      </c>
      <c r="BO21" s="54">
        <v>0</v>
      </c>
      <c r="BP21" s="54">
        <v>2.3934277824772069E-6</v>
      </c>
      <c r="BQ21" s="54">
        <v>8.6728956588055069E-6</v>
      </c>
      <c r="BR21" s="54">
        <v>1.0559799104148855E-6</v>
      </c>
      <c r="BS21" s="54">
        <v>1.5867569423306375E-6</v>
      </c>
      <c r="BT21" s="54">
        <v>1.8376079277121458E-6</v>
      </c>
      <c r="BU21" s="54">
        <v>8.0068854551532255E-6</v>
      </c>
      <c r="BV21" s="54">
        <v>4.5617667304713293E-6</v>
      </c>
      <c r="BW21" s="54">
        <v>3.9724448673315028E-5</v>
      </c>
      <c r="BX21" s="54">
        <v>2.6985251022958499E-5</v>
      </c>
      <c r="BY21" s="54">
        <v>3.6777888040067649E-4</v>
      </c>
      <c r="BZ21" s="54">
        <v>1.5647637008558536E-6</v>
      </c>
      <c r="CA21" s="54">
        <v>8.4891640541227701E-4</v>
      </c>
      <c r="CB21" s="54">
        <v>1.9676007352291153E-4</v>
      </c>
      <c r="CC21" s="54">
        <v>2.4428726351287138E-5</v>
      </c>
      <c r="CD21" s="54">
        <v>6.5720454331309947E-5</v>
      </c>
      <c r="CE21" s="54">
        <v>3.2696315789677299E-5</v>
      </c>
      <c r="CF21" s="54">
        <v>4.766557033388759E-6</v>
      </c>
      <c r="CG21" s="54">
        <v>6.81917719891077E-6</v>
      </c>
      <c r="CH21" s="54">
        <v>3.1378860231213382E-6</v>
      </c>
      <c r="CI21" s="54">
        <v>1.0769754140748962E-5</v>
      </c>
      <c r="CJ21" s="54">
        <v>2.0424977194621939E-6</v>
      </c>
      <c r="CK21" s="54">
        <v>1.404897832693489E-6</v>
      </c>
      <c r="CL21" s="54">
        <v>2.2082364502866764E-6</v>
      </c>
      <c r="CM21" s="54">
        <v>1.7755689007836618E-6</v>
      </c>
      <c r="CN21" s="54">
        <v>8.5398972802499235E-6</v>
      </c>
      <c r="CO21" s="54">
        <v>3.5665707283087825E-6</v>
      </c>
      <c r="CP21" s="54">
        <v>1.4600286506019493E-5</v>
      </c>
      <c r="CQ21" s="54">
        <v>5.9241342739863875E-6</v>
      </c>
      <c r="CR21" s="54">
        <v>0</v>
      </c>
      <c r="CS21" s="54">
        <v>4.9193546794694183E-6</v>
      </c>
      <c r="CT21" s="54">
        <v>1.0818575240969815E-5</v>
      </c>
      <c r="CU21" s="54">
        <v>2.1887646298829097E-4</v>
      </c>
      <c r="CV21" s="54">
        <v>1.1865725494468148E-6</v>
      </c>
      <c r="CW21" s="54">
        <v>1.9289677860539432E-6</v>
      </c>
      <c r="CX21" s="54">
        <v>5.4685505883343268E-6</v>
      </c>
      <c r="CY21" s="54">
        <v>1.2455002624995198E-6</v>
      </c>
      <c r="CZ21" s="54">
        <v>2.8738550094992792E-6</v>
      </c>
      <c r="DA21" s="54">
        <v>4.5957539229616903E-6</v>
      </c>
      <c r="DB21" s="54">
        <v>1.7817062354478171E-6</v>
      </c>
      <c r="DC21" s="54">
        <v>2.3897349626954142E-6</v>
      </c>
      <c r="DD21" s="54">
        <v>3.2834864163014038E-6</v>
      </c>
      <c r="DE21" s="54">
        <v>1.2225025805489303E-6</v>
      </c>
      <c r="DF21" s="54">
        <v>6.8545277398232526E-6</v>
      </c>
      <c r="DG21" s="54">
        <v>2.9999536694940299E-6</v>
      </c>
      <c r="DH21" s="54">
        <v>1.7472177796123231E-6</v>
      </c>
      <c r="DI21" s="54">
        <v>4.7303092307769326E-6</v>
      </c>
      <c r="DJ21" s="54">
        <v>2.0458934254266136E-6</v>
      </c>
      <c r="DK21" s="54">
        <v>2.0433232700047264E-6</v>
      </c>
      <c r="DL21" s="54">
        <v>1.4366238096078675E-6</v>
      </c>
      <c r="DM21" s="54">
        <v>3.2148385286778323E-6</v>
      </c>
      <c r="DN21" s="54">
        <v>1.1738435111946321E-5</v>
      </c>
      <c r="DO21" s="54">
        <v>1.3419699531145755E-5</v>
      </c>
      <c r="DP21" s="54">
        <v>6.1698673099117436E-6</v>
      </c>
      <c r="DQ21" s="54">
        <v>1.0541882771987109E-5</v>
      </c>
      <c r="DR21" s="54">
        <v>1.0669503317373298E-5</v>
      </c>
      <c r="DS21" s="54">
        <v>3.6270344766343852E-6</v>
      </c>
      <c r="DT21" s="54">
        <v>3.1618192723869543E-6</v>
      </c>
      <c r="DU21" s="54">
        <v>1.0063062655299684</v>
      </c>
      <c r="DV21" s="54">
        <v>0.88402003659436457</v>
      </c>
    </row>
    <row r="22" spans="2:126" x14ac:dyDescent="0.15">
      <c r="B22" s="52" t="s">
        <v>150</v>
      </c>
      <c r="C22" s="53" t="s">
        <v>248</v>
      </c>
      <c r="D22" s="58">
        <v>0.9446465297602602</v>
      </c>
      <c r="E22" s="58">
        <v>5.5353470239739799E-2</v>
      </c>
      <c r="F22" s="58">
        <v>0.39869103594721672</v>
      </c>
      <c r="G22" s="58">
        <v>0.16308433186713178</v>
      </c>
      <c r="H22" s="58">
        <v>5.5945673302358991E-4</v>
      </c>
      <c r="I22" s="59">
        <v>6.5448202639162747E-2</v>
      </c>
      <c r="J22" s="58">
        <v>4.1104201425754591E-2</v>
      </c>
      <c r="P22" s="52" t="s">
        <v>150</v>
      </c>
      <c r="Q22" s="54" t="s">
        <v>248</v>
      </c>
      <c r="R22" s="59">
        <v>1.0366252453942891E-5</v>
      </c>
      <c r="S22" s="58">
        <v>7.3920136963981218E-6</v>
      </c>
      <c r="T22" s="58">
        <v>1.3856408974638378E-5</v>
      </c>
      <c r="U22" s="58">
        <v>3.8424556353565824E-6</v>
      </c>
      <c r="V22" s="58">
        <v>3.6760726992315286E-5</v>
      </c>
      <c r="W22" s="58">
        <v>0</v>
      </c>
      <c r="X22" s="58">
        <v>6.6608089232342865E-5</v>
      </c>
      <c r="Y22" s="58">
        <v>3.0050213348753979E-5</v>
      </c>
      <c r="Z22" s="58">
        <v>0</v>
      </c>
      <c r="AA22" s="58">
        <v>0</v>
      </c>
      <c r="AB22" s="58">
        <v>0</v>
      </c>
      <c r="AC22" s="58">
        <v>5.6920257820722708E-5</v>
      </c>
      <c r="AD22" s="58">
        <v>4.6271269244774436E-5</v>
      </c>
      <c r="AE22" s="58">
        <v>2.1675071901242137E-5</v>
      </c>
      <c r="AF22" s="58">
        <v>1.0010722509257601</v>
      </c>
      <c r="AG22" s="58">
        <v>0</v>
      </c>
      <c r="AH22" s="58">
        <v>6.0745124139083597E-5</v>
      </c>
      <c r="AI22" s="58">
        <v>3.2688884249021968E-5</v>
      </c>
      <c r="AJ22" s="58">
        <v>0</v>
      </c>
      <c r="AK22" s="58">
        <v>6.7946765095706628E-5</v>
      </c>
      <c r="AL22" s="58">
        <v>0</v>
      </c>
      <c r="AM22" s="58">
        <v>0</v>
      </c>
      <c r="AN22" s="58">
        <v>0</v>
      </c>
      <c r="AO22" s="58">
        <v>0</v>
      </c>
      <c r="AP22" s="58">
        <v>9.836681273381761E-5</v>
      </c>
      <c r="AQ22" s="58">
        <v>4.1956305551575215E-5</v>
      </c>
      <c r="AR22" s="58">
        <v>0</v>
      </c>
      <c r="AS22" s="58">
        <v>0</v>
      </c>
      <c r="AT22" s="58">
        <v>5.8429874709913367E-5</v>
      </c>
      <c r="AU22" s="58">
        <v>8.5621678205373628E-5</v>
      </c>
      <c r="AV22" s="58">
        <v>1.4593307031032943E-5</v>
      </c>
      <c r="AW22" s="58">
        <v>0</v>
      </c>
      <c r="AX22" s="58">
        <v>4.5571933755672292E-5</v>
      </c>
      <c r="AY22" s="58">
        <v>1.9677245700813832E-4</v>
      </c>
      <c r="AZ22" s="58">
        <v>7.5933226492622285E-5</v>
      </c>
      <c r="BA22" s="58">
        <v>0</v>
      </c>
      <c r="BB22" s="58">
        <v>1.6863627720781205E-5</v>
      </c>
      <c r="BC22" s="58">
        <v>7.5307525563614698E-5</v>
      </c>
      <c r="BD22" s="58">
        <v>1.0645800203436132E-5</v>
      </c>
      <c r="BE22" s="58">
        <v>0</v>
      </c>
      <c r="BF22" s="58">
        <v>1.638686965880892E-5</v>
      </c>
      <c r="BG22" s="58">
        <v>3.0653368271383603E-5</v>
      </c>
      <c r="BH22" s="58">
        <v>2.4546783035571264E-5</v>
      </c>
      <c r="BI22" s="58">
        <v>2.2255660519957278E-5</v>
      </c>
      <c r="BJ22" s="58">
        <v>2.8019906706871142E-5</v>
      </c>
      <c r="BK22" s="58">
        <v>2.910106863106303E-5</v>
      </c>
      <c r="BL22" s="58">
        <v>0</v>
      </c>
      <c r="BM22" s="58">
        <v>8.9223748410470461E-5</v>
      </c>
      <c r="BN22" s="58">
        <v>4.9684281823249728E-5</v>
      </c>
      <c r="BO22" s="58">
        <v>0</v>
      </c>
      <c r="BP22" s="58">
        <v>5.4186645768413453E-5</v>
      </c>
      <c r="BQ22" s="58">
        <v>4.2055801100126336E-5</v>
      </c>
      <c r="BR22" s="58">
        <v>9.749739325652384E-5</v>
      </c>
      <c r="BS22" s="58">
        <v>1.4194096355943001E-4</v>
      </c>
      <c r="BT22" s="58">
        <v>2.1644306968528655E-5</v>
      </c>
      <c r="BU22" s="58">
        <v>2.8128272443962517E-5</v>
      </c>
      <c r="BV22" s="58">
        <v>2.3638925508937517E-5</v>
      </c>
      <c r="BW22" s="58">
        <v>2.9848451333245837E-4</v>
      </c>
      <c r="BX22" s="58">
        <v>6.5571799535538605E-5</v>
      </c>
      <c r="BY22" s="58">
        <v>2.1849946372451984E-4</v>
      </c>
      <c r="BZ22" s="58">
        <v>1.8636157197048411E-5</v>
      </c>
      <c r="CA22" s="58">
        <v>6.3225034918076807E-4</v>
      </c>
      <c r="CB22" s="58">
        <v>1.3658077530118297E-3</v>
      </c>
      <c r="CC22" s="58">
        <v>1.6796680488880607E-5</v>
      </c>
      <c r="CD22" s="58">
        <v>1.7616376161652867E-5</v>
      </c>
      <c r="CE22" s="58">
        <v>5.7021072056822452E-5</v>
      </c>
      <c r="CF22" s="58">
        <v>5.5147306769224897E-5</v>
      </c>
      <c r="CG22" s="58">
        <v>2.161096123310511E-4</v>
      </c>
      <c r="CH22" s="58">
        <v>1.8935631551958581E-4</v>
      </c>
      <c r="CI22" s="58">
        <v>7.9920525198822672E-5</v>
      </c>
      <c r="CJ22" s="58">
        <v>1.5239233985213214E-4</v>
      </c>
      <c r="CK22" s="58">
        <v>4.8445786040866295E-5</v>
      </c>
      <c r="CL22" s="58">
        <v>8.6073657949914902E-5</v>
      </c>
      <c r="CM22" s="58">
        <v>2.6944294197162615E-5</v>
      </c>
      <c r="CN22" s="58">
        <v>5.00522787192517E-5</v>
      </c>
      <c r="CO22" s="58">
        <v>3.0559523635884487E-5</v>
      </c>
      <c r="CP22" s="58">
        <v>3.5423451219668179E-5</v>
      </c>
      <c r="CQ22" s="58">
        <v>4.0293697302435677E-5</v>
      </c>
      <c r="CR22" s="58">
        <v>0</v>
      </c>
      <c r="CS22" s="58">
        <v>3.5547165147856033E-5</v>
      </c>
      <c r="CT22" s="58">
        <v>1.5557341689252486E-4</v>
      </c>
      <c r="CU22" s="58">
        <v>1.1842687806974404E-4</v>
      </c>
      <c r="CV22" s="58">
        <v>2.3551280652013106E-5</v>
      </c>
      <c r="CW22" s="58">
        <v>1.6988919300642955E-4</v>
      </c>
      <c r="CX22" s="58">
        <v>8.3109136073785195E-5</v>
      </c>
      <c r="CY22" s="58">
        <v>2.2183624267737187E-4</v>
      </c>
      <c r="CZ22" s="58">
        <v>2.006739140064128E-4</v>
      </c>
      <c r="DA22" s="58">
        <v>1.5071237905786724E-4</v>
      </c>
      <c r="DB22" s="58">
        <v>4.5145544960221381E-5</v>
      </c>
      <c r="DC22" s="58">
        <v>1.333124968683619E-4</v>
      </c>
      <c r="DD22" s="58">
        <v>2.4839369457372207E-4</v>
      </c>
      <c r="DE22" s="58">
        <v>1.0433343056036581E-4</v>
      </c>
      <c r="DF22" s="58">
        <v>5.4712059951827019E-5</v>
      </c>
      <c r="DG22" s="58">
        <v>5.6551109941036675E-4</v>
      </c>
      <c r="DH22" s="58">
        <v>2.1129524246153773E-4</v>
      </c>
      <c r="DI22" s="58">
        <v>1.0505098694049851E-3</v>
      </c>
      <c r="DJ22" s="58">
        <v>9.5391572256210146E-5</v>
      </c>
      <c r="DK22" s="58">
        <v>6.1859513327635978E-5</v>
      </c>
      <c r="DL22" s="58">
        <v>2.1103295580308643E-5</v>
      </c>
      <c r="DM22" s="58">
        <v>1.2496349540843638E-4</v>
      </c>
      <c r="DN22" s="58">
        <v>1.9088338415477218E-4</v>
      </c>
      <c r="DO22" s="58">
        <v>1.5912170634384222E-4</v>
      </c>
      <c r="DP22" s="58">
        <v>6.8048565987327572E-5</v>
      </c>
      <c r="DQ22" s="58">
        <v>2.8760663818895029E-4</v>
      </c>
      <c r="DR22" s="58">
        <v>2.1925435062707119E-4</v>
      </c>
      <c r="DS22" s="58">
        <v>1.0870357360776554E-5</v>
      </c>
      <c r="DT22" s="58">
        <v>3.9222662944554259E-5</v>
      </c>
      <c r="DU22" s="58">
        <v>1.0114986625425637</v>
      </c>
      <c r="DV22" s="58">
        <v>0.88858145408158407</v>
      </c>
    </row>
    <row r="23" spans="2:126" x14ac:dyDescent="0.15">
      <c r="B23" s="60" t="s">
        <v>151</v>
      </c>
      <c r="C23" s="61" t="s">
        <v>249</v>
      </c>
      <c r="D23" s="54">
        <v>0.99999999999999978</v>
      </c>
      <c r="E23" s="62">
        <v>0</v>
      </c>
      <c r="F23" s="62">
        <v>0</v>
      </c>
      <c r="G23" s="62">
        <v>0</v>
      </c>
      <c r="H23" s="54">
        <v>0</v>
      </c>
      <c r="I23" s="63">
        <v>0</v>
      </c>
      <c r="J23" s="62">
        <v>0</v>
      </c>
      <c r="P23" s="60" t="s">
        <v>151</v>
      </c>
      <c r="Q23" s="62" t="s">
        <v>249</v>
      </c>
      <c r="R23" s="63">
        <v>7.9938157360740407E-20</v>
      </c>
      <c r="S23" s="62">
        <v>4.5639095274296324E-20</v>
      </c>
      <c r="T23" s="62">
        <v>1.1338644427747334E-19</v>
      </c>
      <c r="U23" s="62">
        <v>1.5060080210933553E-20</v>
      </c>
      <c r="V23" s="62">
        <v>5.8038519915953402E-20</v>
      </c>
      <c r="W23" s="62">
        <v>0</v>
      </c>
      <c r="X23" s="62">
        <v>1.0080037327920384E-19</v>
      </c>
      <c r="Y23" s="62">
        <v>9.0894391970800017E-20</v>
      </c>
      <c r="Z23" s="62">
        <v>0</v>
      </c>
      <c r="AA23" s="62">
        <v>0</v>
      </c>
      <c r="AB23" s="62">
        <v>0</v>
      </c>
      <c r="AC23" s="62">
        <v>2.2278485185406713E-19</v>
      </c>
      <c r="AD23" s="62">
        <v>9.7371140798662849E-19</v>
      </c>
      <c r="AE23" s="62">
        <v>2.3224649028064068E-18</v>
      </c>
      <c r="AF23" s="62">
        <v>2.8608464905270881E-18</v>
      </c>
      <c r="AG23" s="62">
        <v>1</v>
      </c>
      <c r="AH23" s="62">
        <v>6.6845836200492854E-17</v>
      </c>
      <c r="AI23" s="62">
        <v>2.9271521914097188E-17</v>
      </c>
      <c r="AJ23" s="62">
        <v>0</v>
      </c>
      <c r="AK23" s="62">
        <v>2.19616229417721E-19</v>
      </c>
      <c r="AL23" s="62">
        <v>0</v>
      </c>
      <c r="AM23" s="62">
        <v>0</v>
      </c>
      <c r="AN23" s="62">
        <v>0</v>
      </c>
      <c r="AO23" s="62">
        <v>0</v>
      </c>
      <c r="AP23" s="62">
        <v>4.8541781022968894E-19</v>
      </c>
      <c r="AQ23" s="62">
        <v>1.0916280898035626E-18</v>
      </c>
      <c r="AR23" s="62">
        <v>0</v>
      </c>
      <c r="AS23" s="62">
        <v>0</v>
      </c>
      <c r="AT23" s="62">
        <v>8.4990684270183447E-19</v>
      </c>
      <c r="AU23" s="62">
        <v>1.0195905770671099E-18</v>
      </c>
      <c r="AV23" s="62">
        <v>2.3662828965746721E-19</v>
      </c>
      <c r="AW23" s="62">
        <v>0</v>
      </c>
      <c r="AX23" s="62">
        <v>4.5702652824987513E-20</v>
      </c>
      <c r="AY23" s="62">
        <v>3.7401791590226009E-18</v>
      </c>
      <c r="AZ23" s="62">
        <v>1.9477240893641512E-18</v>
      </c>
      <c r="BA23" s="62">
        <v>0</v>
      </c>
      <c r="BB23" s="62">
        <v>2.7007433101075453E-20</v>
      </c>
      <c r="BC23" s="62">
        <v>2.3634374807212212E-20</v>
      </c>
      <c r="BD23" s="62">
        <v>8.0758494677263164E-20</v>
      </c>
      <c r="BE23" s="62">
        <v>0</v>
      </c>
      <c r="BF23" s="62">
        <v>4.9064780209979464E-19</v>
      </c>
      <c r="BG23" s="62">
        <v>6.6095860230243512E-20</v>
      </c>
      <c r="BH23" s="62">
        <v>1.0814286234711509E-19</v>
      </c>
      <c r="BI23" s="62">
        <v>1.2150301412802642E-19</v>
      </c>
      <c r="BJ23" s="62">
        <v>7.3549098847019466E-20</v>
      </c>
      <c r="BK23" s="62">
        <v>1.0105268154865716E-19</v>
      </c>
      <c r="BL23" s="62">
        <v>0</v>
      </c>
      <c r="BM23" s="62">
        <v>1.9207062849873421E-18</v>
      </c>
      <c r="BN23" s="62">
        <v>1.2860968524452938E-18</v>
      </c>
      <c r="BO23" s="62">
        <v>0</v>
      </c>
      <c r="BP23" s="62">
        <v>7.2859088406246287E-20</v>
      </c>
      <c r="BQ23" s="62">
        <v>5.600452280257945E-19</v>
      </c>
      <c r="BR23" s="62">
        <v>4.018355355111015E-19</v>
      </c>
      <c r="BS23" s="62">
        <v>4.2495151370542683E-19</v>
      </c>
      <c r="BT23" s="62">
        <v>3.6237574892399711E-20</v>
      </c>
      <c r="BU23" s="62">
        <v>3.6737393592240143E-20</v>
      </c>
      <c r="BV23" s="62">
        <v>1.3267529117605673E-19</v>
      </c>
      <c r="BW23" s="62">
        <v>3.5168349110608899E-20</v>
      </c>
      <c r="BX23" s="62">
        <v>5.4876823375694231E-20</v>
      </c>
      <c r="BY23" s="62">
        <v>2.5623293159881464E-18</v>
      </c>
      <c r="BZ23" s="62">
        <v>7.0543089765696746E-20</v>
      </c>
      <c r="CA23" s="62">
        <v>9.8389570913598877E-19</v>
      </c>
      <c r="CB23" s="62">
        <v>6.2992177529329553E-19</v>
      </c>
      <c r="CC23" s="62">
        <v>1.0054205537771424E-19</v>
      </c>
      <c r="CD23" s="62">
        <v>3.5704320670196923E-20</v>
      </c>
      <c r="CE23" s="62">
        <v>2.2090787123290895E-20</v>
      </c>
      <c r="CF23" s="62">
        <v>2.9178416041111074E-20</v>
      </c>
      <c r="CG23" s="62">
        <v>7.8141957182469821E-20</v>
      </c>
      <c r="CH23" s="62">
        <v>1.5916558748956115E-19</v>
      </c>
      <c r="CI23" s="62">
        <v>-3.6220536577625997E-20</v>
      </c>
      <c r="CJ23" s="62">
        <v>2.3265756401012334E-19</v>
      </c>
      <c r="CK23" s="62">
        <v>6.3755272941612893E-20</v>
      </c>
      <c r="CL23" s="62">
        <v>3.9232305378056511E-20</v>
      </c>
      <c r="CM23" s="62">
        <v>3.4238783961676307E-20</v>
      </c>
      <c r="CN23" s="62">
        <v>1.3978672023778625E-19</v>
      </c>
      <c r="CO23" s="62">
        <v>1.5106653693592707E-19</v>
      </c>
      <c r="CP23" s="62">
        <v>2.4859763791527029E-19</v>
      </c>
      <c r="CQ23" s="62">
        <v>1.1701657848369841E-19</v>
      </c>
      <c r="CR23" s="62">
        <v>0</v>
      </c>
      <c r="CS23" s="62">
        <v>5.4785926520186276E-19</v>
      </c>
      <c r="CT23" s="62">
        <v>1.006926390922612E-18</v>
      </c>
      <c r="CU23" s="62">
        <v>3.7414971659856872E-18</v>
      </c>
      <c r="CV23" s="62">
        <v>1.1457347934340043E-19</v>
      </c>
      <c r="CW23" s="62">
        <v>1.324751976772177E-19</v>
      </c>
      <c r="CX23" s="62">
        <v>2.4681380370827502E-19</v>
      </c>
      <c r="CY23" s="62">
        <v>1.414186231789212E-18</v>
      </c>
      <c r="CZ23" s="62">
        <v>1.9482545918880412E-19</v>
      </c>
      <c r="DA23" s="62">
        <v>1.0204958437654654E-17</v>
      </c>
      <c r="DB23" s="62">
        <v>9.6200930138480337E-20</v>
      </c>
      <c r="DC23" s="62">
        <v>4.8192665255194358E-19</v>
      </c>
      <c r="DD23" s="62">
        <v>1.1643594705343142E-18</v>
      </c>
      <c r="DE23" s="62">
        <v>5.1503702884163422E-20</v>
      </c>
      <c r="DF23" s="62">
        <v>6.7958962260080319E-19</v>
      </c>
      <c r="DG23" s="62">
        <v>4.9540418824170601E-19</v>
      </c>
      <c r="DH23" s="62">
        <v>3.6053801750575517E-19</v>
      </c>
      <c r="DI23" s="62">
        <v>7.1127623578558137E-19</v>
      </c>
      <c r="DJ23" s="62">
        <v>6.1991605136091439E-20</v>
      </c>
      <c r="DK23" s="62">
        <v>2.7521747705396481E-19</v>
      </c>
      <c r="DL23" s="62">
        <v>1.0246260718817222E-19</v>
      </c>
      <c r="DM23" s="62">
        <v>3.1750760667333202E-19</v>
      </c>
      <c r="DN23" s="62">
        <v>4.1758265380084933E-19</v>
      </c>
      <c r="DO23" s="62">
        <v>4.3910814244820567E-20</v>
      </c>
      <c r="DP23" s="62">
        <v>2.4962053219043496E-19</v>
      </c>
      <c r="DQ23" s="62">
        <v>2.5488265576915921E-19</v>
      </c>
      <c r="DR23" s="62">
        <v>1.1302950411658668E-19</v>
      </c>
      <c r="DS23" s="62">
        <v>2.7294766108974467E-17</v>
      </c>
      <c r="DT23" s="62">
        <v>1.8969984282720679E-19</v>
      </c>
      <c r="DU23" s="54">
        <v>1</v>
      </c>
      <c r="DV23" s="54">
        <v>0.8784801077719594</v>
      </c>
    </row>
    <row r="24" spans="2:126" x14ac:dyDescent="0.15">
      <c r="B24" s="52" t="s">
        <v>152</v>
      </c>
      <c r="C24" s="53" t="s">
        <v>250</v>
      </c>
      <c r="D24" s="54">
        <v>0.98996737286038994</v>
      </c>
      <c r="E24" s="54">
        <v>1.0032627139610062E-2</v>
      </c>
      <c r="F24" s="54">
        <v>0.43405511811023623</v>
      </c>
      <c r="G24" s="54">
        <v>0.22779527559055118</v>
      </c>
      <c r="H24" s="54">
        <v>9.3588061059066195E-4</v>
      </c>
      <c r="I24" s="57">
        <v>3.937007874015748E-2</v>
      </c>
      <c r="J24" s="54">
        <v>3.5433070866141732E-2</v>
      </c>
      <c r="P24" s="52" t="s">
        <v>152</v>
      </c>
      <c r="Q24" s="54" t="s">
        <v>250</v>
      </c>
      <c r="R24" s="57">
        <v>5.2757139641853635E-4</v>
      </c>
      <c r="S24" s="54">
        <v>1.2632647663720213E-4</v>
      </c>
      <c r="T24" s="54">
        <v>4.7254026272250107E-5</v>
      </c>
      <c r="U24" s="54">
        <v>5.2477906495923151E-5</v>
      </c>
      <c r="V24" s="54">
        <v>7.3005684593705448E-6</v>
      </c>
      <c r="W24" s="54">
        <v>0</v>
      </c>
      <c r="X24" s="54">
        <v>8.4922432587429163E-6</v>
      </c>
      <c r="Y24" s="54">
        <v>1.4475800110395797E-4</v>
      </c>
      <c r="Z24" s="54">
        <v>0</v>
      </c>
      <c r="AA24" s="54">
        <v>0</v>
      </c>
      <c r="AB24" s="54">
        <v>0</v>
      </c>
      <c r="AC24" s="54">
        <v>2.7025984186944743E-5</v>
      </c>
      <c r="AD24" s="54">
        <v>5.1735941034884922E-5</v>
      </c>
      <c r="AE24" s="54">
        <v>1.9504953007278315E-5</v>
      </c>
      <c r="AF24" s="54">
        <v>1.132290018516839E-4</v>
      </c>
      <c r="AG24" s="54">
        <v>0</v>
      </c>
      <c r="AH24" s="54">
        <v>1.0000647344847597</v>
      </c>
      <c r="AI24" s="54">
        <v>1.7366645480848709E-5</v>
      </c>
      <c r="AJ24" s="54">
        <v>0</v>
      </c>
      <c r="AK24" s="54">
        <v>1.1235904417939503E-5</v>
      </c>
      <c r="AL24" s="54">
        <v>0</v>
      </c>
      <c r="AM24" s="54">
        <v>0</v>
      </c>
      <c r="AN24" s="54">
        <v>0</v>
      </c>
      <c r="AO24" s="54">
        <v>0</v>
      </c>
      <c r="AP24" s="54">
        <v>2.1393705368157376E-4</v>
      </c>
      <c r="AQ24" s="54">
        <v>2.3531248367677425E-4</v>
      </c>
      <c r="AR24" s="54">
        <v>0</v>
      </c>
      <c r="AS24" s="54">
        <v>0</v>
      </c>
      <c r="AT24" s="54">
        <v>2.5196047150849137E-5</v>
      </c>
      <c r="AU24" s="54">
        <v>1.7803011867842086E-5</v>
      </c>
      <c r="AV24" s="54">
        <v>7.9512091099547658E-5</v>
      </c>
      <c r="AW24" s="54">
        <v>0</v>
      </c>
      <c r="AX24" s="54">
        <v>2.3410890217105731E-5</v>
      </c>
      <c r="AY24" s="54">
        <v>2.3713409506041181E-4</v>
      </c>
      <c r="AZ24" s="54">
        <v>4.8935639365369477E-5</v>
      </c>
      <c r="BA24" s="54">
        <v>0</v>
      </c>
      <c r="BB24" s="54">
        <v>1.3903551096765417E-6</v>
      </c>
      <c r="BC24" s="54">
        <v>3.2422671397062101E-6</v>
      </c>
      <c r="BD24" s="54">
        <v>8.3434691485481245E-6</v>
      </c>
      <c r="BE24" s="54">
        <v>0</v>
      </c>
      <c r="BF24" s="54">
        <v>8.1916742293135456E-6</v>
      </c>
      <c r="BG24" s="54">
        <v>5.0972260334337918E-6</v>
      </c>
      <c r="BH24" s="54">
        <v>4.1552457537791147E-5</v>
      </c>
      <c r="BI24" s="54">
        <v>8.9132002817544608E-6</v>
      </c>
      <c r="BJ24" s="54">
        <v>7.4953882915240977E-6</v>
      </c>
      <c r="BK24" s="54">
        <v>1.9267963580506276E-5</v>
      </c>
      <c r="BL24" s="54">
        <v>0</v>
      </c>
      <c r="BM24" s="54">
        <v>9.0223138458884325E-5</v>
      </c>
      <c r="BN24" s="54">
        <v>2.5822034608393822E-5</v>
      </c>
      <c r="BO24" s="54">
        <v>0</v>
      </c>
      <c r="BP24" s="54">
        <v>1.2521602242396526E-5</v>
      </c>
      <c r="BQ24" s="54">
        <v>6.4202848144991826E-5</v>
      </c>
      <c r="BR24" s="54">
        <v>2.1557702330226027E-5</v>
      </c>
      <c r="BS24" s="54">
        <v>1.3676327251932881E-5</v>
      </c>
      <c r="BT24" s="54">
        <v>3.4786451382182136E-6</v>
      </c>
      <c r="BU24" s="54">
        <v>3.4884786547868064E-6</v>
      </c>
      <c r="BV24" s="54">
        <v>7.7131669615818286E-6</v>
      </c>
      <c r="BW24" s="54">
        <v>5.9301591511101797E-6</v>
      </c>
      <c r="BX24" s="54">
        <v>8.466375892392738E-6</v>
      </c>
      <c r="BY24" s="54">
        <v>9.4170222507982323E-5</v>
      </c>
      <c r="BZ24" s="54">
        <v>1.4816361249719544E-5</v>
      </c>
      <c r="CA24" s="54">
        <v>5.7545817907345243E-6</v>
      </c>
      <c r="CB24" s="54">
        <v>2.7284363935545384E-5</v>
      </c>
      <c r="CC24" s="54">
        <v>1.1553132749366268E-5</v>
      </c>
      <c r="CD24" s="54">
        <v>4.7021501485708719E-6</v>
      </c>
      <c r="CE24" s="54">
        <v>1.9345350828865185E-6</v>
      </c>
      <c r="CF24" s="54">
        <v>2.4257377224412069E-6</v>
      </c>
      <c r="CG24" s="54">
        <v>6.3408900077415617E-6</v>
      </c>
      <c r="CH24" s="54">
        <v>1.8353950585685679E-5</v>
      </c>
      <c r="CI24" s="54">
        <v>7.435077416262057E-5</v>
      </c>
      <c r="CJ24" s="54">
        <v>2.6242220070639802E-5</v>
      </c>
      <c r="CK24" s="54">
        <v>6.5139159208912614E-6</v>
      </c>
      <c r="CL24" s="54">
        <v>3.5828574868363326E-6</v>
      </c>
      <c r="CM24" s="54">
        <v>1.5185379118233966E-6</v>
      </c>
      <c r="CN24" s="54">
        <v>1.1970079156576498E-5</v>
      </c>
      <c r="CO24" s="54">
        <v>1.1536373962524165E-5</v>
      </c>
      <c r="CP24" s="54">
        <v>1.5843843271673871E-5</v>
      </c>
      <c r="CQ24" s="54">
        <v>1.0397761373793668E-5</v>
      </c>
      <c r="CR24" s="54">
        <v>0</v>
      </c>
      <c r="CS24" s="54">
        <v>2.2766568859098195E-5</v>
      </c>
      <c r="CT24" s="54">
        <v>2.4995019461220986E-5</v>
      </c>
      <c r="CU24" s="54">
        <v>1.3930505365809443E-4</v>
      </c>
      <c r="CV24" s="54">
        <v>1.5380575509134691E-5</v>
      </c>
      <c r="CW24" s="54">
        <v>1.1584977615201604E-5</v>
      </c>
      <c r="CX24" s="54">
        <v>1.3713088921553262E-5</v>
      </c>
      <c r="CY24" s="54">
        <v>1.4519346731649193E-5</v>
      </c>
      <c r="CZ24" s="54">
        <v>1.3324190148792682E-5</v>
      </c>
      <c r="DA24" s="54">
        <v>1.5038203445615048E-5</v>
      </c>
      <c r="DB24" s="54">
        <v>7.7543665341643064E-6</v>
      </c>
      <c r="DC24" s="54">
        <v>1.2794774041124189E-5</v>
      </c>
      <c r="DD24" s="54">
        <v>3.7044171542306266E-5</v>
      </c>
      <c r="DE24" s="54">
        <v>1.7001580214963269E-5</v>
      </c>
      <c r="DF24" s="54">
        <v>3.7928571020519545E-5</v>
      </c>
      <c r="DG24" s="54">
        <v>8.9646872268172299E-5</v>
      </c>
      <c r="DH24" s="54">
        <v>5.9756612855274228E-5</v>
      </c>
      <c r="DI24" s="54">
        <v>4.166663218669859E-5</v>
      </c>
      <c r="DJ24" s="54">
        <v>5.3471976563421066E-6</v>
      </c>
      <c r="DK24" s="54">
        <v>1.370751253324729E-5</v>
      </c>
      <c r="DL24" s="54">
        <v>6.7211930134042415E-6</v>
      </c>
      <c r="DM24" s="54">
        <v>1.1505379868333641E-5</v>
      </c>
      <c r="DN24" s="54">
        <v>2.2810224953461336E-5</v>
      </c>
      <c r="DO24" s="54">
        <v>4.2659488332310474E-5</v>
      </c>
      <c r="DP24" s="54">
        <v>1.9402017253091017E-5</v>
      </c>
      <c r="DQ24" s="54">
        <v>1.4874605211430044E-5</v>
      </c>
      <c r="DR24" s="54">
        <v>2.6433132230704308E-5</v>
      </c>
      <c r="DS24" s="54">
        <v>3.1196028628736163E-3</v>
      </c>
      <c r="DT24" s="54">
        <v>9.0835527437800809E-6</v>
      </c>
      <c r="DU24" s="54">
        <v>1.0066764893864732</v>
      </c>
      <c r="DV24" s="54">
        <v>0.88434527088772674</v>
      </c>
    </row>
    <row r="25" spans="2:126" x14ac:dyDescent="0.15">
      <c r="B25" s="52" t="s">
        <v>153</v>
      </c>
      <c r="C25" s="53" t="s">
        <v>619</v>
      </c>
      <c r="D25" s="54">
        <v>0.98730468116120762</v>
      </c>
      <c r="E25" s="54">
        <v>1.269531883879238E-2</v>
      </c>
      <c r="F25" s="54">
        <v>0.53613390928725702</v>
      </c>
      <c r="G25" s="54">
        <v>0.26344852411807057</v>
      </c>
      <c r="H25" s="54">
        <v>1.6304564449392501E-4</v>
      </c>
      <c r="I25" s="57">
        <v>6.1915046796256298E-2</v>
      </c>
      <c r="J25" s="54">
        <v>5.3275737940964719E-2</v>
      </c>
      <c r="P25" s="52" t="s">
        <v>153</v>
      </c>
      <c r="Q25" s="54" t="s">
        <v>619</v>
      </c>
      <c r="R25" s="57">
        <v>7.3012197606420825E-6</v>
      </c>
      <c r="S25" s="54">
        <v>4.6834656559273407E-6</v>
      </c>
      <c r="T25" s="54">
        <v>8.1924962890582101E-6</v>
      </c>
      <c r="U25" s="54">
        <v>3.9947409694049401E-6</v>
      </c>
      <c r="V25" s="54">
        <v>1.1102946252215592E-5</v>
      </c>
      <c r="W25" s="54">
        <v>0</v>
      </c>
      <c r="X25" s="54">
        <v>1.9140388499394306E-5</v>
      </c>
      <c r="Y25" s="54">
        <v>1.3054197025891918E-4</v>
      </c>
      <c r="Z25" s="54">
        <v>0</v>
      </c>
      <c r="AA25" s="54">
        <v>0</v>
      </c>
      <c r="AB25" s="54">
        <v>0</v>
      </c>
      <c r="AC25" s="54">
        <v>8.7907790083696526E-6</v>
      </c>
      <c r="AD25" s="54">
        <v>4.4679269468056827E-5</v>
      </c>
      <c r="AE25" s="54">
        <v>1.9286073392035499E-5</v>
      </c>
      <c r="AF25" s="54">
        <v>4.1538411387980628E-5</v>
      </c>
      <c r="AG25" s="54">
        <v>0</v>
      </c>
      <c r="AH25" s="54">
        <v>1.5885518185885562E-4</v>
      </c>
      <c r="AI25" s="54">
        <v>1.0006366113433394</v>
      </c>
      <c r="AJ25" s="54">
        <v>0</v>
      </c>
      <c r="AK25" s="54">
        <v>1.1386902279584812E-5</v>
      </c>
      <c r="AL25" s="54">
        <v>0</v>
      </c>
      <c r="AM25" s="54">
        <v>0</v>
      </c>
      <c r="AN25" s="54">
        <v>0</v>
      </c>
      <c r="AO25" s="54">
        <v>0</v>
      </c>
      <c r="AP25" s="54">
        <v>3.5667462954919825E-5</v>
      </c>
      <c r="AQ25" s="54">
        <v>1.0181218059503458E-4</v>
      </c>
      <c r="AR25" s="54">
        <v>0</v>
      </c>
      <c r="AS25" s="54">
        <v>0</v>
      </c>
      <c r="AT25" s="54">
        <v>9.1180462142619228E-6</v>
      </c>
      <c r="AU25" s="54">
        <v>1.9360377661198895E-5</v>
      </c>
      <c r="AV25" s="54">
        <v>2.0178041355125791E-5</v>
      </c>
      <c r="AW25" s="54">
        <v>0</v>
      </c>
      <c r="AX25" s="54">
        <v>7.7292162975022463E-6</v>
      </c>
      <c r="AY25" s="54">
        <v>4.9410779743647521E-5</v>
      </c>
      <c r="AZ25" s="54">
        <v>1.2674921533928692E-5</v>
      </c>
      <c r="BA25" s="54">
        <v>0</v>
      </c>
      <c r="BB25" s="54">
        <v>3.2672917692240937E-6</v>
      </c>
      <c r="BC25" s="54">
        <v>2.8978863779407192E-5</v>
      </c>
      <c r="BD25" s="54">
        <v>5.8179883734426926E-6</v>
      </c>
      <c r="BE25" s="54">
        <v>0</v>
      </c>
      <c r="BF25" s="54">
        <v>1.1607504458033625E-5</v>
      </c>
      <c r="BG25" s="54">
        <v>1.0538536260462246E-5</v>
      </c>
      <c r="BH25" s="54">
        <v>7.1445872149330895E-5</v>
      </c>
      <c r="BI25" s="54">
        <v>1.88488732265163E-5</v>
      </c>
      <c r="BJ25" s="54">
        <v>2.010127260430065E-5</v>
      </c>
      <c r="BK25" s="54">
        <v>5.5545412076905257E-5</v>
      </c>
      <c r="BL25" s="54">
        <v>0</v>
      </c>
      <c r="BM25" s="54">
        <v>8.3279981850624513E-5</v>
      </c>
      <c r="BN25" s="54">
        <v>1.6244638132079566E-5</v>
      </c>
      <c r="BO25" s="54">
        <v>0</v>
      </c>
      <c r="BP25" s="54">
        <v>2.8003100063167665E-5</v>
      </c>
      <c r="BQ25" s="54">
        <v>1.2102700079638175E-5</v>
      </c>
      <c r="BR25" s="54">
        <v>6.1835733267415788E-5</v>
      </c>
      <c r="BS25" s="54">
        <v>5.5151908420466076E-5</v>
      </c>
      <c r="BT25" s="54">
        <v>2.0772253237098253E-5</v>
      </c>
      <c r="BU25" s="54">
        <v>1.5028432084922238E-5</v>
      </c>
      <c r="BV25" s="54">
        <v>9.7154713848976643E-6</v>
      </c>
      <c r="BW25" s="54">
        <v>1.9690874618539274E-5</v>
      </c>
      <c r="BX25" s="54">
        <v>4.4822098835452753E-5</v>
      </c>
      <c r="BY25" s="54">
        <v>1.0912777583166723E-4</v>
      </c>
      <c r="BZ25" s="54">
        <v>4.041554791536519E-5</v>
      </c>
      <c r="CA25" s="54">
        <v>1.4687975789489846E-5</v>
      </c>
      <c r="CB25" s="54">
        <v>1.9072237531888642E-5</v>
      </c>
      <c r="CC25" s="54">
        <v>1.3349372785615128E-5</v>
      </c>
      <c r="CD25" s="54">
        <v>1.0624541060558451E-5</v>
      </c>
      <c r="CE25" s="54">
        <v>2.1164318946643818E-5</v>
      </c>
      <c r="CF25" s="54">
        <v>5.0876445124086867E-5</v>
      </c>
      <c r="CG25" s="54">
        <v>5.203613192295358E-5</v>
      </c>
      <c r="CH25" s="54">
        <v>5.5129957501219222E-5</v>
      </c>
      <c r="CI25" s="54">
        <v>8.5375053389884705E-5</v>
      </c>
      <c r="CJ25" s="54">
        <v>2.1006665835441554E-4</v>
      </c>
      <c r="CK25" s="54">
        <v>1.9543185407266968E-5</v>
      </c>
      <c r="CL25" s="54">
        <v>1.1786247422494573E-5</v>
      </c>
      <c r="CM25" s="54">
        <v>9.9904547043249679E-6</v>
      </c>
      <c r="CN25" s="54">
        <v>3.136227222942899E-5</v>
      </c>
      <c r="CO25" s="54">
        <v>2.1485732095500252E-5</v>
      </c>
      <c r="CP25" s="54">
        <v>1.7393046800905929E-5</v>
      </c>
      <c r="CQ25" s="54">
        <v>1.2460050384860446E-5</v>
      </c>
      <c r="CR25" s="54">
        <v>0</v>
      </c>
      <c r="CS25" s="54">
        <v>3.0430148579790928E-5</v>
      </c>
      <c r="CT25" s="54">
        <v>2.1224714970909732E-5</v>
      </c>
      <c r="CU25" s="54">
        <v>6.1942527599116696E-5</v>
      </c>
      <c r="CV25" s="54">
        <v>9.4118164553155603E-5</v>
      </c>
      <c r="CW25" s="54">
        <v>9.940590665477704E-5</v>
      </c>
      <c r="CX25" s="54">
        <v>4.7232941659796137E-5</v>
      </c>
      <c r="CY25" s="54">
        <v>9.6631017769875215E-5</v>
      </c>
      <c r="CZ25" s="54">
        <v>1.2266009820585168E-4</v>
      </c>
      <c r="DA25" s="54">
        <v>6.7399852310876798E-4</v>
      </c>
      <c r="DB25" s="54">
        <v>6.9885544190754605E-5</v>
      </c>
      <c r="DC25" s="54">
        <v>7.0002966568513174E-5</v>
      </c>
      <c r="DD25" s="54">
        <v>2.8058503366337468E-4</v>
      </c>
      <c r="DE25" s="54">
        <v>3.4944333933431935E-5</v>
      </c>
      <c r="DF25" s="54">
        <v>8.3945263113529387E-5</v>
      </c>
      <c r="DG25" s="54">
        <v>1.406633943260417E-4</v>
      </c>
      <c r="DH25" s="54">
        <v>2.7980106906848527E-5</v>
      </c>
      <c r="DI25" s="54">
        <v>7.5493737114682336E-4</v>
      </c>
      <c r="DJ25" s="54">
        <v>2.3955335207175046E-5</v>
      </c>
      <c r="DK25" s="54">
        <v>5.7208250463999474E-4</v>
      </c>
      <c r="DL25" s="54">
        <v>2.129571619795139E-5</v>
      </c>
      <c r="DM25" s="54">
        <v>3.1080840310782289E-5</v>
      </c>
      <c r="DN25" s="54">
        <v>1.929873865792226E-5</v>
      </c>
      <c r="DO25" s="54">
        <v>1.9874064276460903E-5</v>
      </c>
      <c r="DP25" s="54">
        <v>3.288445699669076E-5</v>
      </c>
      <c r="DQ25" s="54">
        <v>8.8748571702506487E-5</v>
      </c>
      <c r="DR25" s="54">
        <v>5.1098834372386989E-5</v>
      </c>
      <c r="DS25" s="54">
        <v>1.0889885403586559E-5</v>
      </c>
      <c r="DT25" s="54">
        <v>2.4253135715058691E-5</v>
      </c>
      <c r="DU25" s="54">
        <v>1.0063668521670786</v>
      </c>
      <c r="DV25" s="54">
        <v>0.8840732607498627</v>
      </c>
    </row>
    <row r="26" spans="2:126" x14ac:dyDescent="0.15">
      <c r="B26" s="52" t="s">
        <v>154</v>
      </c>
      <c r="C26" s="53" t="s">
        <v>251</v>
      </c>
      <c r="D26" s="54">
        <v>1</v>
      </c>
      <c r="E26" s="54">
        <v>0</v>
      </c>
      <c r="F26" s="54">
        <v>0</v>
      </c>
      <c r="G26" s="54">
        <v>0</v>
      </c>
      <c r="H26" s="54">
        <v>1.6966561245605769E-5</v>
      </c>
      <c r="I26" s="57">
        <v>0</v>
      </c>
      <c r="J26" s="54">
        <v>0</v>
      </c>
      <c r="P26" s="52" t="s">
        <v>154</v>
      </c>
      <c r="Q26" s="54" t="s">
        <v>251</v>
      </c>
      <c r="R26" s="57">
        <v>0</v>
      </c>
      <c r="S26" s="54">
        <v>0</v>
      </c>
      <c r="T26" s="54">
        <v>0</v>
      </c>
      <c r="U26" s="54">
        <v>0</v>
      </c>
      <c r="V26" s="54">
        <v>0</v>
      </c>
      <c r="W26" s="54">
        <v>0</v>
      </c>
      <c r="X26" s="54">
        <v>0</v>
      </c>
      <c r="Y26" s="54">
        <v>0</v>
      </c>
      <c r="Z26" s="54">
        <v>0</v>
      </c>
      <c r="AA26" s="54">
        <v>0</v>
      </c>
      <c r="AB26" s="54">
        <v>0</v>
      </c>
      <c r="AC26" s="54">
        <v>0</v>
      </c>
      <c r="AD26" s="54">
        <v>0</v>
      </c>
      <c r="AE26" s="54">
        <v>0</v>
      </c>
      <c r="AF26" s="54">
        <v>0</v>
      </c>
      <c r="AG26" s="54">
        <v>0</v>
      </c>
      <c r="AH26" s="54">
        <v>0</v>
      </c>
      <c r="AI26" s="54">
        <v>0</v>
      </c>
      <c r="AJ26" s="54">
        <v>1</v>
      </c>
      <c r="AK26" s="54">
        <v>0</v>
      </c>
      <c r="AL26" s="54">
        <v>0</v>
      </c>
      <c r="AM26" s="54">
        <v>0</v>
      </c>
      <c r="AN26" s="54">
        <v>0</v>
      </c>
      <c r="AO26" s="54">
        <v>0</v>
      </c>
      <c r="AP26" s="54">
        <v>0</v>
      </c>
      <c r="AQ26" s="54">
        <v>0</v>
      </c>
      <c r="AR26" s="54">
        <v>0</v>
      </c>
      <c r="AS26" s="54">
        <v>0</v>
      </c>
      <c r="AT26" s="54">
        <v>0</v>
      </c>
      <c r="AU26" s="54">
        <v>0</v>
      </c>
      <c r="AV26" s="54">
        <v>0</v>
      </c>
      <c r="AW26" s="54">
        <v>0</v>
      </c>
      <c r="AX26" s="54">
        <v>0</v>
      </c>
      <c r="AY26" s="54">
        <v>0</v>
      </c>
      <c r="AZ26" s="54">
        <v>0</v>
      </c>
      <c r="BA26" s="54">
        <v>0</v>
      </c>
      <c r="BB26" s="54">
        <v>0</v>
      </c>
      <c r="BC26" s="54">
        <v>0</v>
      </c>
      <c r="BD26" s="54">
        <v>0</v>
      </c>
      <c r="BE26" s="54">
        <v>0</v>
      </c>
      <c r="BF26" s="54">
        <v>0</v>
      </c>
      <c r="BG26" s="54">
        <v>0</v>
      </c>
      <c r="BH26" s="54">
        <v>0</v>
      </c>
      <c r="BI26" s="54">
        <v>0</v>
      </c>
      <c r="BJ26" s="54">
        <v>0</v>
      </c>
      <c r="BK26" s="54">
        <v>0</v>
      </c>
      <c r="BL26" s="54">
        <v>0</v>
      </c>
      <c r="BM26" s="54">
        <v>0</v>
      </c>
      <c r="BN26" s="54">
        <v>0</v>
      </c>
      <c r="BO26" s="54">
        <v>0</v>
      </c>
      <c r="BP26" s="54">
        <v>0</v>
      </c>
      <c r="BQ26" s="54">
        <v>0</v>
      </c>
      <c r="BR26" s="54">
        <v>0</v>
      </c>
      <c r="BS26" s="54">
        <v>0</v>
      </c>
      <c r="BT26" s="54">
        <v>0</v>
      </c>
      <c r="BU26" s="54">
        <v>0</v>
      </c>
      <c r="BV26" s="54">
        <v>0</v>
      </c>
      <c r="BW26" s="54">
        <v>0</v>
      </c>
      <c r="BX26" s="54">
        <v>0</v>
      </c>
      <c r="BY26" s="54">
        <v>0</v>
      </c>
      <c r="BZ26" s="54">
        <v>0</v>
      </c>
      <c r="CA26" s="54">
        <v>0</v>
      </c>
      <c r="CB26" s="54">
        <v>0</v>
      </c>
      <c r="CC26" s="54">
        <v>0</v>
      </c>
      <c r="CD26" s="54">
        <v>0</v>
      </c>
      <c r="CE26" s="54">
        <v>0</v>
      </c>
      <c r="CF26" s="54">
        <v>0</v>
      </c>
      <c r="CG26" s="54">
        <v>0</v>
      </c>
      <c r="CH26" s="54">
        <v>0</v>
      </c>
      <c r="CI26" s="54">
        <v>0</v>
      </c>
      <c r="CJ26" s="54">
        <v>0</v>
      </c>
      <c r="CK26" s="54">
        <v>0</v>
      </c>
      <c r="CL26" s="54">
        <v>0</v>
      </c>
      <c r="CM26" s="54">
        <v>0</v>
      </c>
      <c r="CN26" s="54">
        <v>0</v>
      </c>
      <c r="CO26" s="54">
        <v>0</v>
      </c>
      <c r="CP26" s="54">
        <v>0</v>
      </c>
      <c r="CQ26" s="54">
        <v>0</v>
      </c>
      <c r="CR26" s="54">
        <v>0</v>
      </c>
      <c r="CS26" s="54">
        <v>0</v>
      </c>
      <c r="CT26" s="54">
        <v>0</v>
      </c>
      <c r="CU26" s="54">
        <v>0</v>
      </c>
      <c r="CV26" s="54">
        <v>0</v>
      </c>
      <c r="CW26" s="54">
        <v>0</v>
      </c>
      <c r="CX26" s="54">
        <v>0</v>
      </c>
      <c r="CY26" s="54">
        <v>0</v>
      </c>
      <c r="CZ26" s="54">
        <v>0</v>
      </c>
      <c r="DA26" s="54">
        <v>0</v>
      </c>
      <c r="DB26" s="54">
        <v>0</v>
      </c>
      <c r="DC26" s="54">
        <v>0</v>
      </c>
      <c r="DD26" s="54">
        <v>0</v>
      </c>
      <c r="DE26" s="54">
        <v>0</v>
      </c>
      <c r="DF26" s="54">
        <v>0</v>
      </c>
      <c r="DG26" s="54">
        <v>0</v>
      </c>
      <c r="DH26" s="54">
        <v>0</v>
      </c>
      <c r="DI26" s="54">
        <v>0</v>
      </c>
      <c r="DJ26" s="54">
        <v>0</v>
      </c>
      <c r="DK26" s="54">
        <v>0</v>
      </c>
      <c r="DL26" s="54">
        <v>0</v>
      </c>
      <c r="DM26" s="54">
        <v>0</v>
      </c>
      <c r="DN26" s="54">
        <v>0</v>
      </c>
      <c r="DO26" s="54">
        <v>0</v>
      </c>
      <c r="DP26" s="54">
        <v>0</v>
      </c>
      <c r="DQ26" s="54">
        <v>0</v>
      </c>
      <c r="DR26" s="54">
        <v>0</v>
      </c>
      <c r="DS26" s="54">
        <v>0</v>
      </c>
      <c r="DT26" s="54">
        <v>0</v>
      </c>
      <c r="DU26" s="54">
        <v>1</v>
      </c>
      <c r="DV26" s="54">
        <v>0.8784801077719594</v>
      </c>
    </row>
    <row r="27" spans="2:126" x14ac:dyDescent="0.15">
      <c r="B27" s="64" t="s">
        <v>155</v>
      </c>
      <c r="C27" s="65" t="s">
        <v>620</v>
      </c>
      <c r="D27" s="58">
        <v>0.9900083867138848</v>
      </c>
      <c r="E27" s="58">
        <v>9.9916132861151974E-3</v>
      </c>
      <c r="F27" s="58">
        <v>0.37636792452830187</v>
      </c>
      <c r="G27" s="58">
        <v>9.2452830188679253E-2</v>
      </c>
      <c r="H27" s="58">
        <v>3.505573943583893E-5</v>
      </c>
      <c r="I27" s="59">
        <v>1.8867924528301886E-2</v>
      </c>
      <c r="J27" s="58">
        <v>1.8867924528301886E-2</v>
      </c>
      <c r="P27" s="64" t="s">
        <v>155</v>
      </c>
      <c r="Q27" s="58" t="s">
        <v>620</v>
      </c>
      <c r="R27" s="59">
        <v>6.7885205145095132E-6</v>
      </c>
      <c r="S27" s="58">
        <v>7.1133820613622188E-6</v>
      </c>
      <c r="T27" s="58">
        <v>3.724321449885397E-5</v>
      </c>
      <c r="U27" s="58">
        <v>3.5356481296690186E-7</v>
      </c>
      <c r="V27" s="58">
        <v>3.8284358410425553E-6</v>
      </c>
      <c r="W27" s="58">
        <v>0</v>
      </c>
      <c r="X27" s="58">
        <v>2.0220643114904311E-6</v>
      </c>
      <c r="Y27" s="58">
        <v>4.2178745269680897E-5</v>
      </c>
      <c r="Z27" s="58">
        <v>0</v>
      </c>
      <c r="AA27" s="58">
        <v>0</v>
      </c>
      <c r="AB27" s="58">
        <v>0</v>
      </c>
      <c r="AC27" s="58">
        <v>9.684735641020921E-5</v>
      </c>
      <c r="AD27" s="58">
        <v>4.7852677922571539E-6</v>
      </c>
      <c r="AE27" s="58">
        <v>4.5440679150843264E-6</v>
      </c>
      <c r="AF27" s="58">
        <v>7.3871075417497327E-6</v>
      </c>
      <c r="AG27" s="58">
        <v>0</v>
      </c>
      <c r="AH27" s="58">
        <v>9.8844279790217888E-6</v>
      </c>
      <c r="AI27" s="58">
        <v>1.2727247203890348E-6</v>
      </c>
      <c r="AJ27" s="58">
        <v>0</v>
      </c>
      <c r="AK27" s="58">
        <v>1.0016690343368799</v>
      </c>
      <c r="AL27" s="58">
        <v>0</v>
      </c>
      <c r="AM27" s="58">
        <v>0</v>
      </c>
      <c r="AN27" s="58">
        <v>0</v>
      </c>
      <c r="AO27" s="58">
        <v>0</v>
      </c>
      <c r="AP27" s="58">
        <v>2.7560290913882884E-4</v>
      </c>
      <c r="AQ27" s="58">
        <v>4.303544189500007E-4</v>
      </c>
      <c r="AR27" s="58">
        <v>0</v>
      </c>
      <c r="AS27" s="58">
        <v>0</v>
      </c>
      <c r="AT27" s="58">
        <v>4.0359386330242798E-5</v>
      </c>
      <c r="AU27" s="58">
        <v>1.5248587330239836E-4</v>
      </c>
      <c r="AV27" s="58">
        <v>1.6550620600887733E-5</v>
      </c>
      <c r="AW27" s="58">
        <v>0</v>
      </c>
      <c r="AX27" s="58">
        <v>1.0975804148657303E-5</v>
      </c>
      <c r="AY27" s="58">
        <v>1.670141352944319E-4</v>
      </c>
      <c r="AZ27" s="58">
        <v>3.0763773878622795E-5</v>
      </c>
      <c r="BA27" s="58">
        <v>0</v>
      </c>
      <c r="BB27" s="58">
        <v>2.184201205869727E-5</v>
      </c>
      <c r="BC27" s="58">
        <v>1.5952816045034564E-5</v>
      </c>
      <c r="BD27" s="58">
        <v>5.3889653283858938E-6</v>
      </c>
      <c r="BE27" s="58">
        <v>0</v>
      </c>
      <c r="BF27" s="58">
        <v>5.5582586562501442E-5</v>
      </c>
      <c r="BG27" s="58">
        <v>4.9545106509754068E-5</v>
      </c>
      <c r="BH27" s="58">
        <v>8.9733263388279499E-6</v>
      </c>
      <c r="BI27" s="58">
        <v>9.0199454860712557E-6</v>
      </c>
      <c r="BJ27" s="58">
        <v>7.9173137372270351E-6</v>
      </c>
      <c r="BK27" s="58">
        <v>4.9556024064970204E-6</v>
      </c>
      <c r="BL27" s="58">
        <v>0</v>
      </c>
      <c r="BM27" s="58">
        <v>3.8487390632276423E-5</v>
      </c>
      <c r="BN27" s="58">
        <v>9.5958457591935726E-6</v>
      </c>
      <c r="BO27" s="58">
        <v>0</v>
      </c>
      <c r="BP27" s="58">
        <v>1.1073436642045897E-5</v>
      </c>
      <c r="BQ27" s="58">
        <v>9.854225778030301E-5</v>
      </c>
      <c r="BR27" s="58">
        <v>3.2901469551102334E-5</v>
      </c>
      <c r="BS27" s="58">
        <v>1.5840658394305889E-5</v>
      </c>
      <c r="BT27" s="58">
        <v>2.2939031970917534E-6</v>
      </c>
      <c r="BU27" s="58">
        <v>1.5727010485993715E-6</v>
      </c>
      <c r="BV27" s="58">
        <v>2.5892538860219091E-6</v>
      </c>
      <c r="BW27" s="58">
        <v>2.6512418721334687E-5</v>
      </c>
      <c r="BX27" s="58">
        <v>1.4279306629708615E-5</v>
      </c>
      <c r="BY27" s="58">
        <v>3.4018041473710329E-5</v>
      </c>
      <c r="BZ27" s="58">
        <v>6.0109584186409518E-6</v>
      </c>
      <c r="CA27" s="58">
        <v>2.6448144039927069E-6</v>
      </c>
      <c r="CB27" s="58">
        <v>4.5499722760511407E-6</v>
      </c>
      <c r="CC27" s="58">
        <v>7.3048786180375476E-6</v>
      </c>
      <c r="CD27" s="58">
        <v>1.2813888717637946E-5</v>
      </c>
      <c r="CE27" s="58">
        <v>5.6579403790223029E-7</v>
      </c>
      <c r="CF27" s="58">
        <v>5.8958445751472221E-7</v>
      </c>
      <c r="CG27" s="58">
        <v>8.2543199837556536E-5</v>
      </c>
      <c r="CH27" s="58">
        <v>7.6452322527036185E-5</v>
      </c>
      <c r="CI27" s="58">
        <v>4.3644016697585472E-7</v>
      </c>
      <c r="CJ27" s="58">
        <v>3.1953344321685012E-7</v>
      </c>
      <c r="CK27" s="58">
        <v>2.736906619953044E-7</v>
      </c>
      <c r="CL27" s="58">
        <v>1.183907170358945E-7</v>
      </c>
      <c r="CM27" s="58">
        <v>5.8830985209076852E-8</v>
      </c>
      <c r="CN27" s="58">
        <v>2.1238526484880361E-6</v>
      </c>
      <c r="CO27" s="58">
        <v>8.7428249809461302E-7</v>
      </c>
      <c r="CP27" s="58">
        <v>1.7608381483442391E-6</v>
      </c>
      <c r="CQ27" s="58">
        <v>4.0847241074476146E-7</v>
      </c>
      <c r="CR27" s="58">
        <v>0</v>
      </c>
      <c r="CS27" s="58">
        <v>4.4236095173067837E-7</v>
      </c>
      <c r="CT27" s="58">
        <v>8.1255787965297127E-6</v>
      </c>
      <c r="CU27" s="58">
        <v>7.1957667313094494E-6</v>
      </c>
      <c r="CV27" s="58">
        <v>1.853560089732698E-7</v>
      </c>
      <c r="CW27" s="58">
        <v>7.6426830587367398E-7</v>
      </c>
      <c r="CX27" s="58">
        <v>7.9925006868548285E-7</v>
      </c>
      <c r="CY27" s="58">
        <v>1.8727461236192001E-7</v>
      </c>
      <c r="CZ27" s="58">
        <v>4.5372955349186996E-7</v>
      </c>
      <c r="DA27" s="58">
        <v>1.9650118233246021E-6</v>
      </c>
      <c r="DB27" s="58">
        <v>1.8058125416953196E-6</v>
      </c>
      <c r="DC27" s="58">
        <v>1.2431690436926185E-6</v>
      </c>
      <c r="DD27" s="58">
        <v>5.6692851917800795E-5</v>
      </c>
      <c r="DE27" s="58">
        <v>6.2524990939788853E-6</v>
      </c>
      <c r="DF27" s="58">
        <v>1.1699109032427577E-4</v>
      </c>
      <c r="DG27" s="58">
        <v>5.3653587223343149E-6</v>
      </c>
      <c r="DH27" s="58">
        <v>4.2989556370447248E-6</v>
      </c>
      <c r="DI27" s="58">
        <v>5.2965291209372235E-7</v>
      </c>
      <c r="DJ27" s="58">
        <v>5.4194096452966728E-7</v>
      </c>
      <c r="DK27" s="58">
        <v>3.2185094793493096E-6</v>
      </c>
      <c r="DL27" s="58">
        <v>4.6784028327499012E-6</v>
      </c>
      <c r="DM27" s="58">
        <v>2.6290308524888472E-7</v>
      </c>
      <c r="DN27" s="58">
        <v>4.3003789101137043E-6</v>
      </c>
      <c r="DO27" s="58">
        <v>5.9833912141061094E-6</v>
      </c>
      <c r="DP27" s="58">
        <v>2.3327915690535914E-5</v>
      </c>
      <c r="DQ27" s="58">
        <v>8.3589721943530286E-6</v>
      </c>
      <c r="DR27" s="58">
        <v>1.7356140613789967E-6</v>
      </c>
      <c r="DS27" s="58">
        <v>7.4537839502781378E-7</v>
      </c>
      <c r="DT27" s="58">
        <v>1.1440251286502713E-5</v>
      </c>
      <c r="DU27" s="58">
        <v>1.0039620158865148</v>
      </c>
      <c r="DV27" s="58">
        <v>0.8819606599149391</v>
      </c>
    </row>
    <row r="28" spans="2:126" x14ac:dyDescent="0.15">
      <c r="B28" s="52" t="s">
        <v>156</v>
      </c>
      <c r="C28" s="53" t="s">
        <v>621</v>
      </c>
      <c r="D28" s="54">
        <v>1.0000000000000002</v>
      </c>
      <c r="E28" s="62">
        <v>0</v>
      </c>
      <c r="F28" s="62">
        <v>0</v>
      </c>
      <c r="G28" s="62">
        <v>0</v>
      </c>
      <c r="H28" s="54">
        <v>0</v>
      </c>
      <c r="I28" s="63">
        <v>0</v>
      </c>
      <c r="J28" s="62">
        <v>0</v>
      </c>
      <c r="P28" s="52" t="s">
        <v>156</v>
      </c>
      <c r="Q28" s="54" t="s">
        <v>621</v>
      </c>
      <c r="R28" s="63">
        <v>-7.9942044113697982E-21</v>
      </c>
      <c r="S28" s="62">
        <v>-5.5351683788170486E-22</v>
      </c>
      <c r="T28" s="62">
        <v>-5.5616554378253443E-22</v>
      </c>
      <c r="U28" s="62">
        <v>-3.4666578720816683E-23</v>
      </c>
      <c r="V28" s="62">
        <v>-6.490359114086666E-22</v>
      </c>
      <c r="W28" s="62">
        <v>0</v>
      </c>
      <c r="X28" s="62">
        <v>-1.8783920188581608E-21</v>
      </c>
      <c r="Y28" s="62">
        <v>-6.9466349615080761E-22</v>
      </c>
      <c r="Z28" s="62">
        <v>0</v>
      </c>
      <c r="AA28" s="62">
        <v>0</v>
      </c>
      <c r="AB28" s="62">
        <v>0</v>
      </c>
      <c r="AC28" s="62">
        <v>-3.6047192139512437E-21</v>
      </c>
      <c r="AD28" s="62">
        <v>-2.8941647862542766E-21</v>
      </c>
      <c r="AE28" s="62">
        <v>-6.9449553541917196E-21</v>
      </c>
      <c r="AF28" s="62">
        <v>-5.7293902636069937E-21</v>
      </c>
      <c r="AG28" s="62">
        <v>0</v>
      </c>
      <c r="AH28" s="62">
        <v>-3.8972396400401466E-21</v>
      </c>
      <c r="AI28" s="62">
        <v>-9.8612303074899771E-21</v>
      </c>
      <c r="AJ28" s="62">
        <v>0</v>
      </c>
      <c r="AK28" s="62">
        <v>-2.9710964237472656E-21</v>
      </c>
      <c r="AL28" s="62">
        <v>1</v>
      </c>
      <c r="AM28" s="62">
        <v>0</v>
      </c>
      <c r="AN28" s="62">
        <v>0</v>
      </c>
      <c r="AO28" s="62">
        <v>0</v>
      </c>
      <c r="AP28" s="62">
        <v>-9.3244156818924631E-20</v>
      </c>
      <c r="AQ28" s="62">
        <v>-2.9311334777814213E-18</v>
      </c>
      <c r="AR28" s="62">
        <v>0</v>
      </c>
      <c r="AS28" s="62">
        <v>0</v>
      </c>
      <c r="AT28" s="62">
        <v>-5.275989535192893E-21</v>
      </c>
      <c r="AU28" s="62">
        <v>-1.0926616210470998E-19</v>
      </c>
      <c r="AV28" s="62">
        <v>-5.9924947693280617E-22</v>
      </c>
      <c r="AW28" s="62">
        <v>0</v>
      </c>
      <c r="AX28" s="62">
        <v>-1.578955684681859E-21</v>
      </c>
      <c r="AY28" s="62">
        <v>-3.0855634707178976E-22</v>
      </c>
      <c r="AZ28" s="62">
        <v>-6.4906490078950161E-20</v>
      </c>
      <c r="BA28" s="62">
        <v>0</v>
      </c>
      <c r="BB28" s="62">
        <v>-2.5999930592969106E-22</v>
      </c>
      <c r="BC28" s="62">
        <v>-1.4639536974663893E-21</v>
      </c>
      <c r="BD28" s="62">
        <v>-1.0031699352552793E-22</v>
      </c>
      <c r="BE28" s="62">
        <v>0</v>
      </c>
      <c r="BF28" s="62">
        <v>-7.7523573801033305E-22</v>
      </c>
      <c r="BG28" s="62">
        <v>-1.6761935067574014E-21</v>
      </c>
      <c r="BH28" s="62">
        <v>-1.5241822015814333E-21</v>
      </c>
      <c r="BI28" s="62">
        <v>-3.7102571798669184E-21</v>
      </c>
      <c r="BJ28" s="62">
        <v>-1.4393633256799185E-21</v>
      </c>
      <c r="BK28" s="62">
        <v>-6.0516963022804199E-21</v>
      </c>
      <c r="BL28" s="62">
        <v>0</v>
      </c>
      <c r="BM28" s="62">
        <v>-3.140133483586313E-20</v>
      </c>
      <c r="BN28" s="62">
        <v>-1.0348833236080806E-21</v>
      </c>
      <c r="BO28" s="62">
        <v>0</v>
      </c>
      <c r="BP28" s="62">
        <v>-7.1058728751943032E-22</v>
      </c>
      <c r="BQ28" s="62">
        <v>-1.3436715935741119E-21</v>
      </c>
      <c r="BR28" s="62">
        <v>-1.2947417050095694E-21</v>
      </c>
      <c r="BS28" s="62">
        <v>-1.5173291315956769E-21</v>
      </c>
      <c r="BT28" s="62">
        <v>-1.6323182840541366E-21</v>
      </c>
      <c r="BU28" s="62">
        <v>-2.5520883410391419E-21</v>
      </c>
      <c r="BV28" s="62">
        <v>-2.2388965351050552E-21</v>
      </c>
      <c r="BW28" s="62">
        <v>-7.6073169376633165E-21</v>
      </c>
      <c r="BX28" s="62">
        <v>-1.5376921916262774E-21</v>
      </c>
      <c r="BY28" s="62">
        <v>-8.5415400024558298E-20</v>
      </c>
      <c r="BZ28" s="62">
        <v>-1.6241884795985462E-22</v>
      </c>
      <c r="CA28" s="62">
        <v>-1.4334263876282847E-21</v>
      </c>
      <c r="CB28" s="62">
        <v>-1.7112508717325221E-21</v>
      </c>
      <c r="CC28" s="62">
        <v>-6.0909446563312749E-22</v>
      </c>
      <c r="CD28" s="62">
        <v>-6.2000973063137197E-22</v>
      </c>
      <c r="CE28" s="62">
        <v>-1.1919965037515504E-22</v>
      </c>
      <c r="CF28" s="62">
        <v>-5.6538648571256669E-20</v>
      </c>
      <c r="CG28" s="62">
        <v>-4.2533997707357516E-22</v>
      </c>
      <c r="CH28" s="62">
        <v>-7.8083744469165459E-22</v>
      </c>
      <c r="CI28" s="62">
        <v>-1.279588818896888E-22</v>
      </c>
      <c r="CJ28" s="62">
        <v>-8.004875055238728E-23</v>
      </c>
      <c r="CK28" s="62">
        <v>-8.1660355949391821E-23</v>
      </c>
      <c r="CL28" s="62">
        <v>-5.1355494425721049E-23</v>
      </c>
      <c r="CM28" s="62">
        <v>-2.8895446400471437E-23</v>
      </c>
      <c r="CN28" s="62">
        <v>-1.326064796659171E-22</v>
      </c>
      <c r="CO28" s="62">
        <v>-1.4917173053939567E-22</v>
      </c>
      <c r="CP28" s="62">
        <v>-2.8272990212673363E-22</v>
      </c>
      <c r="CQ28" s="62">
        <v>-8.4813379354644398E-23</v>
      </c>
      <c r="CR28" s="62">
        <v>0</v>
      </c>
      <c r="CS28" s="62">
        <v>-8.2300328642653807E-23</v>
      </c>
      <c r="CT28" s="62">
        <v>-2.8857148729085344E-22</v>
      </c>
      <c r="CU28" s="62">
        <v>-1.9367666305720463E-22</v>
      </c>
      <c r="CV28" s="62">
        <v>-4.6813906588898123E-23</v>
      </c>
      <c r="CW28" s="62">
        <v>-9.3078351877355883E-23</v>
      </c>
      <c r="CX28" s="62">
        <v>-2.7491948145947638E-22</v>
      </c>
      <c r="CY28" s="62">
        <v>-3.0275807425322104E-22</v>
      </c>
      <c r="CZ28" s="62">
        <v>-1.5665557937975507E-22</v>
      </c>
      <c r="DA28" s="62">
        <v>-2.7869110618445091E-21</v>
      </c>
      <c r="DB28" s="62">
        <v>-1.5055369330013703E-22</v>
      </c>
      <c r="DC28" s="62">
        <v>-1.2869055652648814E-22</v>
      </c>
      <c r="DD28" s="62">
        <v>-3.0804325247524348E-19</v>
      </c>
      <c r="DE28" s="62">
        <v>-1.5832131085013091E-20</v>
      </c>
      <c r="DF28" s="62">
        <v>-1.4616087496631848E-20</v>
      </c>
      <c r="DG28" s="62">
        <v>-1.1510415964358836E-21</v>
      </c>
      <c r="DH28" s="62">
        <v>-8.5392922384141736E-22</v>
      </c>
      <c r="DI28" s="62">
        <v>-7.6352618753003406E-22</v>
      </c>
      <c r="DJ28" s="62">
        <v>-8.0831235057569013E-22</v>
      </c>
      <c r="DK28" s="62">
        <v>-1.2255054128580386E-21</v>
      </c>
      <c r="DL28" s="62">
        <v>-1.4906928298446304E-21</v>
      </c>
      <c r="DM28" s="62">
        <v>-9.3529680540679155E-22</v>
      </c>
      <c r="DN28" s="62">
        <v>-1.0380378612932156E-21</v>
      </c>
      <c r="DO28" s="62">
        <v>-7.8002778001208462E-22</v>
      </c>
      <c r="DP28" s="62">
        <v>-5.870057165626641E-21</v>
      </c>
      <c r="DQ28" s="62">
        <v>-7.4889023421952965E-22</v>
      </c>
      <c r="DR28" s="62">
        <v>-1.5192797002793924E-21</v>
      </c>
      <c r="DS28" s="62">
        <v>-2.6597523061713165E-21</v>
      </c>
      <c r="DT28" s="62">
        <v>-3.6697368449028685E-22</v>
      </c>
      <c r="DU28" s="54">
        <v>1</v>
      </c>
      <c r="DV28" s="54">
        <v>0.8784801077719594</v>
      </c>
    </row>
    <row r="29" spans="2:126" x14ac:dyDescent="0.15">
      <c r="B29" s="52" t="s">
        <v>157</v>
      </c>
      <c r="C29" s="53" t="s">
        <v>622</v>
      </c>
      <c r="D29" s="54">
        <v>0.99999999999999967</v>
      </c>
      <c r="E29" s="54">
        <v>0</v>
      </c>
      <c r="F29" s="54">
        <v>0</v>
      </c>
      <c r="G29" s="54">
        <v>0</v>
      </c>
      <c r="H29" s="54">
        <v>6.0181526928478859E-7</v>
      </c>
      <c r="I29" s="57">
        <v>0</v>
      </c>
      <c r="J29" s="54">
        <v>0</v>
      </c>
      <c r="P29" s="52" t="s">
        <v>157</v>
      </c>
      <c r="Q29" s="54" t="s">
        <v>622</v>
      </c>
      <c r="R29" s="57">
        <v>1.4593817021395071E-19</v>
      </c>
      <c r="S29" s="54">
        <v>3.3497953178461924E-20</v>
      </c>
      <c r="T29" s="54">
        <v>3.9270341488798744E-19</v>
      </c>
      <c r="U29" s="54">
        <v>1.4519836001964315E-20</v>
      </c>
      <c r="V29" s="54">
        <v>2.5697963591194828E-20</v>
      </c>
      <c r="W29" s="54">
        <v>0</v>
      </c>
      <c r="X29" s="54">
        <v>1.1511364975252883E-19</v>
      </c>
      <c r="Y29" s="54">
        <v>1.1476315457752514E-18</v>
      </c>
      <c r="Z29" s="54">
        <v>0</v>
      </c>
      <c r="AA29" s="54">
        <v>0</v>
      </c>
      <c r="AB29" s="54">
        <v>0</v>
      </c>
      <c r="AC29" s="54">
        <v>4.50497969382928E-18</v>
      </c>
      <c r="AD29" s="54">
        <v>1.4896674994881804E-19</v>
      </c>
      <c r="AE29" s="54">
        <v>9.0185522398995738E-19</v>
      </c>
      <c r="AF29" s="54">
        <v>4.3361960647022221E-19</v>
      </c>
      <c r="AG29" s="54">
        <v>0</v>
      </c>
      <c r="AH29" s="54">
        <v>9.6313826651381689E-19</v>
      </c>
      <c r="AI29" s="54">
        <v>3.0064892385198205E-19</v>
      </c>
      <c r="AJ29" s="54">
        <v>0</v>
      </c>
      <c r="AK29" s="54">
        <v>2.5077083551934353E-18</v>
      </c>
      <c r="AL29" s="54">
        <v>0</v>
      </c>
      <c r="AM29" s="54">
        <v>1</v>
      </c>
      <c r="AN29" s="54">
        <v>0</v>
      </c>
      <c r="AO29" s="54">
        <v>0</v>
      </c>
      <c r="AP29" s="54">
        <v>2.2586509734884274E-17</v>
      </c>
      <c r="AQ29" s="54">
        <v>4.516227941485862E-17</v>
      </c>
      <c r="AR29" s="54">
        <v>0</v>
      </c>
      <c r="AS29" s="54">
        <v>0</v>
      </c>
      <c r="AT29" s="54">
        <v>1.2458362347368282E-17</v>
      </c>
      <c r="AU29" s="54">
        <v>3.0972116157244757E-17</v>
      </c>
      <c r="AV29" s="54">
        <v>1.2351034068577054E-18</v>
      </c>
      <c r="AW29" s="54">
        <v>0</v>
      </c>
      <c r="AX29" s="54">
        <v>7.3685096263732464E-20</v>
      </c>
      <c r="AY29" s="54">
        <v>7.8956943329749478E-21</v>
      </c>
      <c r="AZ29" s="54">
        <v>8.6834818404477678E-18</v>
      </c>
      <c r="BA29" s="54">
        <v>0</v>
      </c>
      <c r="BB29" s="54">
        <v>5.9237426246149649E-21</v>
      </c>
      <c r="BC29" s="54">
        <v>3.8466879686953599E-20</v>
      </c>
      <c r="BD29" s="54">
        <v>3.2431300158953433E-21</v>
      </c>
      <c r="BE29" s="54">
        <v>0</v>
      </c>
      <c r="BF29" s="54">
        <v>9.0057728624629678E-19</v>
      </c>
      <c r="BG29" s="54">
        <v>6.8444329739547057E-20</v>
      </c>
      <c r="BH29" s="54">
        <v>1.1168258642227979E-19</v>
      </c>
      <c r="BI29" s="54">
        <v>1.2018789120246061E-19</v>
      </c>
      <c r="BJ29" s="54">
        <v>4.4691805781971431E-20</v>
      </c>
      <c r="BK29" s="54">
        <v>3.0401764466269832E-19</v>
      </c>
      <c r="BL29" s="54">
        <v>0</v>
      </c>
      <c r="BM29" s="54">
        <v>2.6501529194707698E-18</v>
      </c>
      <c r="BN29" s="54">
        <v>4.8941969856243152E-19</v>
      </c>
      <c r="BO29" s="54">
        <v>0</v>
      </c>
      <c r="BP29" s="54">
        <v>3.4853012378264837E-19</v>
      </c>
      <c r="BQ29" s="54">
        <v>5.7458811404843542E-19</v>
      </c>
      <c r="BR29" s="54">
        <v>1.5778394278258992E-19</v>
      </c>
      <c r="BS29" s="54">
        <v>4.9294071217510321E-20</v>
      </c>
      <c r="BT29" s="54">
        <v>8.8908957522117608E-20</v>
      </c>
      <c r="BU29" s="54">
        <v>1.2356987550963685E-19</v>
      </c>
      <c r="BV29" s="54">
        <v>1.7678036116505739E-19</v>
      </c>
      <c r="BW29" s="54">
        <v>1.2174323748586732E-19</v>
      </c>
      <c r="BX29" s="54">
        <v>4.7016148107754272E-20</v>
      </c>
      <c r="BY29" s="54">
        <v>4.6709078470451071E-19</v>
      </c>
      <c r="BZ29" s="54">
        <v>1.270073209205182E-20</v>
      </c>
      <c r="CA29" s="54">
        <v>5.225327764040618E-20</v>
      </c>
      <c r="CB29" s="54">
        <v>1.1383178657864146E-19</v>
      </c>
      <c r="CC29" s="54">
        <v>2.1411674431375948E-20</v>
      </c>
      <c r="CD29" s="54">
        <v>2.5167326445647235E-20</v>
      </c>
      <c r="CE29" s="54">
        <v>5.6548864601808871E-21</v>
      </c>
      <c r="CF29" s="54">
        <v>1.3066565451232015E-20</v>
      </c>
      <c r="CG29" s="54">
        <v>5.4885800750643817E-20</v>
      </c>
      <c r="CH29" s="54">
        <v>3.853326629782013E-20</v>
      </c>
      <c r="CI29" s="54">
        <v>7.1501901932866545E-21</v>
      </c>
      <c r="CJ29" s="54">
        <v>3.9025594017346461E-21</v>
      </c>
      <c r="CK29" s="54">
        <v>2.8994184120947896E-21</v>
      </c>
      <c r="CL29" s="54">
        <v>2.6794905079973232E-21</v>
      </c>
      <c r="CM29" s="54">
        <v>1.507843384861412E-21</v>
      </c>
      <c r="CN29" s="54">
        <v>1.3851460249163059E-20</v>
      </c>
      <c r="CO29" s="54">
        <v>1.4488949971768617E-20</v>
      </c>
      <c r="CP29" s="54">
        <v>5.5031761135020604E-20</v>
      </c>
      <c r="CQ29" s="54">
        <v>1.0706741373457005E-20</v>
      </c>
      <c r="CR29" s="54">
        <v>0</v>
      </c>
      <c r="CS29" s="54">
        <v>1.2235568339020693E-20</v>
      </c>
      <c r="CT29" s="54">
        <v>1.5287517415242481E-20</v>
      </c>
      <c r="CU29" s="54">
        <v>3.9976569181851163E-19</v>
      </c>
      <c r="CV29" s="54">
        <v>3.6435836178611927E-21</v>
      </c>
      <c r="CW29" s="54">
        <v>3.8084911121706279E-21</v>
      </c>
      <c r="CX29" s="54">
        <v>8.8810205495840223E-21</v>
      </c>
      <c r="CY29" s="54">
        <v>1.0839143550340002E-20</v>
      </c>
      <c r="CZ29" s="54">
        <v>5.769901647521647E-21</v>
      </c>
      <c r="DA29" s="54">
        <v>7.8813442399294323E-20</v>
      </c>
      <c r="DB29" s="54">
        <v>7.007593843509035E-21</v>
      </c>
      <c r="DC29" s="54">
        <v>1.6710804604049942E-19</v>
      </c>
      <c r="DD29" s="54">
        <v>1.6719115005908307E-18</v>
      </c>
      <c r="DE29" s="54">
        <v>2.7209141063730413E-19</v>
      </c>
      <c r="DF29" s="54">
        <v>3.2470352429606743E-19</v>
      </c>
      <c r="DG29" s="54">
        <v>3.9014857153505603E-20</v>
      </c>
      <c r="DH29" s="54">
        <v>4.5792736512983167E-20</v>
      </c>
      <c r="DI29" s="54">
        <v>2.2767817949627754E-20</v>
      </c>
      <c r="DJ29" s="54">
        <v>2.6084234282249051E-20</v>
      </c>
      <c r="DK29" s="54">
        <v>2.3546468400191309E-20</v>
      </c>
      <c r="DL29" s="54">
        <v>2.0045477168784361E-19</v>
      </c>
      <c r="DM29" s="54">
        <v>1.5967084887568193E-20</v>
      </c>
      <c r="DN29" s="54">
        <v>4.3397546588346804E-20</v>
      </c>
      <c r="DO29" s="54">
        <v>5.0631288990429499E-20</v>
      </c>
      <c r="DP29" s="54">
        <v>3.336641082559262E-19</v>
      </c>
      <c r="DQ29" s="54">
        <v>2.0006495703557462E-20</v>
      </c>
      <c r="DR29" s="54">
        <v>5.4764614839675856E-20</v>
      </c>
      <c r="DS29" s="54">
        <v>6.75394002193314E-20</v>
      </c>
      <c r="DT29" s="54">
        <v>1.0710160980785776E-19</v>
      </c>
      <c r="DU29" s="54">
        <v>1</v>
      </c>
      <c r="DV29" s="54">
        <v>0.8784801077719594</v>
      </c>
    </row>
    <row r="30" spans="2:126" x14ac:dyDescent="0.15">
      <c r="B30" s="52" t="s">
        <v>158</v>
      </c>
      <c r="C30" s="53" t="s">
        <v>252</v>
      </c>
      <c r="D30" s="54">
        <v>0.99999999999999967</v>
      </c>
      <c r="E30" s="54">
        <v>0</v>
      </c>
      <c r="F30" s="54">
        <v>0</v>
      </c>
      <c r="G30" s="54">
        <v>0</v>
      </c>
      <c r="H30" s="54">
        <v>0</v>
      </c>
      <c r="I30" s="57">
        <v>0</v>
      </c>
      <c r="J30" s="54">
        <v>0</v>
      </c>
      <c r="P30" s="52" t="s">
        <v>158</v>
      </c>
      <c r="Q30" s="54" t="s">
        <v>252</v>
      </c>
      <c r="R30" s="57">
        <v>3.3549784942026733E-20</v>
      </c>
      <c r="S30" s="54">
        <v>7.2381970080776852E-21</v>
      </c>
      <c r="T30" s="54">
        <v>3.520327928249916E-21</v>
      </c>
      <c r="U30" s="54">
        <v>2.6763696032797268E-20</v>
      </c>
      <c r="V30" s="54">
        <v>3.6926016525180308E-20</v>
      </c>
      <c r="W30" s="54">
        <v>0</v>
      </c>
      <c r="X30" s="54">
        <v>9.7381281593642817E-21</v>
      </c>
      <c r="Y30" s="54">
        <v>4.60779732103617E-20</v>
      </c>
      <c r="Z30" s="54">
        <v>0</v>
      </c>
      <c r="AA30" s="54">
        <v>0</v>
      </c>
      <c r="AB30" s="54">
        <v>0</v>
      </c>
      <c r="AC30" s="54">
        <v>1.1276634720092376E-18</v>
      </c>
      <c r="AD30" s="54">
        <v>4.2893549427429575E-20</v>
      </c>
      <c r="AE30" s="54">
        <v>1.1442208919164652E-18</v>
      </c>
      <c r="AF30" s="54">
        <v>3.6272762239763935E-19</v>
      </c>
      <c r="AG30" s="54">
        <v>0</v>
      </c>
      <c r="AH30" s="54">
        <v>1.2392368232959039E-18</v>
      </c>
      <c r="AI30" s="54">
        <v>2.6299795207917982E-19</v>
      </c>
      <c r="AJ30" s="54">
        <v>0</v>
      </c>
      <c r="AK30" s="54">
        <v>1.6588683438855781E-20</v>
      </c>
      <c r="AL30" s="54">
        <v>0</v>
      </c>
      <c r="AM30" s="54">
        <v>0</v>
      </c>
      <c r="AN30" s="54">
        <v>1</v>
      </c>
      <c r="AO30" s="54">
        <v>0</v>
      </c>
      <c r="AP30" s="54">
        <v>6.4004132386210175E-20</v>
      </c>
      <c r="AQ30" s="54">
        <v>4.6459342541459978E-18</v>
      </c>
      <c r="AR30" s="54">
        <v>0</v>
      </c>
      <c r="AS30" s="54">
        <v>0</v>
      </c>
      <c r="AT30" s="54">
        <v>5.1743512442673878E-17</v>
      </c>
      <c r="AU30" s="54">
        <v>4.0928167477129369E-19</v>
      </c>
      <c r="AV30" s="54">
        <v>3.3814534498312803E-18</v>
      </c>
      <c r="AW30" s="54">
        <v>0</v>
      </c>
      <c r="AX30" s="54">
        <v>8.9648229739866532E-21</v>
      </c>
      <c r="AY30" s="54">
        <v>8.2230977498094012E-21</v>
      </c>
      <c r="AZ30" s="54">
        <v>1.6481632488863603E-18</v>
      </c>
      <c r="BA30" s="54">
        <v>0</v>
      </c>
      <c r="BB30" s="54">
        <v>4.4300493343846824E-21</v>
      </c>
      <c r="BC30" s="54">
        <v>8.8456897614267082E-21</v>
      </c>
      <c r="BD30" s="54">
        <v>3.4809664114031184E-21</v>
      </c>
      <c r="BE30" s="54">
        <v>0</v>
      </c>
      <c r="BF30" s="54">
        <v>3.0019980515393071E-18</v>
      </c>
      <c r="BG30" s="54">
        <v>2.6765705061441308E-20</v>
      </c>
      <c r="BH30" s="54">
        <v>7.6260235020934637E-20</v>
      </c>
      <c r="BI30" s="54">
        <v>1.5536623439197464E-20</v>
      </c>
      <c r="BJ30" s="54">
        <v>5.1660121812581576E-20</v>
      </c>
      <c r="BK30" s="54">
        <v>3.1590646432140393E-19</v>
      </c>
      <c r="BL30" s="54">
        <v>0</v>
      </c>
      <c r="BM30" s="54">
        <v>2.8990449652413276E-18</v>
      </c>
      <c r="BN30" s="54">
        <v>1.1471486249769171E-18</v>
      </c>
      <c r="BO30" s="54">
        <v>0</v>
      </c>
      <c r="BP30" s="54">
        <v>1.7992102500593046E-20</v>
      </c>
      <c r="BQ30" s="54">
        <v>1.4162407626161856E-18</v>
      </c>
      <c r="BR30" s="54">
        <v>3.9732002177965698E-19</v>
      </c>
      <c r="BS30" s="54">
        <v>4.282943578499048E-19</v>
      </c>
      <c r="BT30" s="54">
        <v>2.5677516613702792E-19</v>
      </c>
      <c r="BU30" s="54">
        <v>2.1365600617895685E-19</v>
      </c>
      <c r="BV30" s="54">
        <v>1.1370908564972628E-18</v>
      </c>
      <c r="BW30" s="54">
        <v>1.2612362948500601E-19</v>
      </c>
      <c r="BX30" s="54">
        <v>5.9662771743104998E-20</v>
      </c>
      <c r="BY30" s="54">
        <v>2.9582814754774823E-18</v>
      </c>
      <c r="BZ30" s="54">
        <v>6.190388861474291E-21</v>
      </c>
      <c r="CA30" s="54">
        <v>2.9767187673965923E-20</v>
      </c>
      <c r="CB30" s="54">
        <v>4.0641388157479817E-20</v>
      </c>
      <c r="CC30" s="54">
        <v>1.8763053868908138E-20</v>
      </c>
      <c r="CD30" s="54">
        <v>2.7685889524347625E-20</v>
      </c>
      <c r="CE30" s="54">
        <v>2.8624793805205242E-21</v>
      </c>
      <c r="CF30" s="54">
        <v>2.9470857980056526E-21</v>
      </c>
      <c r="CG30" s="54">
        <v>6.8157802165603076E-20</v>
      </c>
      <c r="CH30" s="54">
        <v>1.3161155940756896E-20</v>
      </c>
      <c r="CI30" s="54">
        <v>1.33661159727993E-20</v>
      </c>
      <c r="CJ30" s="54">
        <v>7.5727017903602837E-21</v>
      </c>
      <c r="CK30" s="54">
        <v>5.2245329808520871E-21</v>
      </c>
      <c r="CL30" s="54">
        <v>3.643042722436134E-21</v>
      </c>
      <c r="CM30" s="54">
        <v>1.4116896041839944E-21</v>
      </c>
      <c r="CN30" s="54">
        <v>5.4628710666988734E-21</v>
      </c>
      <c r="CO30" s="54">
        <v>6.7905282343743495E-21</v>
      </c>
      <c r="CP30" s="54">
        <v>1.0543829065162395E-20</v>
      </c>
      <c r="CQ30" s="54">
        <v>6.3520798738544404E-21</v>
      </c>
      <c r="CR30" s="54">
        <v>0</v>
      </c>
      <c r="CS30" s="54">
        <v>5.2533201253783574E-21</v>
      </c>
      <c r="CT30" s="54">
        <v>9.4269102547538555E-21</v>
      </c>
      <c r="CU30" s="54">
        <v>1.9067488067852743E-20</v>
      </c>
      <c r="CV30" s="54">
        <v>1.3103566902032544E-21</v>
      </c>
      <c r="CW30" s="54">
        <v>2.5310776654011489E-21</v>
      </c>
      <c r="CX30" s="54">
        <v>6.635920294169795E-21</v>
      </c>
      <c r="CY30" s="54">
        <v>1.7591913261313296E-20</v>
      </c>
      <c r="CZ30" s="54">
        <v>3.4025425569050991E-21</v>
      </c>
      <c r="DA30" s="54">
        <v>1.7855364787313208E-20</v>
      </c>
      <c r="DB30" s="54">
        <v>2.7394426280843333E-21</v>
      </c>
      <c r="DC30" s="54">
        <v>6.0655406436342095E-21</v>
      </c>
      <c r="DD30" s="54">
        <v>2.5222502863063953E-20</v>
      </c>
      <c r="DE30" s="54">
        <v>5.4263955466280109E-20</v>
      </c>
      <c r="DF30" s="54">
        <v>7.4696460984377647E-20</v>
      </c>
      <c r="DG30" s="54">
        <v>9.9499207673723072E-21</v>
      </c>
      <c r="DH30" s="54">
        <v>9.631671202896778E-21</v>
      </c>
      <c r="DI30" s="54">
        <v>1.1003007230631546E-20</v>
      </c>
      <c r="DJ30" s="54">
        <v>9.313677516795146E-21</v>
      </c>
      <c r="DK30" s="54">
        <v>1.2163173899045794E-20</v>
      </c>
      <c r="DL30" s="54">
        <v>6.3698684106622262E-20</v>
      </c>
      <c r="DM30" s="54">
        <v>6.182563170035264E-21</v>
      </c>
      <c r="DN30" s="54">
        <v>8.4129427180164105E-21</v>
      </c>
      <c r="DO30" s="54">
        <v>7.1429438567754135E-21</v>
      </c>
      <c r="DP30" s="54">
        <v>1.9449854529732059E-20</v>
      </c>
      <c r="DQ30" s="54">
        <v>1.2381019154017024E-20</v>
      </c>
      <c r="DR30" s="54">
        <v>8.3153023776301756E-21</v>
      </c>
      <c r="DS30" s="54">
        <v>8.6528284235587777E-20</v>
      </c>
      <c r="DT30" s="54">
        <v>5.1625855691321736E-19</v>
      </c>
      <c r="DU30" s="54">
        <v>1</v>
      </c>
      <c r="DV30" s="54">
        <v>0.8784801077719594</v>
      </c>
    </row>
    <row r="31" spans="2:126" x14ac:dyDescent="0.15">
      <c r="B31" s="52" t="s">
        <v>159</v>
      </c>
      <c r="C31" s="53" t="s">
        <v>253</v>
      </c>
      <c r="D31" s="54">
        <v>1</v>
      </c>
      <c r="E31" s="54">
        <v>0</v>
      </c>
      <c r="F31" s="54">
        <v>0</v>
      </c>
      <c r="G31" s="54">
        <v>0</v>
      </c>
      <c r="H31" s="54">
        <v>0</v>
      </c>
      <c r="I31" s="57">
        <v>0</v>
      </c>
      <c r="J31" s="54">
        <v>0</v>
      </c>
      <c r="P31" s="52" t="s">
        <v>159</v>
      </c>
      <c r="Q31" s="54" t="s">
        <v>253</v>
      </c>
      <c r="R31" s="57">
        <v>0</v>
      </c>
      <c r="S31" s="54">
        <v>0</v>
      </c>
      <c r="T31" s="54">
        <v>0</v>
      </c>
      <c r="U31" s="54">
        <v>0</v>
      </c>
      <c r="V31" s="54">
        <v>0</v>
      </c>
      <c r="W31" s="54">
        <v>0</v>
      </c>
      <c r="X31" s="54">
        <v>0</v>
      </c>
      <c r="Y31" s="54">
        <v>0</v>
      </c>
      <c r="Z31" s="54">
        <v>0</v>
      </c>
      <c r="AA31" s="54">
        <v>0</v>
      </c>
      <c r="AB31" s="54">
        <v>0</v>
      </c>
      <c r="AC31" s="54">
        <v>0</v>
      </c>
      <c r="AD31" s="54">
        <v>0</v>
      </c>
      <c r="AE31" s="54">
        <v>0</v>
      </c>
      <c r="AF31" s="54">
        <v>0</v>
      </c>
      <c r="AG31" s="54">
        <v>0</v>
      </c>
      <c r="AH31" s="54">
        <v>0</v>
      </c>
      <c r="AI31" s="54">
        <v>0</v>
      </c>
      <c r="AJ31" s="54">
        <v>0</v>
      </c>
      <c r="AK31" s="54">
        <v>0</v>
      </c>
      <c r="AL31" s="54">
        <v>0</v>
      </c>
      <c r="AM31" s="54">
        <v>0</v>
      </c>
      <c r="AN31" s="54">
        <v>0</v>
      </c>
      <c r="AO31" s="54">
        <v>1</v>
      </c>
      <c r="AP31" s="54">
        <v>0</v>
      </c>
      <c r="AQ31" s="54">
        <v>0</v>
      </c>
      <c r="AR31" s="54">
        <v>0</v>
      </c>
      <c r="AS31" s="54">
        <v>0</v>
      </c>
      <c r="AT31" s="54">
        <v>0</v>
      </c>
      <c r="AU31" s="54">
        <v>0</v>
      </c>
      <c r="AV31" s="54">
        <v>0</v>
      </c>
      <c r="AW31" s="54">
        <v>0</v>
      </c>
      <c r="AX31" s="54">
        <v>0</v>
      </c>
      <c r="AY31" s="54">
        <v>0</v>
      </c>
      <c r="AZ31" s="54">
        <v>0</v>
      </c>
      <c r="BA31" s="54">
        <v>0</v>
      </c>
      <c r="BB31" s="54">
        <v>0</v>
      </c>
      <c r="BC31" s="54">
        <v>0</v>
      </c>
      <c r="BD31" s="54">
        <v>0</v>
      </c>
      <c r="BE31" s="54">
        <v>0</v>
      </c>
      <c r="BF31" s="54">
        <v>0</v>
      </c>
      <c r="BG31" s="54">
        <v>0</v>
      </c>
      <c r="BH31" s="54">
        <v>0</v>
      </c>
      <c r="BI31" s="54">
        <v>0</v>
      </c>
      <c r="BJ31" s="54">
        <v>0</v>
      </c>
      <c r="BK31" s="54">
        <v>0</v>
      </c>
      <c r="BL31" s="54">
        <v>0</v>
      </c>
      <c r="BM31" s="54">
        <v>0</v>
      </c>
      <c r="BN31" s="54">
        <v>0</v>
      </c>
      <c r="BO31" s="54">
        <v>0</v>
      </c>
      <c r="BP31" s="54">
        <v>0</v>
      </c>
      <c r="BQ31" s="54">
        <v>0</v>
      </c>
      <c r="BR31" s="54">
        <v>0</v>
      </c>
      <c r="BS31" s="54">
        <v>0</v>
      </c>
      <c r="BT31" s="54">
        <v>0</v>
      </c>
      <c r="BU31" s="54">
        <v>0</v>
      </c>
      <c r="BV31" s="54">
        <v>0</v>
      </c>
      <c r="BW31" s="54">
        <v>0</v>
      </c>
      <c r="BX31" s="54">
        <v>0</v>
      </c>
      <c r="BY31" s="54">
        <v>0</v>
      </c>
      <c r="BZ31" s="54">
        <v>0</v>
      </c>
      <c r="CA31" s="54">
        <v>0</v>
      </c>
      <c r="CB31" s="54">
        <v>0</v>
      </c>
      <c r="CC31" s="54">
        <v>0</v>
      </c>
      <c r="CD31" s="54">
        <v>0</v>
      </c>
      <c r="CE31" s="54">
        <v>0</v>
      </c>
      <c r="CF31" s="54">
        <v>0</v>
      </c>
      <c r="CG31" s="54">
        <v>0</v>
      </c>
      <c r="CH31" s="54">
        <v>0</v>
      </c>
      <c r="CI31" s="54">
        <v>0</v>
      </c>
      <c r="CJ31" s="54">
        <v>0</v>
      </c>
      <c r="CK31" s="54">
        <v>0</v>
      </c>
      <c r="CL31" s="54">
        <v>0</v>
      </c>
      <c r="CM31" s="54">
        <v>0</v>
      </c>
      <c r="CN31" s="54">
        <v>0</v>
      </c>
      <c r="CO31" s="54">
        <v>0</v>
      </c>
      <c r="CP31" s="54">
        <v>0</v>
      </c>
      <c r="CQ31" s="54">
        <v>0</v>
      </c>
      <c r="CR31" s="54">
        <v>0</v>
      </c>
      <c r="CS31" s="54">
        <v>0</v>
      </c>
      <c r="CT31" s="54">
        <v>0</v>
      </c>
      <c r="CU31" s="54">
        <v>0</v>
      </c>
      <c r="CV31" s="54">
        <v>0</v>
      </c>
      <c r="CW31" s="54">
        <v>0</v>
      </c>
      <c r="CX31" s="54">
        <v>0</v>
      </c>
      <c r="CY31" s="54">
        <v>0</v>
      </c>
      <c r="CZ31" s="54">
        <v>0</v>
      </c>
      <c r="DA31" s="54">
        <v>0</v>
      </c>
      <c r="DB31" s="54">
        <v>0</v>
      </c>
      <c r="DC31" s="54">
        <v>0</v>
      </c>
      <c r="DD31" s="54">
        <v>0</v>
      </c>
      <c r="DE31" s="54">
        <v>0</v>
      </c>
      <c r="DF31" s="54">
        <v>0</v>
      </c>
      <c r="DG31" s="54">
        <v>0</v>
      </c>
      <c r="DH31" s="54">
        <v>0</v>
      </c>
      <c r="DI31" s="54">
        <v>0</v>
      </c>
      <c r="DJ31" s="54">
        <v>0</v>
      </c>
      <c r="DK31" s="54">
        <v>0</v>
      </c>
      <c r="DL31" s="54">
        <v>0</v>
      </c>
      <c r="DM31" s="54">
        <v>0</v>
      </c>
      <c r="DN31" s="54">
        <v>0</v>
      </c>
      <c r="DO31" s="54">
        <v>0</v>
      </c>
      <c r="DP31" s="54">
        <v>0</v>
      </c>
      <c r="DQ31" s="54">
        <v>0</v>
      </c>
      <c r="DR31" s="54">
        <v>0</v>
      </c>
      <c r="DS31" s="54">
        <v>0</v>
      </c>
      <c r="DT31" s="54">
        <v>0</v>
      </c>
      <c r="DU31" s="54">
        <v>1</v>
      </c>
      <c r="DV31" s="54">
        <v>0.8784801077719594</v>
      </c>
    </row>
    <row r="32" spans="2:126" x14ac:dyDescent="0.15">
      <c r="B32" s="52" t="s">
        <v>160</v>
      </c>
      <c r="C32" s="53" t="s">
        <v>623</v>
      </c>
      <c r="D32" s="58">
        <v>0.97169235036489066</v>
      </c>
      <c r="E32" s="58">
        <v>2.8307649635109344E-2</v>
      </c>
      <c r="F32" s="58">
        <v>0.52786434255399783</v>
      </c>
      <c r="G32" s="58">
        <v>0.17673057976506254</v>
      </c>
      <c r="H32" s="58">
        <v>2.1989288336315489E-3</v>
      </c>
      <c r="I32" s="59">
        <v>1.7051913603637742E-2</v>
      </c>
      <c r="J32" s="58">
        <v>1.7051913603637742E-2</v>
      </c>
      <c r="P32" s="52" t="s">
        <v>160</v>
      </c>
      <c r="Q32" s="54" t="s">
        <v>623</v>
      </c>
      <c r="R32" s="59">
        <v>6.7042708309026042E-5</v>
      </c>
      <c r="S32" s="58">
        <v>4.2203099395589979E-4</v>
      </c>
      <c r="T32" s="58">
        <v>2.3193151831268949E-3</v>
      </c>
      <c r="U32" s="58">
        <v>2.3554684962165349E-7</v>
      </c>
      <c r="V32" s="58">
        <v>9.3215630291325372E-6</v>
      </c>
      <c r="W32" s="58">
        <v>0</v>
      </c>
      <c r="X32" s="58">
        <v>4.9078647593374105E-7</v>
      </c>
      <c r="Y32" s="58">
        <v>6.4862738549302703E-6</v>
      </c>
      <c r="Z32" s="58">
        <v>0</v>
      </c>
      <c r="AA32" s="58">
        <v>0</v>
      </c>
      <c r="AB32" s="58">
        <v>0</v>
      </c>
      <c r="AC32" s="58">
        <v>2.4043506065335572E-7</v>
      </c>
      <c r="AD32" s="58">
        <v>2.8143592588600894E-6</v>
      </c>
      <c r="AE32" s="58">
        <v>3.9563286025105856E-7</v>
      </c>
      <c r="AF32" s="58">
        <v>1.9946612539401212E-7</v>
      </c>
      <c r="AG32" s="58">
        <v>0</v>
      </c>
      <c r="AH32" s="58">
        <v>2.3608534047913406E-7</v>
      </c>
      <c r="AI32" s="58">
        <v>2.6681826010828204E-7</v>
      </c>
      <c r="AJ32" s="58">
        <v>0</v>
      </c>
      <c r="AK32" s="58">
        <v>6.5375576575870185E-7</v>
      </c>
      <c r="AL32" s="58">
        <v>0</v>
      </c>
      <c r="AM32" s="58">
        <v>0</v>
      </c>
      <c r="AN32" s="58">
        <v>0</v>
      </c>
      <c r="AO32" s="58">
        <v>0</v>
      </c>
      <c r="AP32" s="58">
        <v>1.0010814466843674</v>
      </c>
      <c r="AQ32" s="58">
        <v>4.201258024617615E-5</v>
      </c>
      <c r="AR32" s="58">
        <v>0</v>
      </c>
      <c r="AS32" s="58">
        <v>0</v>
      </c>
      <c r="AT32" s="58">
        <v>1.1783334185199248E-7</v>
      </c>
      <c r="AU32" s="58">
        <v>2.8744612120232997E-7</v>
      </c>
      <c r="AV32" s="58">
        <v>5.0179233354955078E-7</v>
      </c>
      <c r="AW32" s="58">
        <v>0</v>
      </c>
      <c r="AX32" s="58">
        <v>7.2490767008381678E-7</v>
      </c>
      <c r="AY32" s="58">
        <v>6.6356240676843196E-8</v>
      </c>
      <c r="AZ32" s="58">
        <v>7.2923491667089294E-7</v>
      </c>
      <c r="BA32" s="58">
        <v>0</v>
      </c>
      <c r="BB32" s="58">
        <v>1.0250578171742286E-7</v>
      </c>
      <c r="BC32" s="58">
        <v>5.7160413490136897E-7</v>
      </c>
      <c r="BD32" s="58">
        <v>2.5677134319403316E-7</v>
      </c>
      <c r="BE32" s="58">
        <v>0</v>
      </c>
      <c r="BF32" s="58">
        <v>2.2714643113184043E-7</v>
      </c>
      <c r="BG32" s="58">
        <v>1.6545941825740498E-7</v>
      </c>
      <c r="BH32" s="58">
        <v>2.3295476786509112E-7</v>
      </c>
      <c r="BI32" s="58">
        <v>3.123117571105542E-7</v>
      </c>
      <c r="BJ32" s="58">
        <v>2.5149358825710931E-7</v>
      </c>
      <c r="BK32" s="58">
        <v>3.2244710119810073E-7</v>
      </c>
      <c r="BL32" s="58">
        <v>0</v>
      </c>
      <c r="BM32" s="58">
        <v>2.0477113402774127E-7</v>
      </c>
      <c r="BN32" s="58">
        <v>1.3109973630467693E-7</v>
      </c>
      <c r="BO32" s="58">
        <v>0</v>
      </c>
      <c r="BP32" s="58">
        <v>7.1401097479859782E-8</v>
      </c>
      <c r="BQ32" s="58">
        <v>3.0388382335925244E-7</v>
      </c>
      <c r="BR32" s="58">
        <v>1.1846921016669247E-7</v>
      </c>
      <c r="BS32" s="58">
        <v>1.2018632656674509E-7</v>
      </c>
      <c r="BT32" s="58">
        <v>6.5504114729089517E-8</v>
      </c>
      <c r="BU32" s="58">
        <v>9.8668233111994807E-8</v>
      </c>
      <c r="BV32" s="58">
        <v>8.4951706676901719E-8</v>
      </c>
      <c r="BW32" s="58">
        <v>7.6850873818147243E-7</v>
      </c>
      <c r="BX32" s="58">
        <v>9.596904352272577E-7</v>
      </c>
      <c r="BY32" s="58">
        <v>2.4645889113988738E-7</v>
      </c>
      <c r="BZ32" s="58">
        <v>1.1397467427891433E-6</v>
      </c>
      <c r="CA32" s="58">
        <v>6.9659747770672065E-7</v>
      </c>
      <c r="CB32" s="58">
        <v>7.6726297999705922E-7</v>
      </c>
      <c r="CC32" s="58">
        <v>6.0419443946506981E-7</v>
      </c>
      <c r="CD32" s="58">
        <v>8.4409756512122688E-7</v>
      </c>
      <c r="CE32" s="58">
        <v>7.5187355290501282E-7</v>
      </c>
      <c r="CF32" s="58">
        <v>2.7237086165169873E-7</v>
      </c>
      <c r="CG32" s="58">
        <v>1.6040171635559227E-6</v>
      </c>
      <c r="CH32" s="58">
        <v>1.5578188767296008E-4</v>
      </c>
      <c r="CI32" s="58">
        <v>4.3634349936198603E-7</v>
      </c>
      <c r="CJ32" s="58">
        <v>5.682648626502197E-7</v>
      </c>
      <c r="CK32" s="58">
        <v>4.2355568167630712E-7</v>
      </c>
      <c r="CL32" s="58">
        <v>1.1312796767381861E-7</v>
      </c>
      <c r="CM32" s="58">
        <v>3.8371958513440688E-8</v>
      </c>
      <c r="CN32" s="58">
        <v>1.9180668745256998E-6</v>
      </c>
      <c r="CO32" s="58">
        <v>1.0174690767104993E-6</v>
      </c>
      <c r="CP32" s="58">
        <v>1.660156446157871E-7</v>
      </c>
      <c r="CQ32" s="58">
        <v>9.6379168730766397E-7</v>
      </c>
      <c r="CR32" s="58">
        <v>0</v>
      </c>
      <c r="CS32" s="58">
        <v>4.020428144182878E-7</v>
      </c>
      <c r="CT32" s="58">
        <v>4.9981815787219818E-6</v>
      </c>
      <c r="CU32" s="58">
        <v>1.1853010050457134E-6</v>
      </c>
      <c r="CV32" s="58">
        <v>2.4535638287723726E-5</v>
      </c>
      <c r="CW32" s="58">
        <v>1.0474356532111068E-6</v>
      </c>
      <c r="CX32" s="58">
        <v>1.1184632659508227E-6</v>
      </c>
      <c r="CY32" s="58">
        <v>1.1737497527783669E-7</v>
      </c>
      <c r="CZ32" s="58">
        <v>5.7232810748240994E-7</v>
      </c>
      <c r="DA32" s="58">
        <v>6.3477417744249326E-7</v>
      </c>
      <c r="DB32" s="58">
        <v>8.6405560910532614E-6</v>
      </c>
      <c r="DC32" s="58">
        <v>1.5312759574018034E-6</v>
      </c>
      <c r="DD32" s="58">
        <v>2.2798146281198171E-5</v>
      </c>
      <c r="DE32" s="58">
        <v>5.6091481961001999E-3</v>
      </c>
      <c r="DF32" s="58">
        <v>4.6324278975767386E-4</v>
      </c>
      <c r="DG32" s="58">
        <v>2.7867483374446531E-4</v>
      </c>
      <c r="DH32" s="58">
        <v>9.7437852426685793E-5</v>
      </c>
      <c r="DI32" s="58">
        <v>3.5735286984548037E-7</v>
      </c>
      <c r="DJ32" s="58">
        <v>3.2803561731412715E-7</v>
      </c>
      <c r="DK32" s="58">
        <v>3.6738154613248627E-7</v>
      </c>
      <c r="DL32" s="58">
        <v>2.0998097787631946E-7</v>
      </c>
      <c r="DM32" s="58">
        <v>1.4432814213575011E-7</v>
      </c>
      <c r="DN32" s="58">
        <v>4.0572139705353709E-6</v>
      </c>
      <c r="DO32" s="58">
        <v>1.5680385574247829E-6</v>
      </c>
      <c r="DP32" s="58">
        <v>1.2451350846835166E-6</v>
      </c>
      <c r="DQ32" s="58">
        <v>2.8953811949227374E-6</v>
      </c>
      <c r="DR32" s="58">
        <v>1.3858220780119215E-6</v>
      </c>
      <c r="DS32" s="58">
        <v>1.1433295476699388E-7</v>
      </c>
      <c r="DT32" s="58">
        <v>5.7288117161227312E-5</v>
      </c>
      <c r="DU32" s="58">
        <v>1.0107153860973694</v>
      </c>
      <c r="DV32" s="58">
        <v>0.8878933613055946</v>
      </c>
    </row>
    <row r="33" spans="2:126" x14ac:dyDescent="0.15">
      <c r="B33" s="60" t="s">
        <v>161</v>
      </c>
      <c r="C33" s="61" t="s">
        <v>624</v>
      </c>
      <c r="D33" s="54">
        <v>0.92579250265778767</v>
      </c>
      <c r="E33" s="62">
        <v>7.4207497342212325E-2</v>
      </c>
      <c r="F33" s="62">
        <v>0.34128696011146081</v>
      </c>
      <c r="G33" s="62">
        <v>0.10031838588162444</v>
      </c>
      <c r="H33" s="54">
        <v>7.2131263502362127E-3</v>
      </c>
      <c r="I33" s="63">
        <v>1.0733267970483512E-2</v>
      </c>
      <c r="J33" s="62">
        <v>1.0681665720625419E-2</v>
      </c>
      <c r="P33" s="60" t="s">
        <v>161</v>
      </c>
      <c r="Q33" s="62" t="s">
        <v>624</v>
      </c>
      <c r="R33" s="63">
        <v>2.7411457096458793E-3</v>
      </c>
      <c r="S33" s="62">
        <v>1.7312032936145447E-4</v>
      </c>
      <c r="T33" s="62">
        <v>7.217220455708778E-5</v>
      </c>
      <c r="U33" s="62">
        <v>9.1545799544566841E-6</v>
      </c>
      <c r="V33" s="62">
        <v>1.9061756737942003E-4</v>
      </c>
      <c r="W33" s="62">
        <v>0</v>
      </c>
      <c r="X33" s="62">
        <v>6.3102008203892908E-4</v>
      </c>
      <c r="Y33" s="62">
        <v>2.1857066657772183E-4</v>
      </c>
      <c r="Z33" s="62">
        <v>0</v>
      </c>
      <c r="AA33" s="62">
        <v>0</v>
      </c>
      <c r="AB33" s="62">
        <v>0</v>
      </c>
      <c r="AC33" s="62">
        <v>1.1980968238043386E-3</v>
      </c>
      <c r="AD33" s="62">
        <v>9.5949230502652752E-4</v>
      </c>
      <c r="AE33" s="62">
        <v>2.3843363994726372E-3</v>
      </c>
      <c r="AF33" s="62">
        <v>1.9513208014885354E-3</v>
      </c>
      <c r="AG33" s="62">
        <v>0</v>
      </c>
      <c r="AH33" s="62">
        <v>1.3314471282296395E-3</v>
      </c>
      <c r="AI33" s="62">
        <v>2.2850179427168762E-3</v>
      </c>
      <c r="AJ33" s="62">
        <v>0</v>
      </c>
      <c r="AK33" s="62">
        <v>1.0023048957987131E-3</v>
      </c>
      <c r="AL33" s="62">
        <v>0</v>
      </c>
      <c r="AM33" s="62">
        <v>0</v>
      </c>
      <c r="AN33" s="62">
        <v>0</v>
      </c>
      <c r="AO33" s="62">
        <v>0</v>
      </c>
      <c r="AP33" s="62">
        <v>1.1685684062407876E-3</v>
      </c>
      <c r="AQ33" s="62">
        <v>1.00903482851385</v>
      </c>
      <c r="AR33" s="62">
        <v>0</v>
      </c>
      <c r="AS33" s="62">
        <v>0</v>
      </c>
      <c r="AT33" s="62">
        <v>4.2428488528348571E-4</v>
      </c>
      <c r="AU33" s="62">
        <v>9.8241058574748737E-4</v>
      </c>
      <c r="AV33" s="62">
        <v>1.683851872382413E-4</v>
      </c>
      <c r="AW33" s="62">
        <v>0</v>
      </c>
      <c r="AX33" s="62">
        <v>5.3210265079848878E-4</v>
      </c>
      <c r="AY33" s="62">
        <v>1.3533612293248471E-5</v>
      </c>
      <c r="AZ33" s="62">
        <v>1.3622106212728764E-3</v>
      </c>
      <c r="BA33" s="62">
        <v>0</v>
      </c>
      <c r="BB33" s="62">
        <v>6.2773436515523791E-5</v>
      </c>
      <c r="BC33" s="62">
        <v>4.1914263489622327E-4</v>
      </c>
      <c r="BD33" s="62">
        <v>2.7518844789373536E-5</v>
      </c>
      <c r="BE33" s="62">
        <v>0</v>
      </c>
      <c r="BF33" s="62">
        <v>2.4572795624951225E-4</v>
      </c>
      <c r="BG33" s="62">
        <v>5.586098231289044E-4</v>
      </c>
      <c r="BH33" s="62">
        <v>4.9956269020660113E-4</v>
      </c>
      <c r="BI33" s="62">
        <v>1.5564411021813014E-4</v>
      </c>
      <c r="BJ33" s="62">
        <v>2.5859568838491637E-4</v>
      </c>
      <c r="BK33" s="62">
        <v>2.0546865560111373E-3</v>
      </c>
      <c r="BL33" s="62">
        <v>0</v>
      </c>
      <c r="BM33" s="62">
        <v>5.8074452364593196E-4</v>
      </c>
      <c r="BN33" s="62">
        <v>3.3234382577980242E-4</v>
      </c>
      <c r="BO33" s="62">
        <v>0</v>
      </c>
      <c r="BP33" s="62">
        <v>2.3496669119015239E-4</v>
      </c>
      <c r="BQ33" s="62">
        <v>4.3989588503748041E-4</v>
      </c>
      <c r="BR33" s="62">
        <v>4.2194170611529672E-4</v>
      </c>
      <c r="BS33" s="62">
        <v>5.1136544005259349E-4</v>
      </c>
      <c r="BT33" s="62">
        <v>5.2177492407010919E-4</v>
      </c>
      <c r="BU33" s="62">
        <v>8.0446427712856528E-4</v>
      </c>
      <c r="BV33" s="62">
        <v>7.2011482212316414E-4</v>
      </c>
      <c r="BW33" s="62">
        <v>1.6396180650331662E-3</v>
      </c>
      <c r="BX33" s="62">
        <v>4.9656153127709791E-4</v>
      </c>
      <c r="BY33" s="62">
        <v>2.1734352148557339E-3</v>
      </c>
      <c r="BZ33" s="62">
        <v>3.2282624808953708E-5</v>
      </c>
      <c r="CA33" s="62">
        <v>4.8132612944644149E-4</v>
      </c>
      <c r="CB33" s="62">
        <v>5.7095522840832974E-4</v>
      </c>
      <c r="CC33" s="62">
        <v>1.9197869398166392E-4</v>
      </c>
      <c r="CD33" s="62">
        <v>1.9329480091165687E-4</v>
      </c>
      <c r="CE33" s="62">
        <v>3.3513794696787857E-5</v>
      </c>
      <c r="CF33" s="62">
        <v>2.0819287316471962E-4</v>
      </c>
      <c r="CG33" s="62">
        <v>1.2752113834797187E-4</v>
      </c>
      <c r="CH33" s="62">
        <v>2.2194555948125693E-4</v>
      </c>
      <c r="CI33" s="62">
        <v>1.9128970659428455E-5</v>
      </c>
      <c r="CJ33" s="62">
        <v>2.0000926430125155E-5</v>
      </c>
      <c r="CK33" s="62">
        <v>1.7545520997806399E-5</v>
      </c>
      <c r="CL33" s="62">
        <v>1.4870468424556832E-5</v>
      </c>
      <c r="CM33" s="62">
        <v>9.3353038670391303E-6</v>
      </c>
      <c r="CN33" s="62">
        <v>3.8959216804425579E-5</v>
      </c>
      <c r="CO33" s="62">
        <v>4.3113934210414741E-5</v>
      </c>
      <c r="CP33" s="62">
        <v>7.4186330332386862E-5</v>
      </c>
      <c r="CQ33" s="62">
        <v>2.1837833469479083E-5</v>
      </c>
      <c r="CR33" s="62">
        <v>0</v>
      </c>
      <c r="CS33" s="62">
        <v>2.0503627692040516E-5</v>
      </c>
      <c r="CT33" s="62">
        <v>5.0797953617267747E-5</v>
      </c>
      <c r="CU33" s="62">
        <v>5.738887132301559E-5</v>
      </c>
      <c r="CV33" s="62">
        <v>8.4973151518956183E-6</v>
      </c>
      <c r="CW33" s="62">
        <v>2.1578244485904255E-5</v>
      </c>
      <c r="CX33" s="62">
        <v>7.620597582451152E-5</v>
      </c>
      <c r="CY33" s="62">
        <v>9.1494794524770305E-5</v>
      </c>
      <c r="CZ33" s="62">
        <v>4.1799178703739873E-5</v>
      </c>
      <c r="DA33" s="62">
        <v>4.961801581604069E-4</v>
      </c>
      <c r="DB33" s="62">
        <v>3.9241445335977702E-5</v>
      </c>
      <c r="DC33" s="62">
        <v>1.7478344349912436E-5</v>
      </c>
      <c r="DD33" s="62">
        <v>6.422056468068446E-4</v>
      </c>
      <c r="DE33" s="62">
        <v>1.5612136355053175E-4</v>
      </c>
      <c r="DF33" s="62">
        <v>7.0197950061681399E-4</v>
      </c>
      <c r="DG33" s="62">
        <v>3.3311890125303648E-4</v>
      </c>
      <c r="DH33" s="62">
        <v>2.5702908438398481E-4</v>
      </c>
      <c r="DI33" s="62">
        <v>2.3291347752502206E-4</v>
      </c>
      <c r="DJ33" s="62">
        <v>2.6228378861374054E-4</v>
      </c>
      <c r="DK33" s="62">
        <v>4.0381146597563033E-4</v>
      </c>
      <c r="DL33" s="62">
        <v>4.2910788289865937E-4</v>
      </c>
      <c r="DM33" s="62">
        <v>3.070655441867565E-4</v>
      </c>
      <c r="DN33" s="62">
        <v>2.7075711376247166E-4</v>
      </c>
      <c r="DO33" s="62">
        <v>1.9264186914241745E-4</v>
      </c>
      <c r="DP33" s="62">
        <v>1.9733579434483913E-3</v>
      </c>
      <c r="DQ33" s="62">
        <v>2.3295059362298914E-4</v>
      </c>
      <c r="DR33" s="62">
        <v>4.8924313865018572E-4</v>
      </c>
      <c r="DS33" s="62">
        <v>7.2539694833387292E-4</v>
      </c>
      <c r="DT33" s="62">
        <v>1.1258683640623395E-4</v>
      </c>
      <c r="DU33" s="54">
        <v>1.0529573569022779</v>
      </c>
      <c r="DV33" s="54">
        <v>0.92500209237079056</v>
      </c>
    </row>
    <row r="34" spans="2:126" x14ac:dyDescent="0.15">
      <c r="B34" s="52" t="s">
        <v>162</v>
      </c>
      <c r="C34" s="53" t="s">
        <v>254</v>
      </c>
      <c r="D34" s="54">
        <v>1.0000000000000002</v>
      </c>
      <c r="E34" s="54">
        <v>0</v>
      </c>
      <c r="F34" s="54">
        <v>0</v>
      </c>
      <c r="G34" s="54">
        <v>0</v>
      </c>
      <c r="H34" s="54">
        <v>1.2764270394119101E-2</v>
      </c>
      <c r="I34" s="57">
        <v>0</v>
      </c>
      <c r="J34" s="54">
        <v>0</v>
      </c>
      <c r="P34" s="52" t="s">
        <v>162</v>
      </c>
      <c r="Q34" s="54" t="s">
        <v>254</v>
      </c>
      <c r="R34" s="57">
        <v>-6.066207819245375E-18</v>
      </c>
      <c r="S34" s="54">
        <v>-1.6926998325617779E-18</v>
      </c>
      <c r="T34" s="54">
        <v>-1.4222040178827387E-18</v>
      </c>
      <c r="U34" s="54">
        <v>-4.3621248967959619E-18</v>
      </c>
      <c r="V34" s="54">
        <v>-1.7124559926115506E-17</v>
      </c>
      <c r="W34" s="54">
        <v>0</v>
      </c>
      <c r="X34" s="54">
        <v>-2.5971752273978404E-17</v>
      </c>
      <c r="Y34" s="54">
        <v>-1.7702582990888244E-18</v>
      </c>
      <c r="Z34" s="54">
        <v>0</v>
      </c>
      <c r="AA34" s="54">
        <v>0</v>
      </c>
      <c r="AB34" s="54">
        <v>0</v>
      </c>
      <c r="AC34" s="54">
        <v>-3.756022028704717E-18</v>
      </c>
      <c r="AD34" s="54">
        <v>-1.3431327173943415E-18</v>
      </c>
      <c r="AE34" s="54">
        <v>-2.0892437012771635E-18</v>
      </c>
      <c r="AF34" s="54">
        <v>-1.2700157050772286E-18</v>
      </c>
      <c r="AG34" s="54">
        <v>0</v>
      </c>
      <c r="AH34" s="54">
        <v>-1.2347677672539531E-18</v>
      </c>
      <c r="AI34" s="54">
        <v>-1.3814920079981559E-18</v>
      </c>
      <c r="AJ34" s="54">
        <v>0</v>
      </c>
      <c r="AK34" s="54">
        <v>-5.2362420091862631E-18</v>
      </c>
      <c r="AL34" s="54">
        <v>0</v>
      </c>
      <c r="AM34" s="54">
        <v>0</v>
      </c>
      <c r="AN34" s="54">
        <v>0</v>
      </c>
      <c r="AO34" s="54">
        <v>0</v>
      </c>
      <c r="AP34" s="54">
        <v>-8.5683303121231364E-19</v>
      </c>
      <c r="AQ34" s="54">
        <v>-1.7942002247797559E-18</v>
      </c>
      <c r="AR34" s="54">
        <v>1</v>
      </c>
      <c r="AS34" s="54">
        <v>0</v>
      </c>
      <c r="AT34" s="54">
        <v>-6.5655494120754407E-19</v>
      </c>
      <c r="AU34" s="54">
        <v>-1.3448441977027936E-18</v>
      </c>
      <c r="AV34" s="54">
        <v>-1.5860530743768512E-18</v>
      </c>
      <c r="AW34" s="54">
        <v>0</v>
      </c>
      <c r="AX34" s="54">
        <v>-5.3858719114158259E-18</v>
      </c>
      <c r="AY34" s="54">
        <v>-1.183555375424608E-17</v>
      </c>
      <c r="AZ34" s="54">
        <v>-4.193769387480939E-18</v>
      </c>
      <c r="BA34" s="54">
        <v>0</v>
      </c>
      <c r="BB34" s="54">
        <v>-1.1620171193996773E-18</v>
      </c>
      <c r="BC34" s="54">
        <v>-1.9825782587131825E-18</v>
      </c>
      <c r="BD34" s="54">
        <v>-1.1090329327578863E-18</v>
      </c>
      <c r="BE34" s="54">
        <v>0</v>
      </c>
      <c r="BF34" s="54">
        <v>-1.0466961400762479E-18</v>
      </c>
      <c r="BG34" s="54">
        <v>-1.684576480622403E-18</v>
      </c>
      <c r="BH34" s="54">
        <v>-1.6528772083474657E-18</v>
      </c>
      <c r="BI34" s="54">
        <v>-9.7662866979590384E-19</v>
      </c>
      <c r="BJ34" s="54">
        <v>-7.897407108666766E-19</v>
      </c>
      <c r="BK34" s="54">
        <v>-1.1407008876863848E-18</v>
      </c>
      <c r="BL34" s="54">
        <v>0</v>
      </c>
      <c r="BM34" s="54">
        <v>-7.1509631251909658E-19</v>
      </c>
      <c r="BN34" s="54">
        <v>-6.8603661812775607E-19</v>
      </c>
      <c r="BO34" s="54">
        <v>0</v>
      </c>
      <c r="BP34" s="54">
        <v>-3.6802808955031499E-19</v>
      </c>
      <c r="BQ34" s="54">
        <v>-7.7361444732990614E-19</v>
      </c>
      <c r="BR34" s="54">
        <v>-3.3126557483329043E-19</v>
      </c>
      <c r="BS34" s="54">
        <v>-5.7506684589578109E-19</v>
      </c>
      <c r="BT34" s="54">
        <v>-5.29684602839304E-19</v>
      </c>
      <c r="BU34" s="54">
        <v>-5.3621517236982578E-19</v>
      </c>
      <c r="BV34" s="54">
        <v>-9.2568973864565306E-19</v>
      </c>
      <c r="BW34" s="54">
        <v>-1.0878571738787678E-18</v>
      </c>
      <c r="BX34" s="54">
        <v>-1.5565408890121109E-18</v>
      </c>
      <c r="BY34" s="54">
        <v>-3.12420538393855E-18</v>
      </c>
      <c r="BZ34" s="54">
        <v>-4.6870531495549453E-18</v>
      </c>
      <c r="CA34" s="54">
        <v>-2.2867189899128405E-18</v>
      </c>
      <c r="CB34" s="54">
        <v>-2.6273734976686882E-18</v>
      </c>
      <c r="CC34" s="54">
        <v>-4.4340729778365533E-18</v>
      </c>
      <c r="CD34" s="54">
        <v>-2.4735987267820131E-18</v>
      </c>
      <c r="CE34" s="54">
        <v>-8.151736426929128E-18</v>
      </c>
      <c r="CF34" s="54">
        <v>-6.9997227210402543E-18</v>
      </c>
      <c r="CG34" s="54">
        <v>-3.7169968295952433E-18</v>
      </c>
      <c r="CH34" s="54">
        <v>-5.1198238914131802E-18</v>
      </c>
      <c r="CI34" s="54">
        <v>-3.1742330748951312E-18</v>
      </c>
      <c r="CJ34" s="54">
        <v>-8.699878567463643E-19</v>
      </c>
      <c r="CK34" s="54">
        <v>-9.0053983931269063E-19</v>
      </c>
      <c r="CL34" s="54">
        <v>-5.6067711854963674E-19</v>
      </c>
      <c r="CM34" s="54">
        <v>-1.227293117429164E-19</v>
      </c>
      <c r="CN34" s="54">
        <v>-1.4323687566230522E-18</v>
      </c>
      <c r="CO34" s="54">
        <v>-1.4177738614709021E-17</v>
      </c>
      <c r="CP34" s="54">
        <v>-7.4414222359781282E-17</v>
      </c>
      <c r="CQ34" s="54">
        <v>-1.5697150993508307E-17</v>
      </c>
      <c r="CR34" s="54">
        <v>0</v>
      </c>
      <c r="CS34" s="54">
        <v>-6.239503322965299E-18</v>
      </c>
      <c r="CT34" s="54">
        <v>-9.187182580661437E-19</v>
      </c>
      <c r="CU34" s="54">
        <v>-9.5570488878100922E-19</v>
      </c>
      <c r="CV34" s="54">
        <v>-2.123600830621635E-18</v>
      </c>
      <c r="CW34" s="54">
        <v>-8.7039584227621819E-19</v>
      </c>
      <c r="CX34" s="54">
        <v>-9.8099712299526204E-19</v>
      </c>
      <c r="CY34" s="54">
        <v>-1.3497833039312161E-18</v>
      </c>
      <c r="CZ34" s="54">
        <v>-5.8177403431061456E-19</v>
      </c>
      <c r="DA34" s="54">
        <v>-1.6277072058839362E-18</v>
      </c>
      <c r="DB34" s="54">
        <v>-2.7418008527826648E-18</v>
      </c>
      <c r="DC34" s="54">
        <v>-1.3191655462061127E-18</v>
      </c>
      <c r="DD34" s="54">
        <v>-2.5623369703152411E-18</v>
      </c>
      <c r="DE34" s="54">
        <v>-1.0263929780555828E-18</v>
      </c>
      <c r="DF34" s="54">
        <v>-1.3508914580051719E-18</v>
      </c>
      <c r="DG34" s="54">
        <v>-1.4385448562058904E-18</v>
      </c>
      <c r="DH34" s="54">
        <v>-1.4464830495886239E-18</v>
      </c>
      <c r="DI34" s="54">
        <v>-2.2968611611755533E-18</v>
      </c>
      <c r="DJ34" s="54">
        <v>-1.499826895935774E-18</v>
      </c>
      <c r="DK34" s="54">
        <v>-1.4304471109336057E-18</v>
      </c>
      <c r="DL34" s="54">
        <v>-1.6064640029273959E-18</v>
      </c>
      <c r="DM34" s="54">
        <v>-9.5652290496235744E-19</v>
      </c>
      <c r="DN34" s="54">
        <v>-3.3825660259597835E-18</v>
      </c>
      <c r="DO34" s="54">
        <v>-1.5354230889818518E-18</v>
      </c>
      <c r="DP34" s="54">
        <v>-3.1855000956714865E-18</v>
      </c>
      <c r="DQ34" s="54">
        <v>-3.9630602824733142E-18</v>
      </c>
      <c r="DR34" s="54">
        <v>-2.841112500554818E-18</v>
      </c>
      <c r="DS34" s="54">
        <v>-5.7789290907874732E-19</v>
      </c>
      <c r="DT34" s="54">
        <v>-6.2237122094453766E-18</v>
      </c>
      <c r="DU34" s="54">
        <v>0.99999999999999978</v>
      </c>
      <c r="DV34" s="54">
        <v>0.87848010777195917</v>
      </c>
    </row>
    <row r="35" spans="2:126" x14ac:dyDescent="0.15">
      <c r="B35" s="52" t="s">
        <v>163</v>
      </c>
      <c r="C35" s="53" t="s">
        <v>255</v>
      </c>
      <c r="D35" s="54">
        <v>1.0000000000000002</v>
      </c>
      <c r="E35" s="54">
        <v>0</v>
      </c>
      <c r="F35" s="54">
        <v>0</v>
      </c>
      <c r="G35" s="54">
        <v>0</v>
      </c>
      <c r="H35" s="54">
        <v>0</v>
      </c>
      <c r="I35" s="57">
        <v>0</v>
      </c>
      <c r="J35" s="54">
        <v>0</v>
      </c>
      <c r="P35" s="52" t="s">
        <v>163</v>
      </c>
      <c r="Q35" s="54" t="s">
        <v>255</v>
      </c>
      <c r="R35" s="57">
        <v>-2.5709691378618248E-20</v>
      </c>
      <c r="S35" s="54">
        <v>-3.9353219216851467E-20</v>
      </c>
      <c r="T35" s="54">
        <v>-3.3651670128372063E-20</v>
      </c>
      <c r="U35" s="54">
        <v>-1.8713348634483233E-20</v>
      </c>
      <c r="V35" s="54">
        <v>-8.499638886889997E-21</v>
      </c>
      <c r="W35" s="54">
        <v>0</v>
      </c>
      <c r="X35" s="54">
        <v>-9.5690144981739316E-20</v>
      </c>
      <c r="Y35" s="54">
        <v>-4.0143252748514172E-20</v>
      </c>
      <c r="Z35" s="54">
        <v>0</v>
      </c>
      <c r="AA35" s="54">
        <v>0</v>
      </c>
      <c r="AB35" s="54">
        <v>0</v>
      </c>
      <c r="AC35" s="54">
        <v>-9.9165766014955808E-20</v>
      </c>
      <c r="AD35" s="54">
        <v>-6.3417608930393206E-20</v>
      </c>
      <c r="AE35" s="54">
        <v>-7.2930225302040459E-20</v>
      </c>
      <c r="AF35" s="54">
        <v>-6.591263614220474E-20</v>
      </c>
      <c r="AG35" s="54">
        <v>0</v>
      </c>
      <c r="AH35" s="54">
        <v>-4.5770089645959708E-20</v>
      </c>
      <c r="AI35" s="54">
        <v>-7.7908767953850743E-20</v>
      </c>
      <c r="AJ35" s="54">
        <v>0</v>
      </c>
      <c r="AK35" s="54">
        <v>-6.8325125637236559E-19</v>
      </c>
      <c r="AL35" s="54">
        <v>0</v>
      </c>
      <c r="AM35" s="54">
        <v>0</v>
      </c>
      <c r="AN35" s="54">
        <v>0</v>
      </c>
      <c r="AO35" s="54">
        <v>0</v>
      </c>
      <c r="AP35" s="54">
        <v>-3.095707370363341E-20</v>
      </c>
      <c r="AQ35" s="54">
        <v>-7.659659008901937E-20</v>
      </c>
      <c r="AR35" s="54">
        <v>0</v>
      </c>
      <c r="AS35" s="54">
        <v>1</v>
      </c>
      <c r="AT35" s="54">
        <v>-1.0611382901118854E-19</v>
      </c>
      <c r="AU35" s="54">
        <v>-7.873402430485873E-20</v>
      </c>
      <c r="AV35" s="54">
        <v>-3.2888184078917133E-20</v>
      </c>
      <c r="AW35" s="54">
        <v>0</v>
      </c>
      <c r="AX35" s="54">
        <v>-1.945613504561516E-19</v>
      </c>
      <c r="AY35" s="54">
        <v>-1.1349399574055226E-19</v>
      </c>
      <c r="AZ35" s="54">
        <v>-1.647715355095283E-18</v>
      </c>
      <c r="BA35" s="54">
        <v>0</v>
      </c>
      <c r="BB35" s="54">
        <v>-2.1753777765299485E-18</v>
      </c>
      <c r="BC35" s="54">
        <v>-3.2021174582451813E-18</v>
      </c>
      <c r="BD35" s="54">
        <v>-3.8491146330295224E-19</v>
      </c>
      <c r="BE35" s="54">
        <v>0</v>
      </c>
      <c r="BF35" s="54">
        <v>-1.2243743661310463E-19</v>
      </c>
      <c r="BG35" s="54">
        <v>-1.5590053971020631E-19</v>
      </c>
      <c r="BH35" s="54">
        <v>-1.7348384455201724E-19</v>
      </c>
      <c r="BI35" s="54">
        <v>-8.5513605145893297E-20</v>
      </c>
      <c r="BJ35" s="54">
        <v>-7.0736626150300714E-20</v>
      </c>
      <c r="BK35" s="54">
        <v>-3.8846912856601755E-20</v>
      </c>
      <c r="BL35" s="54">
        <v>0</v>
      </c>
      <c r="BM35" s="54">
        <v>-8.5569721689298311E-20</v>
      </c>
      <c r="BN35" s="54">
        <v>-6.0791327557292347E-20</v>
      </c>
      <c r="BO35" s="54">
        <v>0</v>
      </c>
      <c r="BP35" s="54">
        <v>-2.1427425303921467E-20</v>
      </c>
      <c r="BQ35" s="54">
        <v>-5.9892613068618827E-20</v>
      </c>
      <c r="BR35" s="54">
        <v>-2.1856505219998911E-20</v>
      </c>
      <c r="BS35" s="54">
        <v>-2.2539507875773963E-20</v>
      </c>
      <c r="BT35" s="54">
        <v>-5.3188313376064909E-20</v>
      </c>
      <c r="BU35" s="54">
        <v>-6.4384099813931513E-20</v>
      </c>
      <c r="BV35" s="54">
        <v>-7.2224891930450141E-20</v>
      </c>
      <c r="BW35" s="54">
        <v>-1.3210314041298539E-19</v>
      </c>
      <c r="BX35" s="54">
        <v>-2.3931242046611669E-19</v>
      </c>
      <c r="BY35" s="54">
        <v>-3.5643333110970115E-20</v>
      </c>
      <c r="BZ35" s="54">
        <v>-1.3395628312353931E-19</v>
      </c>
      <c r="CA35" s="54">
        <v>-1.7943153418263197E-19</v>
      </c>
      <c r="CB35" s="54">
        <v>-2.9822731475276959E-20</v>
      </c>
      <c r="CC35" s="54">
        <v>-7.691094020683012E-18</v>
      </c>
      <c r="CD35" s="54">
        <v>-2.5018537096284246E-18</v>
      </c>
      <c r="CE35" s="54">
        <v>-4.7416428421312922E-18</v>
      </c>
      <c r="CF35" s="54">
        <v>-5.2370394380621704E-20</v>
      </c>
      <c r="CG35" s="54">
        <v>-1.448375737087095E-19</v>
      </c>
      <c r="CH35" s="54">
        <v>-2.9316817993399513E-19</v>
      </c>
      <c r="CI35" s="54">
        <v>-7.4497228962795481E-20</v>
      </c>
      <c r="CJ35" s="54">
        <v>-1.733906594931041E-20</v>
      </c>
      <c r="CK35" s="54">
        <v>-4.7370081164716155E-20</v>
      </c>
      <c r="CL35" s="54">
        <v>-2.1395003694483024E-20</v>
      </c>
      <c r="CM35" s="54">
        <v>-1.3713777486352255E-21</v>
      </c>
      <c r="CN35" s="54">
        <v>-1.8899503289474158E-19</v>
      </c>
      <c r="CO35" s="54">
        <v>-1.5906035383883109E-20</v>
      </c>
      <c r="CP35" s="54">
        <v>-1.5840006301315677E-20</v>
      </c>
      <c r="CQ35" s="54">
        <v>-5.3935126356102862E-21</v>
      </c>
      <c r="CR35" s="54">
        <v>0</v>
      </c>
      <c r="CS35" s="54">
        <v>-1.5575585137264359E-20</v>
      </c>
      <c r="CT35" s="54">
        <v>-1.5849494512951676E-19</v>
      </c>
      <c r="CU35" s="54">
        <v>-2.962829434918307E-20</v>
      </c>
      <c r="CV35" s="54">
        <v>-2.0428148080172018E-20</v>
      </c>
      <c r="CW35" s="54">
        <v>-3.4527177504410709E-20</v>
      </c>
      <c r="CX35" s="54">
        <v>-2.687720405222977E-20</v>
      </c>
      <c r="CY35" s="54">
        <v>-1.0542435484862823E-20</v>
      </c>
      <c r="CZ35" s="54">
        <v>-2.0786447250625963E-20</v>
      </c>
      <c r="DA35" s="54">
        <v>-2.6992480458605311E-20</v>
      </c>
      <c r="DB35" s="54">
        <v>-2.626092223485576E-20</v>
      </c>
      <c r="DC35" s="54">
        <v>-6.9409023576642666E-20</v>
      </c>
      <c r="DD35" s="54">
        <v>-3.9972277511233974E-20</v>
      </c>
      <c r="DE35" s="54">
        <v>-2.867815542709061E-20</v>
      </c>
      <c r="DF35" s="54">
        <v>-4.0483661620060028E-20</v>
      </c>
      <c r="DG35" s="54">
        <v>-8.4148875854941316E-20</v>
      </c>
      <c r="DH35" s="54">
        <v>-4.8246532655095037E-20</v>
      </c>
      <c r="DI35" s="54">
        <v>-8.8291958817544646E-20</v>
      </c>
      <c r="DJ35" s="54">
        <v>-1.6489145035839896E-20</v>
      </c>
      <c r="DK35" s="54">
        <v>-2.5046725045608149E-20</v>
      </c>
      <c r="DL35" s="54">
        <v>-1.9809838969482663E-20</v>
      </c>
      <c r="DM35" s="54">
        <v>-1.4465464337095912E-20</v>
      </c>
      <c r="DN35" s="54">
        <v>-1.4021382275612036E-19</v>
      </c>
      <c r="DO35" s="54">
        <v>-1.8406869426673945E-19</v>
      </c>
      <c r="DP35" s="54">
        <v>-9.9015818943363028E-20</v>
      </c>
      <c r="DQ35" s="54">
        <v>-1.1298045488847208E-19</v>
      </c>
      <c r="DR35" s="54">
        <v>-7.899996201424591E-20</v>
      </c>
      <c r="DS35" s="54">
        <v>-9.1158091817665883E-21</v>
      </c>
      <c r="DT35" s="54">
        <v>-3.1559487323547598E-20</v>
      </c>
      <c r="DU35" s="54">
        <v>1</v>
      </c>
      <c r="DV35" s="54">
        <v>0.8784801077719594</v>
      </c>
    </row>
    <row r="36" spans="2:126" x14ac:dyDescent="0.15">
      <c r="B36" s="52" t="s">
        <v>164</v>
      </c>
      <c r="C36" s="53" t="s">
        <v>256</v>
      </c>
      <c r="D36" s="54">
        <v>0.9696207134672995</v>
      </c>
      <c r="E36" s="54">
        <v>3.03792865327005E-2</v>
      </c>
      <c r="F36" s="54">
        <v>0.35752970606629136</v>
      </c>
      <c r="G36" s="54">
        <v>0.23321138211382111</v>
      </c>
      <c r="H36" s="54">
        <v>1.552382487120112E-3</v>
      </c>
      <c r="I36" s="57">
        <v>5.6493641859495521E-2</v>
      </c>
      <c r="J36" s="54">
        <v>5.326245570148009E-2</v>
      </c>
      <c r="P36" s="52" t="s">
        <v>164</v>
      </c>
      <c r="Q36" s="54" t="s">
        <v>256</v>
      </c>
      <c r="R36" s="57">
        <v>3.4752664959084999E-4</v>
      </c>
      <c r="S36" s="54">
        <v>1.0838391434431792E-4</v>
      </c>
      <c r="T36" s="54">
        <v>3.1530225884513213E-5</v>
      </c>
      <c r="U36" s="54">
        <v>4.6992927822345231E-4</v>
      </c>
      <c r="V36" s="54">
        <v>5.7351076872276519E-4</v>
      </c>
      <c r="W36" s="54">
        <v>0</v>
      </c>
      <c r="X36" s="54">
        <v>3.6019935153522465E-5</v>
      </c>
      <c r="Y36" s="54">
        <v>5.1580312820180194E-4</v>
      </c>
      <c r="Z36" s="54">
        <v>0</v>
      </c>
      <c r="AA36" s="54">
        <v>0</v>
      </c>
      <c r="AB36" s="54">
        <v>0</v>
      </c>
      <c r="AC36" s="54">
        <v>1.8255940480617854E-4</v>
      </c>
      <c r="AD36" s="54">
        <v>4.7938596410754378E-4</v>
      </c>
      <c r="AE36" s="54">
        <v>3.3322393863350513E-4</v>
      </c>
      <c r="AF36" s="54">
        <v>1.1052310635044633E-3</v>
      </c>
      <c r="AG36" s="54">
        <v>0</v>
      </c>
      <c r="AH36" s="54">
        <v>7.503901973447371E-4</v>
      </c>
      <c r="AI36" s="54">
        <v>1.4810780832488647E-3</v>
      </c>
      <c r="AJ36" s="54">
        <v>0</v>
      </c>
      <c r="AK36" s="54">
        <v>1.9210701199905763E-4</v>
      </c>
      <c r="AL36" s="54">
        <v>0</v>
      </c>
      <c r="AM36" s="54">
        <v>0</v>
      </c>
      <c r="AN36" s="54">
        <v>0</v>
      </c>
      <c r="AO36" s="54">
        <v>0</v>
      </c>
      <c r="AP36" s="54">
        <v>1.1103914735289438E-3</v>
      </c>
      <c r="AQ36" s="54">
        <v>1.0938953797181151E-3</v>
      </c>
      <c r="AR36" s="54">
        <v>0</v>
      </c>
      <c r="AS36" s="54">
        <v>0</v>
      </c>
      <c r="AT36" s="54">
        <v>1.0076481154209986</v>
      </c>
      <c r="AU36" s="54">
        <v>1.948196861086155E-3</v>
      </c>
      <c r="AV36" s="54">
        <v>2.0188760247980804E-3</v>
      </c>
      <c r="AW36" s="54">
        <v>0</v>
      </c>
      <c r="AX36" s="54">
        <v>3.6108220796309154E-5</v>
      </c>
      <c r="AY36" s="54">
        <v>1.1564345291625388E-4</v>
      </c>
      <c r="AZ36" s="54">
        <v>1.5279311162097299E-4</v>
      </c>
      <c r="BA36" s="54">
        <v>0</v>
      </c>
      <c r="BB36" s="54">
        <v>9.1558222483841361E-6</v>
      </c>
      <c r="BC36" s="54">
        <v>2.6462363860689922E-5</v>
      </c>
      <c r="BD36" s="54">
        <v>1.3800786912273778E-5</v>
      </c>
      <c r="BE36" s="54">
        <v>0</v>
      </c>
      <c r="BF36" s="54">
        <v>2.4189903035993821E-4</v>
      </c>
      <c r="BG36" s="54">
        <v>8.9017517759356146E-5</v>
      </c>
      <c r="BH36" s="54">
        <v>1.4756560789309852E-4</v>
      </c>
      <c r="BI36" s="54">
        <v>1.019933318517783E-4</v>
      </c>
      <c r="BJ36" s="54">
        <v>2.9817861351929333E-4</v>
      </c>
      <c r="BK36" s="54">
        <v>6.7313501788902701E-4</v>
      </c>
      <c r="BL36" s="54">
        <v>0</v>
      </c>
      <c r="BM36" s="54">
        <v>1.1812457914063504E-3</v>
      </c>
      <c r="BN36" s="54">
        <v>6.4909956609992062E-4</v>
      </c>
      <c r="BO36" s="54">
        <v>0</v>
      </c>
      <c r="BP36" s="54">
        <v>2.4268907817091094E-4</v>
      </c>
      <c r="BQ36" s="54">
        <v>2.9786934011068154E-3</v>
      </c>
      <c r="BR36" s="54">
        <v>1.2372294389948499E-3</v>
      </c>
      <c r="BS36" s="54">
        <v>1.0898334672570966E-3</v>
      </c>
      <c r="BT36" s="54">
        <v>8.9428574515158137E-4</v>
      </c>
      <c r="BU36" s="54">
        <v>3.4062949517186478E-4</v>
      </c>
      <c r="BV36" s="54">
        <v>9.2358444101189841E-4</v>
      </c>
      <c r="BW36" s="54">
        <v>1.4326371733610789E-4</v>
      </c>
      <c r="BX36" s="54">
        <v>3.4024642061576492E-4</v>
      </c>
      <c r="BY36" s="54">
        <v>2.70369756014206E-3</v>
      </c>
      <c r="BZ36" s="54">
        <v>8.3066918269012065E-5</v>
      </c>
      <c r="CA36" s="54">
        <v>3.7040519788060142E-4</v>
      </c>
      <c r="CB36" s="54">
        <v>5.3760901372715893E-4</v>
      </c>
      <c r="CC36" s="54">
        <v>2.7323869528918221E-4</v>
      </c>
      <c r="CD36" s="54">
        <v>3.6451860647114916E-4</v>
      </c>
      <c r="CE36" s="54">
        <v>1.5335622333070431E-5</v>
      </c>
      <c r="CF36" s="54">
        <v>1.9377063188461185E-5</v>
      </c>
      <c r="CG36" s="54">
        <v>1.2248235616070975E-3</v>
      </c>
      <c r="CH36" s="54">
        <v>9.1824609209469309E-5</v>
      </c>
      <c r="CI36" s="54">
        <v>2.0041721527476003E-4</v>
      </c>
      <c r="CJ36" s="54">
        <v>1.0509693185176071E-4</v>
      </c>
      <c r="CK36" s="54">
        <v>3.2320355779268678E-5</v>
      </c>
      <c r="CL36" s="54">
        <v>5.351484580088616E-5</v>
      </c>
      <c r="CM36" s="54">
        <v>2.2011711211996651E-5</v>
      </c>
      <c r="CN36" s="54">
        <v>3.3771510333230487E-5</v>
      </c>
      <c r="CO36" s="54">
        <v>2.5473184455717378E-5</v>
      </c>
      <c r="CP36" s="54">
        <v>7.481325952545991E-5</v>
      </c>
      <c r="CQ36" s="54">
        <v>1.5278174193627742E-5</v>
      </c>
      <c r="CR36" s="54">
        <v>0</v>
      </c>
      <c r="CS36" s="54">
        <v>7.618879800280874E-5</v>
      </c>
      <c r="CT36" s="54">
        <v>1.3024571315058689E-4</v>
      </c>
      <c r="CU36" s="54">
        <v>2.7582409448864551E-4</v>
      </c>
      <c r="CV36" s="54">
        <v>8.8512720567428959E-6</v>
      </c>
      <c r="CW36" s="54">
        <v>1.7699492402330079E-5</v>
      </c>
      <c r="CX36" s="54">
        <v>4.5910555097180582E-5</v>
      </c>
      <c r="CY36" s="54">
        <v>2.9594393887483314E-4</v>
      </c>
      <c r="CZ36" s="54">
        <v>2.6378160974937851E-5</v>
      </c>
      <c r="DA36" s="54">
        <v>1.3267227636781675E-4</v>
      </c>
      <c r="DB36" s="54">
        <v>2.7518527992663117E-5</v>
      </c>
      <c r="DC36" s="54">
        <v>2.8053932350107638E-5</v>
      </c>
      <c r="DD36" s="54">
        <v>3.3867091637752319E-4</v>
      </c>
      <c r="DE36" s="54">
        <v>5.8803992982080858E-5</v>
      </c>
      <c r="DF36" s="54">
        <v>2.0543192204671273E-5</v>
      </c>
      <c r="DG36" s="54">
        <v>3.7011188710456023E-5</v>
      </c>
      <c r="DH36" s="54">
        <v>3.3690987419527298E-5</v>
      </c>
      <c r="DI36" s="54">
        <v>1.2463832220965739E-4</v>
      </c>
      <c r="DJ36" s="54">
        <v>3.8206279949228804E-5</v>
      </c>
      <c r="DK36" s="54">
        <v>1.6497959418391842E-4</v>
      </c>
      <c r="DL36" s="54">
        <v>2.4560920119008948E-4</v>
      </c>
      <c r="DM36" s="54">
        <v>6.6151681294986028E-5</v>
      </c>
      <c r="DN36" s="54">
        <v>9.8685098218365632E-5</v>
      </c>
      <c r="DO36" s="54">
        <v>8.0942048848784391E-5</v>
      </c>
      <c r="DP36" s="54">
        <v>1.3265546712108622E-4</v>
      </c>
      <c r="DQ36" s="54">
        <v>1.7928596713866682E-4</v>
      </c>
      <c r="DR36" s="54">
        <v>4.6500232788108911E-5</v>
      </c>
      <c r="DS36" s="54">
        <v>1.177896534579509E-3</v>
      </c>
      <c r="DT36" s="54">
        <v>1.2870817220340716E-4</v>
      </c>
      <c r="DU36" s="54">
        <v>1.0426375678395674</v>
      </c>
      <c r="DV36" s="54">
        <v>0.91593636296279679</v>
      </c>
    </row>
    <row r="37" spans="2:126" x14ac:dyDescent="0.15">
      <c r="B37" s="64" t="s">
        <v>165</v>
      </c>
      <c r="C37" s="65" t="s">
        <v>257</v>
      </c>
      <c r="D37" s="58">
        <v>0.95712084410666243</v>
      </c>
      <c r="E37" s="58">
        <v>4.2879155893337573E-2</v>
      </c>
      <c r="F37" s="58">
        <v>0.5158604173794048</v>
      </c>
      <c r="G37" s="58">
        <v>0.32255673394913903</v>
      </c>
      <c r="H37" s="58">
        <v>2.2963534670323057E-3</v>
      </c>
      <c r="I37" s="59">
        <v>5.565058729615692E-2</v>
      </c>
      <c r="J37" s="58">
        <v>5.4282130231497319E-2</v>
      </c>
      <c r="P37" s="64" t="s">
        <v>165</v>
      </c>
      <c r="Q37" s="58" t="s">
        <v>257</v>
      </c>
      <c r="R37" s="59">
        <v>1.4163425912032697E-4</v>
      </c>
      <c r="S37" s="58">
        <v>4.9350622157042017E-5</v>
      </c>
      <c r="T37" s="58">
        <v>4.6821203901595564E-4</v>
      </c>
      <c r="U37" s="58">
        <v>3.2497580858437823E-5</v>
      </c>
      <c r="V37" s="58">
        <v>9.5568847333411691E-5</v>
      </c>
      <c r="W37" s="58">
        <v>0</v>
      </c>
      <c r="X37" s="58">
        <v>2.9096542989368908E-4</v>
      </c>
      <c r="Y37" s="58">
        <v>2.3085659830636483E-5</v>
      </c>
      <c r="Z37" s="58">
        <v>0</v>
      </c>
      <c r="AA37" s="58">
        <v>0</v>
      </c>
      <c r="AB37" s="58">
        <v>0</v>
      </c>
      <c r="AC37" s="58">
        <v>2.5789541987890003E-5</v>
      </c>
      <c r="AD37" s="58">
        <v>2.6019319558759168E-4</v>
      </c>
      <c r="AE37" s="58">
        <v>3.243316051263116E-5</v>
      </c>
      <c r="AF37" s="58">
        <v>6.5786146368926646E-5</v>
      </c>
      <c r="AG37" s="58">
        <v>0</v>
      </c>
      <c r="AH37" s="58">
        <v>4.2805470484954497E-5</v>
      </c>
      <c r="AI37" s="58">
        <v>3.5039008507187286E-5</v>
      </c>
      <c r="AJ37" s="58">
        <v>0</v>
      </c>
      <c r="AK37" s="58">
        <v>3.4190505766583084E-5</v>
      </c>
      <c r="AL37" s="58">
        <v>0</v>
      </c>
      <c r="AM37" s="58">
        <v>0</v>
      </c>
      <c r="AN37" s="58">
        <v>0</v>
      </c>
      <c r="AO37" s="58">
        <v>0</v>
      </c>
      <c r="AP37" s="58">
        <v>7.2502576020361527E-5</v>
      </c>
      <c r="AQ37" s="58">
        <v>2.7109238555099791E-5</v>
      </c>
      <c r="AR37" s="58">
        <v>0</v>
      </c>
      <c r="AS37" s="58">
        <v>0</v>
      </c>
      <c r="AT37" s="58">
        <v>4.169453248211094E-5</v>
      </c>
      <c r="AU37" s="58">
        <v>1.0024524230838958</v>
      </c>
      <c r="AV37" s="58">
        <v>6.9633644775779664E-4</v>
      </c>
      <c r="AW37" s="58">
        <v>0</v>
      </c>
      <c r="AX37" s="58">
        <v>9.4244966223805231E-5</v>
      </c>
      <c r="AY37" s="58">
        <v>1.605530026871848E-5</v>
      </c>
      <c r="AZ37" s="58">
        <v>7.7586539440896709E-5</v>
      </c>
      <c r="BA37" s="58">
        <v>0</v>
      </c>
      <c r="BB37" s="58">
        <v>4.3896820218660082E-5</v>
      </c>
      <c r="BC37" s="58">
        <v>3.5732950101847677E-5</v>
      </c>
      <c r="BD37" s="58">
        <v>1.8144139111740883E-5</v>
      </c>
      <c r="BE37" s="58">
        <v>0</v>
      </c>
      <c r="BF37" s="58">
        <v>1.7871080014950532E-5</v>
      </c>
      <c r="BG37" s="58">
        <v>1.4817631421742969E-4</v>
      </c>
      <c r="BH37" s="58">
        <v>6.609936263413651E-5</v>
      </c>
      <c r="BI37" s="58">
        <v>2.9051922443817729E-4</v>
      </c>
      <c r="BJ37" s="58">
        <v>5.43355952106272E-4</v>
      </c>
      <c r="BK37" s="58">
        <v>4.2753133183429494E-4</v>
      </c>
      <c r="BL37" s="58">
        <v>0</v>
      </c>
      <c r="BM37" s="58">
        <v>7.7184158905192063E-5</v>
      </c>
      <c r="BN37" s="58">
        <v>3.7578691592599008E-4</v>
      </c>
      <c r="BO37" s="58">
        <v>0</v>
      </c>
      <c r="BP37" s="58">
        <v>6.9188439557572566E-5</v>
      </c>
      <c r="BQ37" s="58">
        <v>1.9367296645858315E-4</v>
      </c>
      <c r="BR37" s="58">
        <v>3.9433158153684579E-4</v>
      </c>
      <c r="BS37" s="58">
        <v>1.1265519196457675E-4</v>
      </c>
      <c r="BT37" s="58">
        <v>7.3440855791398821E-4</v>
      </c>
      <c r="BU37" s="58">
        <v>1.2472116067576385E-3</v>
      </c>
      <c r="BV37" s="58">
        <v>7.6604277831548919E-4</v>
      </c>
      <c r="BW37" s="58">
        <v>5.7112332592079761E-4</v>
      </c>
      <c r="BX37" s="58">
        <v>5.124695767841661E-4</v>
      </c>
      <c r="BY37" s="58">
        <v>3.0651190646511784E-4</v>
      </c>
      <c r="BZ37" s="58">
        <v>2.4948716405909477E-4</v>
      </c>
      <c r="CA37" s="58">
        <v>3.0301827136171784E-5</v>
      </c>
      <c r="CB37" s="58">
        <v>3.4955496294980271E-5</v>
      </c>
      <c r="CC37" s="58">
        <v>1.8295794079648656E-4</v>
      </c>
      <c r="CD37" s="58">
        <v>2.2569305093060002E-4</v>
      </c>
      <c r="CE37" s="58">
        <v>2.8674884673450782E-5</v>
      </c>
      <c r="CF37" s="58">
        <v>8.9122133654667474E-6</v>
      </c>
      <c r="CG37" s="58">
        <v>9.3323672808520066E-5</v>
      </c>
      <c r="CH37" s="58">
        <v>6.2918070062780622E-4</v>
      </c>
      <c r="CI37" s="58">
        <v>2.4989103355363494E-5</v>
      </c>
      <c r="CJ37" s="58">
        <v>1.1133844386940988E-5</v>
      </c>
      <c r="CK37" s="58">
        <v>6.9981008944471318E-6</v>
      </c>
      <c r="CL37" s="58">
        <v>4.6194498596849057E-6</v>
      </c>
      <c r="CM37" s="58">
        <v>1.2015730456957306E-6</v>
      </c>
      <c r="CN37" s="58">
        <v>2.9320317294675811E-5</v>
      </c>
      <c r="CO37" s="58">
        <v>9.7441330955007869E-5</v>
      </c>
      <c r="CP37" s="58">
        <v>4.6135260887880414E-4</v>
      </c>
      <c r="CQ37" s="58">
        <v>5.889253640735967E-5</v>
      </c>
      <c r="CR37" s="58">
        <v>0</v>
      </c>
      <c r="CS37" s="58">
        <v>5.7683152644879812E-5</v>
      </c>
      <c r="CT37" s="58">
        <v>4.0427697428132469E-5</v>
      </c>
      <c r="CU37" s="58">
        <v>2.2420782571052216E-5</v>
      </c>
      <c r="CV37" s="58">
        <v>2.3992916016749418E-5</v>
      </c>
      <c r="CW37" s="58">
        <v>2.0921732031457754E-5</v>
      </c>
      <c r="CX37" s="58">
        <v>2.4145045790381896E-5</v>
      </c>
      <c r="CY37" s="58">
        <v>2.2850045609740743E-5</v>
      </c>
      <c r="CZ37" s="58">
        <v>3.0166744184561731E-5</v>
      </c>
      <c r="DA37" s="58">
        <v>1.8727336908883301E-5</v>
      </c>
      <c r="DB37" s="58">
        <v>6.107008172462572E-5</v>
      </c>
      <c r="DC37" s="58">
        <v>1.4391413456053828E-5</v>
      </c>
      <c r="DD37" s="58">
        <v>4.0613498263339699E-5</v>
      </c>
      <c r="DE37" s="58">
        <v>5.252263883011951E-5</v>
      </c>
      <c r="DF37" s="58">
        <v>5.4241369964905531E-5</v>
      </c>
      <c r="DG37" s="58">
        <v>9.7985834128406501E-5</v>
      </c>
      <c r="DH37" s="58">
        <v>7.9778331871293299E-5</v>
      </c>
      <c r="DI37" s="58">
        <v>2.4391469905491375E-4</v>
      </c>
      <c r="DJ37" s="58">
        <v>1.2809443509871523E-4</v>
      </c>
      <c r="DK37" s="58">
        <v>1.5639115187837439E-5</v>
      </c>
      <c r="DL37" s="58">
        <v>1.6981796884732721E-3</v>
      </c>
      <c r="DM37" s="58">
        <v>1.0440575632763965E-5</v>
      </c>
      <c r="DN37" s="58">
        <v>9.0062429464044262E-5</v>
      </c>
      <c r="DO37" s="58">
        <v>2.0657961828521782E-5</v>
      </c>
      <c r="DP37" s="58">
        <v>4.2635015050629343E-5</v>
      </c>
      <c r="DQ37" s="58">
        <v>1.2460279042895183E-4</v>
      </c>
      <c r="DR37" s="58">
        <v>5.3022806993508552E-5</v>
      </c>
      <c r="DS37" s="58">
        <v>4.480031066979192E-4</v>
      </c>
      <c r="DT37" s="58">
        <v>4.383934587142722E-5</v>
      </c>
      <c r="DU37" s="58">
        <v>1.0177878847402317</v>
      </c>
      <c r="DV37" s="58">
        <v>0.89410641067559338</v>
      </c>
    </row>
    <row r="38" spans="2:126" x14ac:dyDescent="0.15">
      <c r="B38" s="52" t="s">
        <v>166</v>
      </c>
      <c r="C38" s="53" t="s">
        <v>625</v>
      </c>
      <c r="D38" s="54">
        <v>1</v>
      </c>
      <c r="E38" s="62">
        <v>0</v>
      </c>
      <c r="F38" s="62">
        <v>0.40240000000000004</v>
      </c>
      <c r="G38" s="62">
        <v>0.1176</v>
      </c>
      <c r="H38" s="54">
        <v>4.8398794091822116E-3</v>
      </c>
      <c r="I38" s="63">
        <v>0.10285714285714286</v>
      </c>
      <c r="J38" s="62">
        <v>3.4285714285714287E-2</v>
      </c>
      <c r="P38" s="52" t="s">
        <v>166</v>
      </c>
      <c r="Q38" s="54" t="s">
        <v>625</v>
      </c>
      <c r="R38" s="63">
        <v>0</v>
      </c>
      <c r="S38" s="62">
        <v>0</v>
      </c>
      <c r="T38" s="62">
        <v>0</v>
      </c>
      <c r="U38" s="62">
        <v>0</v>
      </c>
      <c r="V38" s="62">
        <v>0</v>
      </c>
      <c r="W38" s="62">
        <v>0</v>
      </c>
      <c r="X38" s="62">
        <v>0</v>
      </c>
      <c r="Y38" s="62">
        <v>0</v>
      </c>
      <c r="Z38" s="62">
        <v>0</v>
      </c>
      <c r="AA38" s="62">
        <v>0</v>
      </c>
      <c r="AB38" s="62">
        <v>0</v>
      </c>
      <c r="AC38" s="62">
        <v>0</v>
      </c>
      <c r="AD38" s="62">
        <v>0</v>
      </c>
      <c r="AE38" s="62">
        <v>0</v>
      </c>
      <c r="AF38" s="62">
        <v>0</v>
      </c>
      <c r="AG38" s="62">
        <v>0</v>
      </c>
      <c r="AH38" s="62">
        <v>0</v>
      </c>
      <c r="AI38" s="62">
        <v>0</v>
      </c>
      <c r="AJ38" s="62">
        <v>0</v>
      </c>
      <c r="AK38" s="62">
        <v>0</v>
      </c>
      <c r="AL38" s="62">
        <v>0</v>
      </c>
      <c r="AM38" s="62">
        <v>0</v>
      </c>
      <c r="AN38" s="62">
        <v>0</v>
      </c>
      <c r="AO38" s="62">
        <v>0</v>
      </c>
      <c r="AP38" s="62">
        <v>0</v>
      </c>
      <c r="AQ38" s="62">
        <v>0</v>
      </c>
      <c r="AR38" s="62">
        <v>0</v>
      </c>
      <c r="AS38" s="62">
        <v>0</v>
      </c>
      <c r="AT38" s="62">
        <v>0</v>
      </c>
      <c r="AU38" s="62">
        <v>0</v>
      </c>
      <c r="AV38" s="62">
        <v>1</v>
      </c>
      <c r="AW38" s="62">
        <v>0</v>
      </c>
      <c r="AX38" s="62">
        <v>0</v>
      </c>
      <c r="AY38" s="62">
        <v>0</v>
      </c>
      <c r="AZ38" s="62">
        <v>0</v>
      </c>
      <c r="BA38" s="62">
        <v>0</v>
      </c>
      <c r="BB38" s="62">
        <v>0</v>
      </c>
      <c r="BC38" s="62">
        <v>0</v>
      </c>
      <c r="BD38" s="62">
        <v>0</v>
      </c>
      <c r="BE38" s="62">
        <v>0</v>
      </c>
      <c r="BF38" s="62">
        <v>0</v>
      </c>
      <c r="BG38" s="62">
        <v>0</v>
      </c>
      <c r="BH38" s="62">
        <v>0</v>
      </c>
      <c r="BI38" s="62">
        <v>0</v>
      </c>
      <c r="BJ38" s="62">
        <v>0</v>
      </c>
      <c r="BK38" s="62">
        <v>0</v>
      </c>
      <c r="BL38" s="62">
        <v>0</v>
      </c>
      <c r="BM38" s="62">
        <v>0</v>
      </c>
      <c r="BN38" s="62">
        <v>0</v>
      </c>
      <c r="BO38" s="62">
        <v>0</v>
      </c>
      <c r="BP38" s="62">
        <v>0</v>
      </c>
      <c r="BQ38" s="62">
        <v>0</v>
      </c>
      <c r="BR38" s="62">
        <v>0</v>
      </c>
      <c r="BS38" s="62">
        <v>0</v>
      </c>
      <c r="BT38" s="62">
        <v>0</v>
      </c>
      <c r="BU38" s="62">
        <v>0</v>
      </c>
      <c r="BV38" s="62">
        <v>0</v>
      </c>
      <c r="BW38" s="62">
        <v>0</v>
      </c>
      <c r="BX38" s="62">
        <v>0</v>
      </c>
      <c r="BY38" s="62">
        <v>0</v>
      </c>
      <c r="BZ38" s="62">
        <v>0</v>
      </c>
      <c r="CA38" s="62">
        <v>0</v>
      </c>
      <c r="CB38" s="62">
        <v>0</v>
      </c>
      <c r="CC38" s="62">
        <v>0</v>
      </c>
      <c r="CD38" s="62">
        <v>0</v>
      </c>
      <c r="CE38" s="62">
        <v>0</v>
      </c>
      <c r="CF38" s="62">
        <v>0</v>
      </c>
      <c r="CG38" s="62">
        <v>0</v>
      </c>
      <c r="CH38" s="62">
        <v>0</v>
      </c>
      <c r="CI38" s="62">
        <v>0</v>
      </c>
      <c r="CJ38" s="62">
        <v>0</v>
      </c>
      <c r="CK38" s="62">
        <v>0</v>
      </c>
      <c r="CL38" s="62">
        <v>0</v>
      </c>
      <c r="CM38" s="62">
        <v>0</v>
      </c>
      <c r="CN38" s="62">
        <v>0</v>
      </c>
      <c r="CO38" s="62">
        <v>0</v>
      </c>
      <c r="CP38" s="62">
        <v>0</v>
      </c>
      <c r="CQ38" s="62">
        <v>0</v>
      </c>
      <c r="CR38" s="62">
        <v>0</v>
      </c>
      <c r="CS38" s="62">
        <v>0</v>
      </c>
      <c r="CT38" s="62">
        <v>0</v>
      </c>
      <c r="CU38" s="62">
        <v>0</v>
      </c>
      <c r="CV38" s="62">
        <v>0</v>
      </c>
      <c r="CW38" s="62">
        <v>0</v>
      </c>
      <c r="CX38" s="62">
        <v>0</v>
      </c>
      <c r="CY38" s="62">
        <v>0</v>
      </c>
      <c r="CZ38" s="62">
        <v>0</v>
      </c>
      <c r="DA38" s="62">
        <v>0</v>
      </c>
      <c r="DB38" s="62">
        <v>0</v>
      </c>
      <c r="DC38" s="62">
        <v>0</v>
      </c>
      <c r="DD38" s="62">
        <v>0</v>
      </c>
      <c r="DE38" s="62">
        <v>0</v>
      </c>
      <c r="DF38" s="62">
        <v>0</v>
      </c>
      <c r="DG38" s="62">
        <v>0</v>
      </c>
      <c r="DH38" s="62">
        <v>0</v>
      </c>
      <c r="DI38" s="62">
        <v>0</v>
      </c>
      <c r="DJ38" s="62">
        <v>0</v>
      </c>
      <c r="DK38" s="62">
        <v>0</v>
      </c>
      <c r="DL38" s="62">
        <v>0</v>
      </c>
      <c r="DM38" s="62">
        <v>0</v>
      </c>
      <c r="DN38" s="62">
        <v>0</v>
      </c>
      <c r="DO38" s="62">
        <v>0</v>
      </c>
      <c r="DP38" s="62">
        <v>0</v>
      </c>
      <c r="DQ38" s="62">
        <v>0</v>
      </c>
      <c r="DR38" s="62">
        <v>0</v>
      </c>
      <c r="DS38" s="62">
        <v>0</v>
      </c>
      <c r="DT38" s="62">
        <v>0</v>
      </c>
      <c r="DU38" s="54">
        <v>1</v>
      </c>
      <c r="DV38" s="54">
        <v>0.8784801077719594</v>
      </c>
    </row>
    <row r="39" spans="2:126" x14ac:dyDescent="0.15">
      <c r="B39" s="52" t="s">
        <v>167</v>
      </c>
      <c r="C39" s="53" t="s">
        <v>258</v>
      </c>
      <c r="D39" s="54">
        <v>0.99999999999999989</v>
      </c>
      <c r="E39" s="54">
        <v>0</v>
      </c>
      <c r="F39" s="54">
        <v>0</v>
      </c>
      <c r="G39" s="54">
        <v>0</v>
      </c>
      <c r="H39" s="54">
        <v>4.838710498755331E-4</v>
      </c>
      <c r="I39" s="57">
        <v>0</v>
      </c>
      <c r="J39" s="54">
        <v>0</v>
      </c>
      <c r="P39" s="52" t="s">
        <v>167</v>
      </c>
      <c r="Q39" s="54" t="s">
        <v>258</v>
      </c>
      <c r="R39" s="57">
        <v>8.9253807143772104E-21</v>
      </c>
      <c r="S39" s="54">
        <v>4.234339999843471E-21</v>
      </c>
      <c r="T39" s="54">
        <v>7.660419757671865E-21</v>
      </c>
      <c r="U39" s="54">
        <v>6.7817596716953175E-21</v>
      </c>
      <c r="V39" s="54">
        <v>5.1241000444302601E-21</v>
      </c>
      <c r="W39" s="54">
        <v>0</v>
      </c>
      <c r="X39" s="54">
        <v>1.7508946575727537E-20</v>
      </c>
      <c r="Y39" s="54">
        <v>9.0544031041633505E-20</v>
      </c>
      <c r="Z39" s="54">
        <v>0</v>
      </c>
      <c r="AA39" s="54">
        <v>0</v>
      </c>
      <c r="AB39" s="54">
        <v>0</v>
      </c>
      <c r="AC39" s="54">
        <v>5.1492791993443998E-20</v>
      </c>
      <c r="AD39" s="54">
        <v>1.1734910107300537E-19</v>
      </c>
      <c r="AE39" s="54">
        <v>1.656143933275683E-20</v>
      </c>
      <c r="AF39" s="54">
        <v>1.7365610333403443E-18</v>
      </c>
      <c r="AG39" s="54">
        <v>0</v>
      </c>
      <c r="AH39" s="54">
        <v>4.1102992473709267E-21</v>
      </c>
      <c r="AI39" s="54">
        <v>6.4904575092991777E-21</v>
      </c>
      <c r="AJ39" s="54">
        <v>0</v>
      </c>
      <c r="AK39" s="54">
        <v>1.6001136725187148E-19</v>
      </c>
      <c r="AL39" s="54">
        <v>0</v>
      </c>
      <c r="AM39" s="54">
        <v>0</v>
      </c>
      <c r="AN39" s="54">
        <v>0</v>
      </c>
      <c r="AO39" s="54">
        <v>0</v>
      </c>
      <c r="AP39" s="54">
        <v>1.0966555898879827E-18</v>
      </c>
      <c r="AQ39" s="54">
        <v>9.1990324996538138E-19</v>
      </c>
      <c r="AR39" s="54">
        <v>0</v>
      </c>
      <c r="AS39" s="54">
        <v>0</v>
      </c>
      <c r="AT39" s="54">
        <v>3.89133663492275E-19</v>
      </c>
      <c r="AU39" s="54">
        <v>1.2510098968462006E-19</v>
      </c>
      <c r="AV39" s="54">
        <v>5.5924320697638393E-21</v>
      </c>
      <c r="AW39" s="54">
        <v>1</v>
      </c>
      <c r="AX39" s="54">
        <v>9.8004550612032522E-21</v>
      </c>
      <c r="AY39" s="54">
        <v>4.8646375429049091E-21</v>
      </c>
      <c r="AZ39" s="54">
        <v>5.3656216700556256E-19</v>
      </c>
      <c r="BA39" s="54">
        <v>0</v>
      </c>
      <c r="BB39" s="54">
        <v>2.6498157293566064E-21</v>
      </c>
      <c r="BC39" s="54">
        <v>6.533171581506873E-21</v>
      </c>
      <c r="BD39" s="54">
        <v>2.533265553024281E-21</v>
      </c>
      <c r="BE39" s="54">
        <v>0</v>
      </c>
      <c r="BF39" s="54">
        <v>5.151157680225408E-18</v>
      </c>
      <c r="BG39" s="54">
        <v>6.1620329074235143E-20</v>
      </c>
      <c r="BH39" s="54">
        <v>1.109702778794267E-19</v>
      </c>
      <c r="BI39" s="54">
        <v>2.563180073187399E-20</v>
      </c>
      <c r="BJ39" s="54">
        <v>3.0467908615110399E-20</v>
      </c>
      <c r="BK39" s="54">
        <v>1.1000035733046735E-18</v>
      </c>
      <c r="BL39" s="54">
        <v>0</v>
      </c>
      <c r="BM39" s="54">
        <v>7.0009135643422216E-19</v>
      </c>
      <c r="BN39" s="54">
        <v>4.392087821292271E-20</v>
      </c>
      <c r="BO39" s="54">
        <v>0</v>
      </c>
      <c r="BP39" s="54">
        <v>7.6766107873726851E-20</v>
      </c>
      <c r="BQ39" s="54">
        <v>9.4988585908066965E-19</v>
      </c>
      <c r="BR39" s="54">
        <v>5.2634690111933374E-20</v>
      </c>
      <c r="BS39" s="54">
        <v>2.5999451530741582E-20</v>
      </c>
      <c r="BT39" s="54">
        <v>1.2292270384552472E-18</v>
      </c>
      <c r="BU39" s="54">
        <v>5.0129657303880895E-19</v>
      </c>
      <c r="BV39" s="54">
        <v>1.4512698104829883E-20</v>
      </c>
      <c r="BW39" s="54">
        <v>7.9162222224746962E-20</v>
      </c>
      <c r="BX39" s="54">
        <v>8.8709117473226453E-19</v>
      </c>
      <c r="BY39" s="54">
        <v>9.0594075199831648E-19</v>
      </c>
      <c r="BZ39" s="54">
        <v>6.3009407012832788E-21</v>
      </c>
      <c r="CA39" s="54">
        <v>4.0298746708186011E-19</v>
      </c>
      <c r="CB39" s="54">
        <v>2.3363966766720781E-19</v>
      </c>
      <c r="CC39" s="54">
        <v>1.2081213821735146E-20</v>
      </c>
      <c r="CD39" s="54">
        <v>1.9796248140337088E-20</v>
      </c>
      <c r="CE39" s="54">
        <v>8.5669195926726181E-21</v>
      </c>
      <c r="CF39" s="54">
        <v>6.4444243324571253E-21</v>
      </c>
      <c r="CG39" s="54">
        <v>1.5144511642180377E-20</v>
      </c>
      <c r="CH39" s="54">
        <v>2.0404878542806022E-20</v>
      </c>
      <c r="CI39" s="54">
        <v>1.4171229083556698E-20</v>
      </c>
      <c r="CJ39" s="54">
        <v>3.2850438021111961E-21</v>
      </c>
      <c r="CK39" s="54">
        <v>3.007624327043531E-21</v>
      </c>
      <c r="CL39" s="54">
        <v>3.1823768357035663E-21</v>
      </c>
      <c r="CM39" s="54">
        <v>2.1695716574904144E-21</v>
      </c>
      <c r="CN39" s="54">
        <v>2.136488418007751E-20</v>
      </c>
      <c r="CO39" s="54">
        <v>1.1458655210970429E-20</v>
      </c>
      <c r="CP39" s="54">
        <v>4.7094739763720501E-20</v>
      </c>
      <c r="CQ39" s="54">
        <v>5.9314733839761375E-21</v>
      </c>
      <c r="CR39" s="54">
        <v>0</v>
      </c>
      <c r="CS39" s="54">
        <v>4.5743159342748313E-21</v>
      </c>
      <c r="CT39" s="54">
        <v>9.9773520961876942E-21</v>
      </c>
      <c r="CU39" s="54">
        <v>6.4648897920594611E-21</v>
      </c>
      <c r="CV39" s="54">
        <v>1.5220106050500787E-21</v>
      </c>
      <c r="CW39" s="54">
        <v>3.2846092289378167E-21</v>
      </c>
      <c r="CX39" s="54">
        <v>9.5330033550535026E-21</v>
      </c>
      <c r="CY39" s="54">
        <v>5.5640066569427022E-21</v>
      </c>
      <c r="CZ39" s="54">
        <v>5.3742832652289104E-21</v>
      </c>
      <c r="DA39" s="54">
        <v>7.9293703809008291E-21</v>
      </c>
      <c r="DB39" s="54">
        <v>1.0452991758582475E-20</v>
      </c>
      <c r="DC39" s="54">
        <v>4.4798914790704844E-20</v>
      </c>
      <c r="DD39" s="54">
        <v>1.8384431424853465E-19</v>
      </c>
      <c r="DE39" s="54">
        <v>5.0056833299341497E-20</v>
      </c>
      <c r="DF39" s="54">
        <v>4.4325160142960278E-19</v>
      </c>
      <c r="DG39" s="54">
        <v>4.2599061223796173E-20</v>
      </c>
      <c r="DH39" s="54">
        <v>3.2937554708199259E-20</v>
      </c>
      <c r="DI39" s="54">
        <v>3.4452322484861274E-20</v>
      </c>
      <c r="DJ39" s="54">
        <v>2.5575833254563889E-20</v>
      </c>
      <c r="DK39" s="54">
        <v>8.2820178297971498E-21</v>
      </c>
      <c r="DL39" s="54">
        <v>3.9160650480823977E-19</v>
      </c>
      <c r="DM39" s="54">
        <v>3.9858516824381161E-21</v>
      </c>
      <c r="DN39" s="54">
        <v>9.0324534308523629E-20</v>
      </c>
      <c r="DO39" s="54">
        <v>5.5328440689780113E-20</v>
      </c>
      <c r="DP39" s="54">
        <v>1.919556001918064E-20</v>
      </c>
      <c r="DQ39" s="54">
        <v>6.716114382338641E-20</v>
      </c>
      <c r="DR39" s="54">
        <v>1.3265409092516823E-20</v>
      </c>
      <c r="DS39" s="54">
        <v>1.1238557665218109E-20</v>
      </c>
      <c r="DT39" s="54">
        <v>1.4894826481933462E-19</v>
      </c>
      <c r="DU39" s="54">
        <v>1</v>
      </c>
      <c r="DV39" s="54">
        <v>0.8784801077719594</v>
      </c>
    </row>
    <row r="40" spans="2:126" x14ac:dyDescent="0.15">
      <c r="B40" s="52" t="s">
        <v>168</v>
      </c>
      <c r="C40" s="53" t="s">
        <v>259</v>
      </c>
      <c r="D40" s="54">
        <v>0.67652786550956778</v>
      </c>
      <c r="E40" s="54">
        <v>0.32347213449043222</v>
      </c>
      <c r="F40" s="54">
        <v>0.46563547863710114</v>
      </c>
      <c r="G40" s="54">
        <v>0.17944835045970794</v>
      </c>
      <c r="H40" s="54">
        <v>3.5645981334560553E-6</v>
      </c>
      <c r="I40" s="57">
        <v>3.8399134667387778E-2</v>
      </c>
      <c r="J40" s="54">
        <v>3.8399134667387778E-2</v>
      </c>
      <c r="P40" s="52" t="s">
        <v>168</v>
      </c>
      <c r="Q40" s="54" t="s">
        <v>259</v>
      </c>
      <c r="R40" s="57">
        <v>4.4371523244930144E-5</v>
      </c>
      <c r="S40" s="54">
        <v>2.3950288382967509E-5</v>
      </c>
      <c r="T40" s="54">
        <v>1.0162020724324145E-5</v>
      </c>
      <c r="U40" s="54">
        <v>5.4949479743583469E-6</v>
      </c>
      <c r="V40" s="54">
        <v>8.5297108860735662E-6</v>
      </c>
      <c r="W40" s="54">
        <v>0</v>
      </c>
      <c r="X40" s="54">
        <v>7.4683824596206614E-5</v>
      </c>
      <c r="Y40" s="54">
        <v>1.1388559490681344E-5</v>
      </c>
      <c r="Z40" s="54">
        <v>0</v>
      </c>
      <c r="AA40" s="54">
        <v>0</v>
      </c>
      <c r="AB40" s="54">
        <v>0</v>
      </c>
      <c r="AC40" s="54">
        <v>3.8418159897513365E-5</v>
      </c>
      <c r="AD40" s="54">
        <v>2.4561678606031581E-5</v>
      </c>
      <c r="AE40" s="54">
        <v>1.9273764151874996E-5</v>
      </c>
      <c r="AF40" s="54">
        <v>2.3574666939537812E-5</v>
      </c>
      <c r="AG40" s="54">
        <v>0</v>
      </c>
      <c r="AH40" s="54">
        <v>3.6644831445716025E-5</v>
      </c>
      <c r="AI40" s="54">
        <v>2.2045261538273453E-5</v>
      </c>
      <c r="AJ40" s="54">
        <v>0</v>
      </c>
      <c r="AK40" s="54">
        <v>6.2334986968033644E-5</v>
      </c>
      <c r="AL40" s="54">
        <v>0</v>
      </c>
      <c r="AM40" s="54">
        <v>0</v>
      </c>
      <c r="AN40" s="54">
        <v>0</v>
      </c>
      <c r="AO40" s="54">
        <v>0</v>
      </c>
      <c r="AP40" s="54">
        <v>1.8120481998575841E-5</v>
      </c>
      <c r="AQ40" s="54">
        <v>4.0094605040344234E-5</v>
      </c>
      <c r="AR40" s="54">
        <v>0</v>
      </c>
      <c r="AS40" s="54">
        <v>0</v>
      </c>
      <c r="AT40" s="54">
        <v>3.9722726496711663E-5</v>
      </c>
      <c r="AU40" s="54">
        <v>2.50984192386613E-5</v>
      </c>
      <c r="AV40" s="54">
        <v>1.4219350615144674E-5</v>
      </c>
      <c r="AW40" s="54">
        <v>0</v>
      </c>
      <c r="AX40" s="54">
        <v>1.0461425290372774</v>
      </c>
      <c r="AY40" s="54">
        <v>4.7678488850772687E-5</v>
      </c>
      <c r="AZ40" s="54">
        <v>3.4869809784295904E-4</v>
      </c>
      <c r="BA40" s="54">
        <v>0</v>
      </c>
      <c r="BB40" s="54">
        <v>3.7437174271461717E-5</v>
      </c>
      <c r="BC40" s="54">
        <v>7.3762542695800763E-5</v>
      </c>
      <c r="BD40" s="54">
        <v>2.9559308024554799E-5</v>
      </c>
      <c r="BE40" s="54">
        <v>0</v>
      </c>
      <c r="BF40" s="54">
        <v>2.7992174561124252E-5</v>
      </c>
      <c r="BG40" s="54">
        <v>5.5711486874355179E-5</v>
      </c>
      <c r="BH40" s="54">
        <v>5.4213707847713133E-5</v>
      </c>
      <c r="BI40" s="54">
        <v>2.3586305451024385E-5</v>
      </c>
      <c r="BJ40" s="54">
        <v>2.1435645164082183E-5</v>
      </c>
      <c r="BK40" s="54">
        <v>2.0446443812302813E-5</v>
      </c>
      <c r="BL40" s="54">
        <v>0</v>
      </c>
      <c r="BM40" s="54">
        <v>4.7250327938124982E-5</v>
      </c>
      <c r="BN40" s="54">
        <v>2.3418219151313275E-5</v>
      </c>
      <c r="BO40" s="54">
        <v>0</v>
      </c>
      <c r="BP40" s="54">
        <v>1.3790384466084444E-5</v>
      </c>
      <c r="BQ40" s="54">
        <v>2.1783525723005048E-5</v>
      </c>
      <c r="BR40" s="54">
        <v>2.6789855563604908E-5</v>
      </c>
      <c r="BS40" s="54">
        <v>1.5013778047262577E-5</v>
      </c>
      <c r="BT40" s="54">
        <v>6.2799072388613571E-6</v>
      </c>
      <c r="BU40" s="54">
        <v>1.2778976506984356E-5</v>
      </c>
      <c r="BV40" s="54">
        <v>1.0354723078833377E-5</v>
      </c>
      <c r="BW40" s="54">
        <v>1.8576746688018582E-5</v>
      </c>
      <c r="BX40" s="54">
        <v>4.2349748786073101E-5</v>
      </c>
      <c r="BY40" s="54">
        <v>1.7043206310827735E-4</v>
      </c>
      <c r="BZ40" s="54">
        <v>1.1762661657790152E-5</v>
      </c>
      <c r="CA40" s="54">
        <v>1.0447223875030895E-2</v>
      </c>
      <c r="CB40" s="54">
        <v>1.2152209413452483E-2</v>
      </c>
      <c r="CC40" s="54">
        <v>1.9596911101791358E-2</v>
      </c>
      <c r="CD40" s="54">
        <v>1.3350659934581168E-2</v>
      </c>
      <c r="CE40" s="54">
        <v>1.3613396689404782E-4</v>
      </c>
      <c r="CF40" s="54">
        <v>2.5358834517231473E-4</v>
      </c>
      <c r="CG40" s="54">
        <v>3.2948360932410679E-4</v>
      </c>
      <c r="CH40" s="54">
        <v>1.0471890867040773E-4</v>
      </c>
      <c r="CI40" s="54">
        <v>4.1612258684062527E-5</v>
      </c>
      <c r="CJ40" s="54">
        <v>3.0324218284785951E-5</v>
      </c>
      <c r="CK40" s="54">
        <v>5.0577710869637678E-5</v>
      </c>
      <c r="CL40" s="54">
        <v>1.2411595567767011E-4</v>
      </c>
      <c r="CM40" s="54">
        <v>1.3620892739672435E-4</v>
      </c>
      <c r="CN40" s="54">
        <v>1.5870215533115092E-4</v>
      </c>
      <c r="CO40" s="54">
        <v>1.5633217315481519E-5</v>
      </c>
      <c r="CP40" s="54">
        <v>1.2667156285680968E-4</v>
      </c>
      <c r="CQ40" s="54">
        <v>1.957911633483183E-5</v>
      </c>
      <c r="CR40" s="54">
        <v>0</v>
      </c>
      <c r="CS40" s="54">
        <v>4.9559716005194998E-5</v>
      </c>
      <c r="CT40" s="54">
        <v>1.2986625018942315E-4</v>
      </c>
      <c r="CU40" s="54">
        <v>1.2454260558030834E-4</v>
      </c>
      <c r="CV40" s="54">
        <v>1.8584991286489431E-5</v>
      </c>
      <c r="CW40" s="54">
        <v>4.6956650048396929E-5</v>
      </c>
      <c r="CX40" s="54">
        <v>2.0648545258087329E-4</v>
      </c>
      <c r="CY40" s="54">
        <v>1.0578803029675954E-5</v>
      </c>
      <c r="CZ40" s="54">
        <v>1.0099400638201523E-4</v>
      </c>
      <c r="DA40" s="54">
        <v>4.1882428776473626E-5</v>
      </c>
      <c r="DB40" s="54">
        <v>5.496569357148708E-5</v>
      </c>
      <c r="DC40" s="54">
        <v>7.6399704820798715E-5</v>
      </c>
      <c r="DD40" s="54">
        <v>5.476988429854432E-5</v>
      </c>
      <c r="DE40" s="54">
        <v>2.4690150839112016E-5</v>
      </c>
      <c r="DF40" s="54">
        <v>2.3034829958321768E-5</v>
      </c>
      <c r="DG40" s="54">
        <v>5.4123591847929732E-5</v>
      </c>
      <c r="DH40" s="54">
        <v>3.0760971702076783E-5</v>
      </c>
      <c r="DI40" s="54">
        <v>2.3016671614922142E-5</v>
      </c>
      <c r="DJ40" s="54">
        <v>2.2054092148168564E-5</v>
      </c>
      <c r="DK40" s="54">
        <v>5.9474141483375512E-5</v>
      </c>
      <c r="DL40" s="54">
        <v>1.1331700553943663E-5</v>
      </c>
      <c r="DM40" s="54">
        <v>1.5272810235269796E-5</v>
      </c>
      <c r="DN40" s="54">
        <v>3.8458136985078849E-5</v>
      </c>
      <c r="DO40" s="54">
        <v>2.4260079308285957E-5</v>
      </c>
      <c r="DP40" s="54">
        <v>3.8631629959649099E-5</v>
      </c>
      <c r="DQ40" s="54">
        <v>5.1973827993616655E-5</v>
      </c>
      <c r="DR40" s="54">
        <v>3.8276007672904268E-5</v>
      </c>
      <c r="DS40" s="54">
        <v>6.199601301232665E-6</v>
      </c>
      <c r="DT40" s="54">
        <v>2.5517623310054573E-4</v>
      </c>
      <c r="DU40" s="54">
        <v>1.1065529960798062</v>
      </c>
      <c r="DV40" s="54">
        <v>0.97208479525157265</v>
      </c>
    </row>
    <row r="41" spans="2:126" x14ac:dyDescent="0.15">
      <c r="B41" s="52" t="s">
        <v>169</v>
      </c>
      <c r="C41" s="53" t="s">
        <v>260</v>
      </c>
      <c r="D41" s="54">
        <v>0.99820879136753005</v>
      </c>
      <c r="E41" s="54">
        <v>1.7912086324699539E-3</v>
      </c>
      <c r="F41" s="54">
        <v>0.47666666666666663</v>
      </c>
      <c r="G41" s="54">
        <v>0.37666666666666665</v>
      </c>
      <c r="H41" s="54">
        <v>8.6244757436735453E-5</v>
      </c>
      <c r="I41" s="57">
        <v>0</v>
      </c>
      <c r="J41" s="54">
        <v>0</v>
      </c>
      <c r="P41" s="52" t="s">
        <v>169</v>
      </c>
      <c r="Q41" s="54" t="s">
        <v>260</v>
      </c>
      <c r="R41" s="57">
        <v>2.9782661213500123E-7</v>
      </c>
      <c r="S41" s="54">
        <v>9.6052608025592069E-9</v>
      </c>
      <c r="T41" s="54">
        <v>1.0724314958237592E-8</v>
      </c>
      <c r="U41" s="54">
        <v>1.0572160866694714E-8</v>
      </c>
      <c r="V41" s="54">
        <v>1.9321259090741301E-8</v>
      </c>
      <c r="W41" s="54">
        <v>0</v>
      </c>
      <c r="X41" s="54">
        <v>2.7720667818302933E-8</v>
      </c>
      <c r="Y41" s="54">
        <v>1.5436242395882293E-8</v>
      </c>
      <c r="Z41" s="54">
        <v>0</v>
      </c>
      <c r="AA41" s="54">
        <v>0</v>
      </c>
      <c r="AB41" s="54">
        <v>0</v>
      </c>
      <c r="AC41" s="54">
        <v>1.2659547999197321E-8</v>
      </c>
      <c r="AD41" s="54">
        <v>1.4306213807975926E-8</v>
      </c>
      <c r="AE41" s="54">
        <v>1.7615507075960176E-8</v>
      </c>
      <c r="AF41" s="54">
        <v>2.2311943122767579E-6</v>
      </c>
      <c r="AG41" s="54">
        <v>0</v>
      </c>
      <c r="AH41" s="54">
        <v>1.480042462104454E-8</v>
      </c>
      <c r="AI41" s="54">
        <v>1.144453736931856E-8</v>
      </c>
      <c r="AJ41" s="54">
        <v>0</v>
      </c>
      <c r="AK41" s="54">
        <v>3.5731525534611356E-7</v>
      </c>
      <c r="AL41" s="54">
        <v>0</v>
      </c>
      <c r="AM41" s="54">
        <v>0</v>
      </c>
      <c r="AN41" s="54">
        <v>0</v>
      </c>
      <c r="AO41" s="54">
        <v>0</v>
      </c>
      <c r="AP41" s="54">
        <v>1.155297306164232E-8</v>
      </c>
      <c r="AQ41" s="54">
        <v>1.141394199666215E-7</v>
      </c>
      <c r="AR41" s="54">
        <v>0</v>
      </c>
      <c r="AS41" s="54">
        <v>0</v>
      </c>
      <c r="AT41" s="54">
        <v>1.2098393966775393E-7</v>
      </c>
      <c r="AU41" s="54">
        <v>1.6993964495613839E-8</v>
      </c>
      <c r="AV41" s="54">
        <v>1.5353747695351034E-8</v>
      </c>
      <c r="AW41" s="54">
        <v>0</v>
      </c>
      <c r="AX41" s="54">
        <v>1.0858360001716964E-7</v>
      </c>
      <c r="AY41" s="54">
        <v>1.0000119555587357</v>
      </c>
      <c r="AZ41" s="54">
        <v>2.9999738873312416E-8</v>
      </c>
      <c r="BA41" s="54">
        <v>0</v>
      </c>
      <c r="BB41" s="54">
        <v>9.2139725824191613E-9</v>
      </c>
      <c r="BC41" s="54">
        <v>3.2227059791066572E-8</v>
      </c>
      <c r="BD41" s="54">
        <v>1.7296827796069334E-8</v>
      </c>
      <c r="BE41" s="54">
        <v>0</v>
      </c>
      <c r="BF41" s="54">
        <v>1.5130760877209235E-8</v>
      </c>
      <c r="BG41" s="54">
        <v>1.9010519851433591E-8</v>
      </c>
      <c r="BH41" s="54">
        <v>6.1727447339517268E-7</v>
      </c>
      <c r="BI41" s="54">
        <v>1.0409173046729741E-7</v>
      </c>
      <c r="BJ41" s="54">
        <v>1.0512349367855749E-7</v>
      </c>
      <c r="BK41" s="54">
        <v>1.1686946849045707E-6</v>
      </c>
      <c r="BL41" s="54">
        <v>0</v>
      </c>
      <c r="BM41" s="54">
        <v>6.9442011601393406E-5</v>
      </c>
      <c r="BN41" s="54">
        <v>6.1327152523317502E-6</v>
      </c>
      <c r="BO41" s="54">
        <v>0</v>
      </c>
      <c r="BP41" s="54">
        <v>7.5000154780072017E-7</v>
      </c>
      <c r="BQ41" s="54">
        <v>7.1660403796312281E-7</v>
      </c>
      <c r="BR41" s="54">
        <v>2.9025125569959002E-6</v>
      </c>
      <c r="BS41" s="54">
        <v>1.2154540142243129E-8</v>
      </c>
      <c r="BT41" s="54">
        <v>5.4314059593388456E-8</v>
      </c>
      <c r="BU41" s="54">
        <v>4.9556158065202487E-8</v>
      </c>
      <c r="BV41" s="54">
        <v>2.4693982417862205E-7</v>
      </c>
      <c r="BW41" s="54">
        <v>6.4525747764524011E-8</v>
      </c>
      <c r="BX41" s="54">
        <v>1.9406313164841246E-7</v>
      </c>
      <c r="BY41" s="54">
        <v>5.3347744915100448E-7</v>
      </c>
      <c r="BZ41" s="54">
        <v>1.5984203821604943E-7</v>
      </c>
      <c r="CA41" s="54">
        <v>9.6489846728030319E-6</v>
      </c>
      <c r="CB41" s="54">
        <v>1.5534706668621562E-6</v>
      </c>
      <c r="CC41" s="54">
        <v>4.3905680736183249E-7</v>
      </c>
      <c r="CD41" s="54">
        <v>3.1496464073524832E-7</v>
      </c>
      <c r="CE41" s="54">
        <v>2.6467331584246585E-8</v>
      </c>
      <c r="CF41" s="54">
        <v>3.8457677000979725E-8</v>
      </c>
      <c r="CG41" s="54">
        <v>6.0991114717590732E-8</v>
      </c>
      <c r="CH41" s="54">
        <v>5.335277429877644E-7</v>
      </c>
      <c r="CI41" s="54">
        <v>1.377703207267045E-7</v>
      </c>
      <c r="CJ41" s="54">
        <v>1.8639691293440053E-8</v>
      </c>
      <c r="CK41" s="54">
        <v>2.1092214336852996E-8</v>
      </c>
      <c r="CL41" s="54">
        <v>1.8015615038757803E-8</v>
      </c>
      <c r="CM41" s="54">
        <v>1.4061114761579995E-8</v>
      </c>
      <c r="CN41" s="54">
        <v>4.0404099435103048E-8</v>
      </c>
      <c r="CO41" s="54">
        <v>5.4579482359374781E-8</v>
      </c>
      <c r="CP41" s="54">
        <v>2.9054101727805085E-8</v>
      </c>
      <c r="CQ41" s="54">
        <v>1.2723765126131599E-7</v>
      </c>
      <c r="CR41" s="54">
        <v>0</v>
      </c>
      <c r="CS41" s="54">
        <v>1.1498633778420405E-8</v>
      </c>
      <c r="CT41" s="54">
        <v>2.9210341059085343E-8</v>
      </c>
      <c r="CU41" s="54">
        <v>4.4382901393941312E-8</v>
      </c>
      <c r="CV41" s="54">
        <v>6.7285300072868219E-9</v>
      </c>
      <c r="CW41" s="54">
        <v>1.3937130325008263E-8</v>
      </c>
      <c r="CX41" s="54">
        <v>4.2884705678907851E-8</v>
      </c>
      <c r="CY41" s="54">
        <v>6.546562832437232E-9</v>
      </c>
      <c r="CZ41" s="54">
        <v>2.1186804584234848E-8</v>
      </c>
      <c r="DA41" s="54">
        <v>1.5356695249487535E-8</v>
      </c>
      <c r="DB41" s="54">
        <v>6.4074716929578662E-8</v>
      </c>
      <c r="DC41" s="54">
        <v>2.0549418445031991E-7</v>
      </c>
      <c r="DD41" s="54">
        <v>3.2304811987527562E-8</v>
      </c>
      <c r="DE41" s="54">
        <v>3.1779612065513642E-7</v>
      </c>
      <c r="DF41" s="54">
        <v>4.4794749043664616E-7</v>
      </c>
      <c r="DG41" s="54">
        <v>2.2247465387362454E-6</v>
      </c>
      <c r="DH41" s="54">
        <v>1.345634194497576E-6</v>
      </c>
      <c r="DI41" s="54">
        <v>3.6846064535953617E-7</v>
      </c>
      <c r="DJ41" s="54">
        <v>1.592815180048775E-8</v>
      </c>
      <c r="DK41" s="54">
        <v>1.4759616855376905E-8</v>
      </c>
      <c r="DL41" s="54">
        <v>2.8886523604874873E-8</v>
      </c>
      <c r="DM41" s="54">
        <v>1.0732773471810886E-8</v>
      </c>
      <c r="DN41" s="54">
        <v>1.934387143322571E-6</v>
      </c>
      <c r="DO41" s="54">
        <v>2.1265128303161555E-6</v>
      </c>
      <c r="DP41" s="54">
        <v>2.1796542450500676E-8</v>
      </c>
      <c r="DQ41" s="54">
        <v>4.7950030217617361E-8</v>
      </c>
      <c r="DR41" s="54">
        <v>3.5650005217604931E-7</v>
      </c>
      <c r="DS41" s="54">
        <v>2.2512372775706728E-8</v>
      </c>
      <c r="DT41" s="54">
        <v>2.0914071567649941E-6</v>
      </c>
      <c r="DU41" s="54">
        <v>1.0001237168290513</v>
      </c>
      <c r="DV41" s="54">
        <v>0.87858879054527761</v>
      </c>
    </row>
    <row r="42" spans="2:126" x14ac:dyDescent="0.15">
      <c r="B42" s="52" t="s">
        <v>170</v>
      </c>
      <c r="C42" s="53" t="s">
        <v>290</v>
      </c>
      <c r="D42" s="58">
        <v>0.9892617229606494</v>
      </c>
      <c r="E42" s="58">
        <v>1.0738277039350597E-2</v>
      </c>
      <c r="F42" s="58">
        <v>0.49105022831050232</v>
      </c>
      <c r="G42" s="58">
        <v>0.27936073059360733</v>
      </c>
      <c r="H42" s="58">
        <v>3.8842546284107831E-4</v>
      </c>
      <c r="I42" s="59">
        <v>4.5662100456621002E-2</v>
      </c>
      <c r="J42" s="58">
        <v>4.1095890410958902E-2</v>
      </c>
      <c r="P42" s="52" t="s">
        <v>170</v>
      </c>
      <c r="Q42" s="54" t="s">
        <v>290</v>
      </c>
      <c r="R42" s="57">
        <v>3.0518507415866914E-5</v>
      </c>
      <c r="S42" s="54">
        <v>1.355026284265299E-5</v>
      </c>
      <c r="T42" s="54">
        <v>3.4484736012677433E-6</v>
      </c>
      <c r="U42" s="54">
        <v>2.1487900055055786E-7</v>
      </c>
      <c r="V42" s="54">
        <v>1.3389772347392527E-6</v>
      </c>
      <c r="W42" s="54">
        <v>0</v>
      </c>
      <c r="X42" s="54">
        <v>1.666694981772454E-6</v>
      </c>
      <c r="Y42" s="54">
        <v>2.210912269977284E-6</v>
      </c>
      <c r="Z42" s="54">
        <v>0</v>
      </c>
      <c r="AA42" s="54">
        <v>0</v>
      </c>
      <c r="AB42" s="54">
        <v>0</v>
      </c>
      <c r="AC42" s="54">
        <v>8.6357346176544076E-7</v>
      </c>
      <c r="AD42" s="54">
        <v>6.1853956862531863E-7</v>
      </c>
      <c r="AE42" s="54">
        <v>2.3057367829762284E-6</v>
      </c>
      <c r="AF42" s="54">
        <v>1.2388034199470444E-5</v>
      </c>
      <c r="AG42" s="54">
        <v>0</v>
      </c>
      <c r="AH42" s="54">
        <v>7.5085943340634605E-7</v>
      </c>
      <c r="AI42" s="54">
        <v>6.6051943698607865E-7</v>
      </c>
      <c r="AJ42" s="54">
        <v>0</v>
      </c>
      <c r="AK42" s="54">
        <v>1.7906783888484409E-4</v>
      </c>
      <c r="AL42" s="54">
        <v>0</v>
      </c>
      <c r="AM42" s="54">
        <v>0</v>
      </c>
      <c r="AN42" s="54">
        <v>0</v>
      </c>
      <c r="AO42" s="54">
        <v>0</v>
      </c>
      <c r="AP42" s="54">
        <v>1.2846146598444505E-5</v>
      </c>
      <c r="AQ42" s="54">
        <v>6.026126162977695E-6</v>
      </c>
      <c r="AR42" s="54">
        <v>0</v>
      </c>
      <c r="AS42" s="54">
        <v>0</v>
      </c>
      <c r="AT42" s="54">
        <v>2.1631275738345727E-6</v>
      </c>
      <c r="AU42" s="54">
        <v>4.0708020040632532E-6</v>
      </c>
      <c r="AV42" s="54">
        <v>1.1324128890787114E-6</v>
      </c>
      <c r="AW42" s="54">
        <v>0</v>
      </c>
      <c r="AX42" s="54">
        <v>1.5320160936138871E-4</v>
      </c>
      <c r="AY42" s="54">
        <v>2.5169897511762051E-4</v>
      </c>
      <c r="AZ42" s="54">
        <v>1.0007826768371479</v>
      </c>
      <c r="BA42" s="54">
        <v>0</v>
      </c>
      <c r="BB42" s="54">
        <v>4.9943270185407883E-6</v>
      </c>
      <c r="BC42" s="54">
        <v>1.5547647657052679E-4</v>
      </c>
      <c r="BD42" s="54">
        <v>1.2607418496079532E-6</v>
      </c>
      <c r="BE42" s="54">
        <v>0</v>
      </c>
      <c r="BF42" s="54">
        <v>6.1680817600374136E-6</v>
      </c>
      <c r="BG42" s="54">
        <v>3.7873025088580473E-5</v>
      </c>
      <c r="BH42" s="54">
        <v>2.7029685737578955E-5</v>
      </c>
      <c r="BI42" s="54">
        <v>5.396965916128286E-5</v>
      </c>
      <c r="BJ42" s="54">
        <v>4.0944460305035346E-5</v>
      </c>
      <c r="BK42" s="54">
        <v>1.7232069328514267E-5</v>
      </c>
      <c r="BL42" s="54">
        <v>0</v>
      </c>
      <c r="BM42" s="54">
        <v>3.4535626637285736E-5</v>
      </c>
      <c r="BN42" s="54">
        <v>5.8166671152944728E-5</v>
      </c>
      <c r="BO42" s="54">
        <v>0</v>
      </c>
      <c r="BP42" s="54">
        <v>1.8644188858837033E-5</v>
      </c>
      <c r="BQ42" s="54">
        <v>5.7069890275203058E-5</v>
      </c>
      <c r="BR42" s="54">
        <v>1.4572409697403728E-5</v>
      </c>
      <c r="BS42" s="54">
        <v>1.4764069312298425E-5</v>
      </c>
      <c r="BT42" s="54">
        <v>2.193359369091146E-5</v>
      </c>
      <c r="BU42" s="54">
        <v>1.0717753582968587E-5</v>
      </c>
      <c r="BV42" s="54">
        <v>2.0232920315691879E-5</v>
      </c>
      <c r="BW42" s="54">
        <v>1.7866879871104976E-5</v>
      </c>
      <c r="BX42" s="54">
        <v>2.0410140550931261E-5</v>
      </c>
      <c r="BY42" s="54">
        <v>2.726195081853221E-5</v>
      </c>
      <c r="BZ42" s="54">
        <v>4.8556144290261202E-7</v>
      </c>
      <c r="CA42" s="54">
        <v>9.5890045652608435E-5</v>
      </c>
      <c r="CB42" s="54">
        <v>1.7983660919480582E-4</v>
      </c>
      <c r="CC42" s="54">
        <v>5.52186570514749E-5</v>
      </c>
      <c r="CD42" s="54">
        <v>1.1775273440954577E-4</v>
      </c>
      <c r="CE42" s="54">
        <v>2.5422661540529083E-6</v>
      </c>
      <c r="CF42" s="54">
        <v>4.6138783950547027E-6</v>
      </c>
      <c r="CG42" s="54">
        <v>5.5887094426764607E-5</v>
      </c>
      <c r="CH42" s="54">
        <v>1.650123670829796E-6</v>
      </c>
      <c r="CI42" s="54">
        <v>1.6572688946650981E-6</v>
      </c>
      <c r="CJ42" s="54">
        <v>7.9037946046430769E-7</v>
      </c>
      <c r="CK42" s="54">
        <v>1.0232744629182425E-6</v>
      </c>
      <c r="CL42" s="54">
        <v>1.7563615073108679E-6</v>
      </c>
      <c r="CM42" s="54">
        <v>1.534293533078427E-6</v>
      </c>
      <c r="CN42" s="54">
        <v>3.2311772113889708E-6</v>
      </c>
      <c r="CO42" s="54">
        <v>5.7795996662788462E-7</v>
      </c>
      <c r="CP42" s="54">
        <v>2.8404259786687435E-6</v>
      </c>
      <c r="CQ42" s="54">
        <v>6.0825160834365193E-7</v>
      </c>
      <c r="CR42" s="54">
        <v>0</v>
      </c>
      <c r="CS42" s="54">
        <v>1.1460402202665408E-6</v>
      </c>
      <c r="CT42" s="54">
        <v>2.2053269111601936E-6</v>
      </c>
      <c r="CU42" s="54">
        <v>2.2858443232999604E-6</v>
      </c>
      <c r="CV42" s="54">
        <v>5.3731308877461276E-7</v>
      </c>
      <c r="CW42" s="54">
        <v>1.1268739610999262E-6</v>
      </c>
      <c r="CX42" s="54">
        <v>3.5496391028823471E-6</v>
      </c>
      <c r="CY42" s="54">
        <v>3.1871417484231939E-7</v>
      </c>
      <c r="CZ42" s="54">
        <v>1.8299117655669427E-6</v>
      </c>
      <c r="DA42" s="54">
        <v>2.2828647641111327E-6</v>
      </c>
      <c r="DB42" s="54">
        <v>1.426480062362641E-6</v>
      </c>
      <c r="DC42" s="54">
        <v>1.3972297971438614E-5</v>
      </c>
      <c r="DD42" s="54">
        <v>2.4687543232488824E-6</v>
      </c>
      <c r="DE42" s="54">
        <v>1.2096268595969212E-6</v>
      </c>
      <c r="DF42" s="54">
        <v>8.380567145940048E-7</v>
      </c>
      <c r="DG42" s="54">
        <v>1.620784653538406E-6</v>
      </c>
      <c r="DH42" s="54">
        <v>1.2425314424616178E-6</v>
      </c>
      <c r="DI42" s="54">
        <v>9.4353597754336699E-7</v>
      </c>
      <c r="DJ42" s="54">
        <v>7.0008395005798786E-7</v>
      </c>
      <c r="DK42" s="54">
        <v>1.1589280849031263E-6</v>
      </c>
      <c r="DL42" s="54">
        <v>3.5731763799667974E-6</v>
      </c>
      <c r="DM42" s="54">
        <v>4.4129810494432873E-7</v>
      </c>
      <c r="DN42" s="54">
        <v>1.8348395432869851E-6</v>
      </c>
      <c r="DO42" s="54">
        <v>1.8818712092814722E-6</v>
      </c>
      <c r="DP42" s="54">
        <v>2.090647537900368E-6</v>
      </c>
      <c r="DQ42" s="54">
        <v>8.1506582047032806E-6</v>
      </c>
      <c r="DR42" s="54">
        <v>7.3954606538899861E-6</v>
      </c>
      <c r="DS42" s="54">
        <v>5.3993368806391855E-5</v>
      </c>
      <c r="DT42" s="54">
        <v>1.7526815785917969E-5</v>
      </c>
      <c r="DU42" s="58">
        <v>1.0027901925751537</v>
      </c>
      <c r="DV42" s="58">
        <v>0.88093123644608484</v>
      </c>
    </row>
    <row r="43" spans="2:126" x14ac:dyDescent="0.15">
      <c r="B43" s="60" t="s">
        <v>171</v>
      </c>
      <c r="C43" s="61" t="s">
        <v>261</v>
      </c>
      <c r="D43" s="54">
        <v>1</v>
      </c>
      <c r="E43" s="62">
        <v>0</v>
      </c>
      <c r="F43" s="62">
        <v>0</v>
      </c>
      <c r="G43" s="62">
        <v>0</v>
      </c>
      <c r="H43" s="54">
        <v>0</v>
      </c>
      <c r="I43" s="63">
        <v>0</v>
      </c>
      <c r="J43" s="62">
        <v>0</v>
      </c>
      <c r="P43" s="60" t="s">
        <v>171</v>
      </c>
      <c r="Q43" s="62" t="s">
        <v>261</v>
      </c>
      <c r="R43" s="63">
        <v>0</v>
      </c>
      <c r="S43" s="62">
        <v>0</v>
      </c>
      <c r="T43" s="62">
        <v>0</v>
      </c>
      <c r="U43" s="62">
        <v>0</v>
      </c>
      <c r="V43" s="62">
        <v>0</v>
      </c>
      <c r="W43" s="62">
        <v>0</v>
      </c>
      <c r="X43" s="62">
        <v>0</v>
      </c>
      <c r="Y43" s="62">
        <v>0</v>
      </c>
      <c r="Z43" s="62">
        <v>0</v>
      </c>
      <c r="AA43" s="62">
        <v>0</v>
      </c>
      <c r="AB43" s="62">
        <v>0</v>
      </c>
      <c r="AC43" s="62">
        <v>0</v>
      </c>
      <c r="AD43" s="62">
        <v>0</v>
      </c>
      <c r="AE43" s="62">
        <v>0</v>
      </c>
      <c r="AF43" s="62">
        <v>0</v>
      </c>
      <c r="AG43" s="62">
        <v>0</v>
      </c>
      <c r="AH43" s="62">
        <v>0</v>
      </c>
      <c r="AI43" s="62">
        <v>0</v>
      </c>
      <c r="AJ43" s="62">
        <v>0</v>
      </c>
      <c r="AK43" s="62">
        <v>0</v>
      </c>
      <c r="AL43" s="62">
        <v>0</v>
      </c>
      <c r="AM43" s="62">
        <v>0</v>
      </c>
      <c r="AN43" s="62">
        <v>0</v>
      </c>
      <c r="AO43" s="62">
        <v>0</v>
      </c>
      <c r="AP43" s="62">
        <v>0</v>
      </c>
      <c r="AQ43" s="62">
        <v>0</v>
      </c>
      <c r="AR43" s="62">
        <v>0</v>
      </c>
      <c r="AS43" s="62">
        <v>0</v>
      </c>
      <c r="AT43" s="62">
        <v>0</v>
      </c>
      <c r="AU43" s="62">
        <v>0</v>
      </c>
      <c r="AV43" s="62">
        <v>0</v>
      </c>
      <c r="AW43" s="62">
        <v>0</v>
      </c>
      <c r="AX43" s="62">
        <v>0</v>
      </c>
      <c r="AY43" s="62">
        <v>0</v>
      </c>
      <c r="AZ43" s="62">
        <v>0</v>
      </c>
      <c r="BA43" s="62">
        <v>1</v>
      </c>
      <c r="BB43" s="62">
        <v>0</v>
      </c>
      <c r="BC43" s="62">
        <v>0</v>
      </c>
      <c r="BD43" s="62">
        <v>0</v>
      </c>
      <c r="BE43" s="62">
        <v>0</v>
      </c>
      <c r="BF43" s="62">
        <v>0</v>
      </c>
      <c r="BG43" s="62">
        <v>0</v>
      </c>
      <c r="BH43" s="62">
        <v>0</v>
      </c>
      <c r="BI43" s="62">
        <v>0</v>
      </c>
      <c r="BJ43" s="62">
        <v>0</v>
      </c>
      <c r="BK43" s="62">
        <v>0</v>
      </c>
      <c r="BL43" s="62">
        <v>0</v>
      </c>
      <c r="BM43" s="62">
        <v>0</v>
      </c>
      <c r="BN43" s="62">
        <v>0</v>
      </c>
      <c r="BO43" s="62">
        <v>0</v>
      </c>
      <c r="BP43" s="62">
        <v>0</v>
      </c>
      <c r="BQ43" s="62">
        <v>0</v>
      </c>
      <c r="BR43" s="62">
        <v>0</v>
      </c>
      <c r="BS43" s="62">
        <v>0</v>
      </c>
      <c r="BT43" s="62">
        <v>0</v>
      </c>
      <c r="BU43" s="62">
        <v>0</v>
      </c>
      <c r="BV43" s="62">
        <v>0</v>
      </c>
      <c r="BW43" s="62">
        <v>0</v>
      </c>
      <c r="BX43" s="62">
        <v>0</v>
      </c>
      <c r="BY43" s="62">
        <v>0</v>
      </c>
      <c r="BZ43" s="62">
        <v>0</v>
      </c>
      <c r="CA43" s="62">
        <v>0</v>
      </c>
      <c r="CB43" s="62">
        <v>0</v>
      </c>
      <c r="CC43" s="62">
        <v>0</v>
      </c>
      <c r="CD43" s="62">
        <v>0</v>
      </c>
      <c r="CE43" s="62">
        <v>0</v>
      </c>
      <c r="CF43" s="62">
        <v>0</v>
      </c>
      <c r="CG43" s="62">
        <v>0</v>
      </c>
      <c r="CH43" s="62">
        <v>0</v>
      </c>
      <c r="CI43" s="62">
        <v>0</v>
      </c>
      <c r="CJ43" s="62">
        <v>0</v>
      </c>
      <c r="CK43" s="62">
        <v>0</v>
      </c>
      <c r="CL43" s="62">
        <v>0</v>
      </c>
      <c r="CM43" s="62">
        <v>0</v>
      </c>
      <c r="CN43" s="62">
        <v>0</v>
      </c>
      <c r="CO43" s="62">
        <v>0</v>
      </c>
      <c r="CP43" s="62">
        <v>0</v>
      </c>
      <c r="CQ43" s="62">
        <v>0</v>
      </c>
      <c r="CR43" s="62">
        <v>0</v>
      </c>
      <c r="CS43" s="62">
        <v>0</v>
      </c>
      <c r="CT43" s="62">
        <v>0</v>
      </c>
      <c r="CU43" s="62">
        <v>0</v>
      </c>
      <c r="CV43" s="62">
        <v>0</v>
      </c>
      <c r="CW43" s="62">
        <v>0</v>
      </c>
      <c r="CX43" s="62">
        <v>0</v>
      </c>
      <c r="CY43" s="62">
        <v>0</v>
      </c>
      <c r="CZ43" s="62">
        <v>0</v>
      </c>
      <c r="DA43" s="62">
        <v>0</v>
      </c>
      <c r="DB43" s="62">
        <v>0</v>
      </c>
      <c r="DC43" s="62">
        <v>0</v>
      </c>
      <c r="DD43" s="62">
        <v>0</v>
      </c>
      <c r="DE43" s="62">
        <v>0</v>
      </c>
      <c r="DF43" s="62">
        <v>0</v>
      </c>
      <c r="DG43" s="62">
        <v>0</v>
      </c>
      <c r="DH43" s="62">
        <v>0</v>
      </c>
      <c r="DI43" s="62">
        <v>0</v>
      </c>
      <c r="DJ43" s="62">
        <v>0</v>
      </c>
      <c r="DK43" s="62">
        <v>0</v>
      </c>
      <c r="DL43" s="62">
        <v>0</v>
      </c>
      <c r="DM43" s="62">
        <v>0</v>
      </c>
      <c r="DN43" s="62">
        <v>0</v>
      </c>
      <c r="DO43" s="62">
        <v>0</v>
      </c>
      <c r="DP43" s="62">
        <v>0</v>
      </c>
      <c r="DQ43" s="62">
        <v>0</v>
      </c>
      <c r="DR43" s="62">
        <v>0</v>
      </c>
      <c r="DS43" s="62">
        <v>0</v>
      </c>
      <c r="DT43" s="62">
        <v>0</v>
      </c>
      <c r="DU43" s="54">
        <v>1</v>
      </c>
      <c r="DV43" s="54">
        <v>0.8784801077719594</v>
      </c>
    </row>
    <row r="44" spans="2:126" x14ac:dyDescent="0.15">
      <c r="B44" s="52" t="s">
        <v>172</v>
      </c>
      <c r="C44" s="53" t="s">
        <v>262</v>
      </c>
      <c r="D44" s="54">
        <v>0.73157458220623472</v>
      </c>
      <c r="E44" s="54">
        <v>0.26842541779376528</v>
      </c>
      <c r="F44" s="54">
        <v>0.21607894103489772</v>
      </c>
      <c r="G44" s="54">
        <v>5.3991817087845971E-2</v>
      </c>
      <c r="H44" s="54">
        <v>0</v>
      </c>
      <c r="I44" s="57">
        <v>7.2683513838748496E-3</v>
      </c>
      <c r="J44" s="54">
        <v>7.2683513838748496E-3</v>
      </c>
      <c r="P44" s="52" t="s">
        <v>172</v>
      </c>
      <c r="Q44" s="54" t="s">
        <v>262</v>
      </c>
      <c r="R44" s="57">
        <v>6.5055866057328412E-5</v>
      </c>
      <c r="S44" s="54">
        <v>2.1201746753683858E-5</v>
      </c>
      <c r="T44" s="54">
        <v>1.3911173140939111E-5</v>
      </c>
      <c r="U44" s="54">
        <v>1.7318877085466907E-5</v>
      </c>
      <c r="V44" s="54">
        <v>6.6497689480509445E-4</v>
      </c>
      <c r="W44" s="54">
        <v>0</v>
      </c>
      <c r="X44" s="54">
        <v>6.9973680079168346E-4</v>
      </c>
      <c r="Y44" s="54">
        <v>3.2138363137149456E-5</v>
      </c>
      <c r="Z44" s="54">
        <v>0</v>
      </c>
      <c r="AA44" s="54">
        <v>0</v>
      </c>
      <c r="AB44" s="54">
        <v>0</v>
      </c>
      <c r="AC44" s="54">
        <v>8.4162233690784848E-5</v>
      </c>
      <c r="AD44" s="54">
        <v>1.4670744050263851E-4</v>
      </c>
      <c r="AE44" s="54">
        <v>2.9941795502875477E-4</v>
      </c>
      <c r="AF44" s="54">
        <v>1.1436158122424628E-2</v>
      </c>
      <c r="AG44" s="54">
        <v>0</v>
      </c>
      <c r="AH44" s="54">
        <v>2.8188257636186126E-5</v>
      </c>
      <c r="AI44" s="54">
        <v>1.9686885026616139E-5</v>
      </c>
      <c r="AJ44" s="54">
        <v>0</v>
      </c>
      <c r="AK44" s="54">
        <v>1.0641554634927876E-4</v>
      </c>
      <c r="AL44" s="54">
        <v>0</v>
      </c>
      <c r="AM44" s="54">
        <v>0</v>
      </c>
      <c r="AN44" s="54">
        <v>0</v>
      </c>
      <c r="AO44" s="54">
        <v>0</v>
      </c>
      <c r="AP44" s="54">
        <v>9.1284737531460806E-5</v>
      </c>
      <c r="AQ44" s="54">
        <v>9.8375727803067534E-5</v>
      </c>
      <c r="AR44" s="54">
        <v>0</v>
      </c>
      <c r="AS44" s="54">
        <v>0</v>
      </c>
      <c r="AT44" s="54">
        <v>4.5163866814341264E-4</v>
      </c>
      <c r="AU44" s="54">
        <v>1.8736293995169817E-3</v>
      </c>
      <c r="AV44" s="54">
        <v>9.9428091128073739E-5</v>
      </c>
      <c r="AW44" s="54">
        <v>0</v>
      </c>
      <c r="AX44" s="54">
        <v>2.537927004097708E-3</v>
      </c>
      <c r="AY44" s="54">
        <v>1.636246543574153E-4</v>
      </c>
      <c r="AZ44" s="54">
        <v>5.4737589368021307E-4</v>
      </c>
      <c r="BA44" s="54">
        <v>0</v>
      </c>
      <c r="BB44" s="54">
        <v>1.0546434951106995</v>
      </c>
      <c r="BC44" s="54">
        <v>2.8848332894011536E-2</v>
      </c>
      <c r="BD44" s="54">
        <v>0.16118069454363781</v>
      </c>
      <c r="BE44" s="54">
        <v>0</v>
      </c>
      <c r="BF44" s="54">
        <v>2.7922939866197656E-4</v>
      </c>
      <c r="BG44" s="54">
        <v>5.1565975388746632E-2</v>
      </c>
      <c r="BH44" s="54">
        <v>4.3721629121126232E-2</v>
      </c>
      <c r="BI44" s="54">
        <v>1.9347940818407249E-2</v>
      </c>
      <c r="BJ44" s="54">
        <v>1.5001005403615616E-2</v>
      </c>
      <c r="BK44" s="54">
        <v>4.034775251531353E-3</v>
      </c>
      <c r="BL44" s="54">
        <v>0</v>
      </c>
      <c r="BM44" s="54">
        <v>1.6306508170817109E-3</v>
      </c>
      <c r="BN44" s="54">
        <v>1.1711413228582499E-2</v>
      </c>
      <c r="BO44" s="54">
        <v>0</v>
      </c>
      <c r="BP44" s="54">
        <v>1.2907414696947169E-3</v>
      </c>
      <c r="BQ44" s="54">
        <v>7.7156729506977946E-3</v>
      </c>
      <c r="BR44" s="54">
        <v>1.6142192461735538E-3</v>
      </c>
      <c r="BS44" s="54">
        <v>9.3556950747090539E-4</v>
      </c>
      <c r="BT44" s="54">
        <v>1.1116584285992492E-2</v>
      </c>
      <c r="BU44" s="54">
        <v>1.8168282027792467E-2</v>
      </c>
      <c r="BV44" s="54">
        <v>6.7222423260193918E-3</v>
      </c>
      <c r="BW44" s="54">
        <v>3.672288968204953E-2</v>
      </c>
      <c r="BX44" s="54">
        <v>9.596973820139916E-3</v>
      </c>
      <c r="BY44" s="54">
        <v>1.6294816081593518E-3</v>
      </c>
      <c r="BZ44" s="54">
        <v>1.8743398911466766E-5</v>
      </c>
      <c r="CA44" s="54">
        <v>6.6667491086985107E-3</v>
      </c>
      <c r="CB44" s="54">
        <v>4.8224456338354952E-3</v>
      </c>
      <c r="CC44" s="54">
        <v>6.1811218122820224E-3</v>
      </c>
      <c r="CD44" s="54">
        <v>1.1602363006989963E-2</v>
      </c>
      <c r="CE44" s="54">
        <v>6.8018302459403468E-5</v>
      </c>
      <c r="CF44" s="54">
        <v>1.1119668015156136E-4</v>
      </c>
      <c r="CG44" s="54">
        <v>1.7920659150902791E-4</v>
      </c>
      <c r="CH44" s="54">
        <v>4.8774027346772021E-5</v>
      </c>
      <c r="CI44" s="54">
        <v>4.5557468588835842E-5</v>
      </c>
      <c r="CJ44" s="54">
        <v>2.1273001616766092E-5</v>
      </c>
      <c r="CK44" s="54">
        <v>2.9317369684767249E-5</v>
      </c>
      <c r="CL44" s="54">
        <v>4.9943944033806828E-5</v>
      </c>
      <c r="CM44" s="54">
        <v>4.3435740721180458E-5</v>
      </c>
      <c r="CN44" s="54">
        <v>2.6546615370561151E-4</v>
      </c>
      <c r="CO44" s="54">
        <v>5.0315514005831647E-5</v>
      </c>
      <c r="CP44" s="54">
        <v>1.892787342157334E-4</v>
      </c>
      <c r="CQ44" s="54">
        <v>1.4968794863745184E-4</v>
      </c>
      <c r="CR44" s="54">
        <v>0</v>
      </c>
      <c r="CS44" s="54">
        <v>5.2961010433033767E-5</v>
      </c>
      <c r="CT44" s="54">
        <v>8.0701311083111621E-5</v>
      </c>
      <c r="CU44" s="54">
        <v>1.1567433071312287E-3</v>
      </c>
      <c r="CV44" s="54">
        <v>1.1857854202577085E-5</v>
      </c>
      <c r="CW44" s="54">
        <v>2.9292112698069416E-5</v>
      </c>
      <c r="CX44" s="54">
        <v>9.4750732160552779E-5</v>
      </c>
      <c r="CY44" s="54">
        <v>1.7957521541239091E-5</v>
      </c>
      <c r="CZ44" s="54">
        <v>5.135563905521509E-5</v>
      </c>
      <c r="DA44" s="54">
        <v>2.9455713189864297E-5</v>
      </c>
      <c r="DB44" s="54">
        <v>8.0687154197622195E-5</v>
      </c>
      <c r="DC44" s="54">
        <v>4.4681482143569896E-5</v>
      </c>
      <c r="DD44" s="54">
        <v>3.7295140803450165E-5</v>
      </c>
      <c r="DE44" s="54">
        <v>2.2536693234732974E-5</v>
      </c>
      <c r="DF44" s="54">
        <v>2.6984684653450624E-5</v>
      </c>
      <c r="DG44" s="54">
        <v>4.831148583902242E-5</v>
      </c>
      <c r="DH44" s="54">
        <v>2.4836257822266328E-5</v>
      </c>
      <c r="DI44" s="54">
        <v>4.8458363592405366E-5</v>
      </c>
      <c r="DJ44" s="54">
        <v>6.4819383554877506E-5</v>
      </c>
      <c r="DK44" s="54">
        <v>3.0809609276110578E-5</v>
      </c>
      <c r="DL44" s="54">
        <v>6.837442683158368E-4</v>
      </c>
      <c r="DM44" s="54">
        <v>1.4244174730842521E-5</v>
      </c>
      <c r="DN44" s="54">
        <v>6.4506716455859641E-5</v>
      </c>
      <c r="DO44" s="54">
        <v>3.5296433451352829E-5</v>
      </c>
      <c r="DP44" s="54">
        <v>4.9499317674964027E-5</v>
      </c>
      <c r="DQ44" s="54">
        <v>3.6819321997843741E-5</v>
      </c>
      <c r="DR44" s="54">
        <v>8.3321635801833217E-5</v>
      </c>
      <c r="DS44" s="54">
        <v>2.9007149926738507E-5</v>
      </c>
      <c r="DT44" s="54">
        <v>1.0706713619039708E-3</v>
      </c>
      <c r="DU44" s="54">
        <v>1.5415406595132459</v>
      </c>
      <c r="DV44" s="54">
        <v>1.3542128047040536</v>
      </c>
    </row>
    <row r="45" spans="2:126" x14ac:dyDescent="0.15">
      <c r="B45" s="52" t="s">
        <v>173</v>
      </c>
      <c r="C45" s="53" t="s">
        <v>626</v>
      </c>
      <c r="D45" s="54">
        <v>0.98855993342850845</v>
      </c>
      <c r="E45" s="54">
        <v>1.1440066571491547E-2</v>
      </c>
      <c r="F45" s="54">
        <v>0.40122881355932205</v>
      </c>
      <c r="G45" s="54">
        <v>0.18733050847457627</v>
      </c>
      <c r="H45" s="54">
        <v>1.5045381732119715E-7</v>
      </c>
      <c r="I45" s="57">
        <v>5.0847457627118647E-2</v>
      </c>
      <c r="J45" s="54">
        <v>4.6610169491525424E-2</v>
      </c>
      <c r="P45" s="52" t="s">
        <v>173</v>
      </c>
      <c r="Q45" s="54" t="s">
        <v>626</v>
      </c>
      <c r="R45" s="57">
        <v>2.4846653249668214E-7</v>
      </c>
      <c r="S45" s="54">
        <v>1.223909627777403E-7</v>
      </c>
      <c r="T45" s="54">
        <v>1.5485441602443327E-7</v>
      </c>
      <c r="U45" s="54">
        <v>2.7308155759743816E-7</v>
      </c>
      <c r="V45" s="54">
        <v>4.1148681617871479E-6</v>
      </c>
      <c r="W45" s="54">
        <v>0</v>
      </c>
      <c r="X45" s="54">
        <v>2.208684618236379E-6</v>
      </c>
      <c r="Y45" s="54">
        <v>1.2456433608323436E-7</v>
      </c>
      <c r="Z45" s="54">
        <v>0</v>
      </c>
      <c r="AA45" s="54">
        <v>0</v>
      </c>
      <c r="AB45" s="54">
        <v>0</v>
      </c>
      <c r="AC45" s="54">
        <v>1.4814507136566976E-7</v>
      </c>
      <c r="AD45" s="54">
        <v>1.1953458037949392E-7</v>
      </c>
      <c r="AE45" s="54">
        <v>2.5682093520273389E-7</v>
      </c>
      <c r="AF45" s="54">
        <v>1.0274773177297936E-5</v>
      </c>
      <c r="AG45" s="54">
        <v>0</v>
      </c>
      <c r="AH45" s="54">
        <v>8.4098080967122607E-8</v>
      </c>
      <c r="AI45" s="54">
        <v>9.0554327516918373E-8</v>
      </c>
      <c r="AJ45" s="54">
        <v>0</v>
      </c>
      <c r="AK45" s="54">
        <v>3.1175307505863517E-7</v>
      </c>
      <c r="AL45" s="54">
        <v>0</v>
      </c>
      <c r="AM45" s="54">
        <v>0</v>
      </c>
      <c r="AN45" s="54">
        <v>0</v>
      </c>
      <c r="AO45" s="54">
        <v>0</v>
      </c>
      <c r="AP45" s="54">
        <v>1.6476048765117754E-7</v>
      </c>
      <c r="AQ45" s="54">
        <v>1.4899951806216785E-7</v>
      </c>
      <c r="AR45" s="54">
        <v>0</v>
      </c>
      <c r="AS45" s="54">
        <v>0</v>
      </c>
      <c r="AT45" s="54">
        <v>2.341407609950081E-7</v>
      </c>
      <c r="AU45" s="54">
        <v>3.2162648652485609E-7</v>
      </c>
      <c r="AV45" s="54">
        <v>2.1256674071257004E-6</v>
      </c>
      <c r="AW45" s="54">
        <v>0</v>
      </c>
      <c r="AX45" s="54">
        <v>1.1930419888758796E-6</v>
      </c>
      <c r="AY45" s="54">
        <v>3.8807448247593099E-5</v>
      </c>
      <c r="AZ45" s="54">
        <v>5.6360766680790534E-6</v>
      </c>
      <c r="BA45" s="54">
        <v>0</v>
      </c>
      <c r="BB45" s="54">
        <v>8.692048649916712E-8</v>
      </c>
      <c r="BC45" s="54">
        <v>1.0000887058517396</v>
      </c>
      <c r="BD45" s="54">
        <v>1.0248485145251336E-7</v>
      </c>
      <c r="BE45" s="54">
        <v>0</v>
      </c>
      <c r="BF45" s="54">
        <v>1.2343504152379356E-7</v>
      </c>
      <c r="BG45" s="54">
        <v>1.7657398469215574E-4</v>
      </c>
      <c r="BH45" s="54">
        <v>3.608547375365045E-5</v>
      </c>
      <c r="BI45" s="54">
        <v>5.058425959934801E-4</v>
      </c>
      <c r="BJ45" s="54">
        <v>2.9568126003576159E-4</v>
      </c>
      <c r="BK45" s="54">
        <v>8.8864176383314606E-5</v>
      </c>
      <c r="BL45" s="54">
        <v>0</v>
      </c>
      <c r="BM45" s="54">
        <v>3.0821962144728662E-6</v>
      </c>
      <c r="BN45" s="54">
        <v>1.5106969794473487E-4</v>
      </c>
      <c r="BO45" s="54">
        <v>0</v>
      </c>
      <c r="BP45" s="54">
        <v>2.5025183949300374E-5</v>
      </c>
      <c r="BQ45" s="54">
        <v>1.2932342519527143E-5</v>
      </c>
      <c r="BR45" s="54">
        <v>4.0836323105815134E-6</v>
      </c>
      <c r="BS45" s="54">
        <v>1.4599292708265634E-5</v>
      </c>
      <c r="BT45" s="54">
        <v>5.8500615399597972E-5</v>
      </c>
      <c r="BU45" s="54">
        <v>5.4694490379043966E-5</v>
      </c>
      <c r="BV45" s="54">
        <v>2.8131306204385003E-4</v>
      </c>
      <c r="BW45" s="54">
        <v>2.2830545396837685E-4</v>
      </c>
      <c r="BX45" s="54">
        <v>1.7103654309062548E-4</v>
      </c>
      <c r="BY45" s="54">
        <v>9.4767523692426995E-6</v>
      </c>
      <c r="BZ45" s="54">
        <v>1.5248761857959757E-7</v>
      </c>
      <c r="CA45" s="54">
        <v>4.8441678478958416E-6</v>
      </c>
      <c r="CB45" s="54">
        <v>4.6542231110147061E-6</v>
      </c>
      <c r="CC45" s="54">
        <v>1.0883824622309802E-5</v>
      </c>
      <c r="CD45" s="54">
        <v>1.0057259730245089E-4</v>
      </c>
      <c r="CE45" s="54">
        <v>3.0451149078486605E-7</v>
      </c>
      <c r="CF45" s="54">
        <v>1.5914533119346476E-7</v>
      </c>
      <c r="CG45" s="54">
        <v>1.3123949935642534E-6</v>
      </c>
      <c r="CH45" s="54">
        <v>4.1747398521913933E-7</v>
      </c>
      <c r="CI45" s="54">
        <v>1.740016026387483E-7</v>
      </c>
      <c r="CJ45" s="54">
        <v>1.0987672161266185E-7</v>
      </c>
      <c r="CK45" s="54">
        <v>1.2446477918307533E-7</v>
      </c>
      <c r="CL45" s="54">
        <v>8.4715905362602326E-8</v>
      </c>
      <c r="CM45" s="54">
        <v>4.8132892556773917E-8</v>
      </c>
      <c r="CN45" s="54">
        <v>3.2470616321481087E-6</v>
      </c>
      <c r="CO45" s="54">
        <v>4.3270946807247266E-7</v>
      </c>
      <c r="CP45" s="54">
        <v>1.9799043868140913E-6</v>
      </c>
      <c r="CQ45" s="54">
        <v>8.2225852854865232E-7</v>
      </c>
      <c r="CR45" s="54">
        <v>0</v>
      </c>
      <c r="CS45" s="54">
        <v>1.8883306341239615E-7</v>
      </c>
      <c r="CT45" s="54">
        <v>1.9383503129789632E-7</v>
      </c>
      <c r="CU45" s="54">
        <v>3.4362807468875813E-7</v>
      </c>
      <c r="CV45" s="54">
        <v>6.0205059487965269E-8</v>
      </c>
      <c r="CW45" s="54">
        <v>1.025630038789958E-7</v>
      </c>
      <c r="CX45" s="54">
        <v>2.6267924462718526E-7</v>
      </c>
      <c r="CY45" s="54">
        <v>1.9852130024709572E-7</v>
      </c>
      <c r="CZ45" s="54">
        <v>1.613682417644495E-7</v>
      </c>
      <c r="DA45" s="54">
        <v>1.393271208180073E-7</v>
      </c>
      <c r="DB45" s="54">
        <v>5.1566798019714426E-7</v>
      </c>
      <c r="DC45" s="54">
        <v>1.7427874350632362E-7</v>
      </c>
      <c r="DD45" s="54">
        <v>2.6739945314291807E-7</v>
      </c>
      <c r="DE45" s="54">
        <v>1.8880946461720395E-7</v>
      </c>
      <c r="DF45" s="54">
        <v>2.6918641891864119E-7</v>
      </c>
      <c r="DG45" s="54">
        <v>3.5190265156662354E-7</v>
      </c>
      <c r="DH45" s="54">
        <v>2.1315553086300153E-7</v>
      </c>
      <c r="DI45" s="54">
        <v>2.9214705308981322E-7</v>
      </c>
      <c r="DJ45" s="54">
        <v>1.0962244859513116E-6</v>
      </c>
      <c r="DK45" s="54">
        <v>1.1900105581484447E-7</v>
      </c>
      <c r="DL45" s="54">
        <v>1.6923541589345965E-5</v>
      </c>
      <c r="DM45" s="54">
        <v>9.5639607239812873E-8</v>
      </c>
      <c r="DN45" s="54">
        <v>4.0699223973070588E-7</v>
      </c>
      <c r="DO45" s="54">
        <v>3.9716237102842512E-7</v>
      </c>
      <c r="DP45" s="54">
        <v>2.051522256273246E-7</v>
      </c>
      <c r="DQ45" s="54">
        <v>2.2617282484452943E-7</v>
      </c>
      <c r="DR45" s="54">
        <v>4.9052501292882107E-7</v>
      </c>
      <c r="DS45" s="54">
        <v>5.5445633635881263E-7</v>
      </c>
      <c r="DT45" s="54">
        <v>9.850028221046267E-6</v>
      </c>
      <c r="DU45" s="54">
        <v>1.002437962152898</v>
      </c>
      <c r="DV45" s="54">
        <v>0.88062180902678122</v>
      </c>
    </row>
    <row r="46" spans="2:126" x14ac:dyDescent="0.15">
      <c r="B46" s="52" t="s">
        <v>174</v>
      </c>
      <c r="C46" s="53" t="s">
        <v>627</v>
      </c>
      <c r="D46" s="54">
        <v>0.71409477190617898</v>
      </c>
      <c r="E46" s="54">
        <v>0.28590522809382102</v>
      </c>
      <c r="F46" s="54">
        <v>0.27323898701851457</v>
      </c>
      <c r="G46" s="54">
        <v>9.9278569908491168E-2</v>
      </c>
      <c r="H46" s="54">
        <v>0</v>
      </c>
      <c r="I46" s="57">
        <v>2.0429878697595234E-2</v>
      </c>
      <c r="J46" s="54">
        <v>1.7450521387529262E-2</v>
      </c>
      <c r="P46" s="52" t="s">
        <v>174</v>
      </c>
      <c r="Q46" s="54" t="s">
        <v>627</v>
      </c>
      <c r="R46" s="57">
        <v>1.1142519271819784E-5</v>
      </c>
      <c r="S46" s="54">
        <v>6.3417756152011493E-6</v>
      </c>
      <c r="T46" s="54">
        <v>3.823918513766506E-6</v>
      </c>
      <c r="U46" s="54">
        <v>6.3502582160440415E-6</v>
      </c>
      <c r="V46" s="54">
        <v>2.1376188453692171E-4</v>
      </c>
      <c r="W46" s="54">
        <v>0</v>
      </c>
      <c r="X46" s="54">
        <v>7.5213935516981915E-5</v>
      </c>
      <c r="Y46" s="54">
        <v>1.2885051242896126E-5</v>
      </c>
      <c r="Z46" s="54">
        <v>0</v>
      </c>
      <c r="AA46" s="54">
        <v>0</v>
      </c>
      <c r="AB46" s="54">
        <v>0</v>
      </c>
      <c r="AC46" s="54">
        <v>6.5129813562731239E-6</v>
      </c>
      <c r="AD46" s="54">
        <v>1.3234203252335797E-5</v>
      </c>
      <c r="AE46" s="54">
        <v>6.1764534063374159E-5</v>
      </c>
      <c r="AF46" s="54">
        <v>1.5757695636125391E-2</v>
      </c>
      <c r="AG46" s="54">
        <v>0</v>
      </c>
      <c r="AH46" s="54">
        <v>8.1802899967266577E-6</v>
      </c>
      <c r="AI46" s="54">
        <v>5.4362757627551865E-6</v>
      </c>
      <c r="AJ46" s="54">
        <v>0</v>
      </c>
      <c r="AK46" s="54">
        <v>4.2668372139263238E-5</v>
      </c>
      <c r="AL46" s="54">
        <v>0</v>
      </c>
      <c r="AM46" s="54">
        <v>0</v>
      </c>
      <c r="AN46" s="54">
        <v>0</v>
      </c>
      <c r="AO46" s="54">
        <v>0</v>
      </c>
      <c r="AP46" s="54">
        <v>4.1880477093016073E-5</v>
      </c>
      <c r="AQ46" s="54">
        <v>5.0572159526152924E-5</v>
      </c>
      <c r="AR46" s="54">
        <v>0</v>
      </c>
      <c r="AS46" s="54">
        <v>0</v>
      </c>
      <c r="AT46" s="54">
        <v>2.9699461975074743E-5</v>
      </c>
      <c r="AU46" s="54">
        <v>9.4493515158658101E-5</v>
      </c>
      <c r="AV46" s="54">
        <v>4.4185428958921333E-5</v>
      </c>
      <c r="AW46" s="54">
        <v>0</v>
      </c>
      <c r="AX46" s="54">
        <v>6.0371861737562398E-4</v>
      </c>
      <c r="AY46" s="54">
        <v>7.0646999463126858E-5</v>
      </c>
      <c r="AZ46" s="54">
        <v>4.2617930779215992E-4</v>
      </c>
      <c r="BA46" s="54">
        <v>0</v>
      </c>
      <c r="BB46" s="54">
        <v>4.0281483994943805E-6</v>
      </c>
      <c r="BC46" s="54">
        <v>3.0717462067808473E-4</v>
      </c>
      <c r="BD46" s="54">
        <v>1.0000041356548921</v>
      </c>
      <c r="BE46" s="54">
        <v>0</v>
      </c>
      <c r="BF46" s="54">
        <v>5.9730124831303957E-5</v>
      </c>
      <c r="BG46" s="54">
        <v>2.8866806266879649E-2</v>
      </c>
      <c r="BH46" s="54">
        <v>2.1218980039449966E-2</v>
      </c>
      <c r="BI46" s="54">
        <v>6.6482830729875609E-3</v>
      </c>
      <c r="BJ46" s="54">
        <v>4.7410895317240801E-3</v>
      </c>
      <c r="BK46" s="54">
        <v>1.1700364097942673E-3</v>
      </c>
      <c r="BL46" s="54">
        <v>0</v>
      </c>
      <c r="BM46" s="54">
        <v>1.1903276453426078E-3</v>
      </c>
      <c r="BN46" s="54">
        <v>3.9828690351377148E-3</v>
      </c>
      <c r="BO46" s="54">
        <v>0</v>
      </c>
      <c r="BP46" s="54">
        <v>7.66240290502202E-5</v>
      </c>
      <c r="BQ46" s="54">
        <v>2.3182186360532816E-3</v>
      </c>
      <c r="BR46" s="54">
        <v>1.5620020608312834E-3</v>
      </c>
      <c r="BS46" s="54">
        <v>3.1661282762714821E-4</v>
      </c>
      <c r="BT46" s="54">
        <v>1.9373709071229316E-3</v>
      </c>
      <c r="BU46" s="54">
        <v>1.8108090691464759E-3</v>
      </c>
      <c r="BV46" s="54">
        <v>2.6350596019193754E-3</v>
      </c>
      <c r="BW46" s="54">
        <v>1.2166738215553443E-2</v>
      </c>
      <c r="BX46" s="54">
        <v>7.2972799799360649E-3</v>
      </c>
      <c r="BY46" s="54">
        <v>6.5042133421662094E-4</v>
      </c>
      <c r="BZ46" s="54">
        <v>5.2880569369778079E-6</v>
      </c>
      <c r="CA46" s="54">
        <v>2.8048675631826142E-4</v>
      </c>
      <c r="CB46" s="54">
        <v>5.9863497285969939E-4</v>
      </c>
      <c r="CC46" s="54">
        <v>2.2822550437231123E-4</v>
      </c>
      <c r="CD46" s="54">
        <v>1.5422732880302536E-4</v>
      </c>
      <c r="CE46" s="54">
        <v>1.3684771893400785E-5</v>
      </c>
      <c r="CF46" s="54">
        <v>1.7835603184411162E-5</v>
      </c>
      <c r="CG46" s="54">
        <v>3.6344078364249358E-5</v>
      </c>
      <c r="CH46" s="54">
        <v>1.4703052199548403E-5</v>
      </c>
      <c r="CI46" s="54">
        <v>1.395665667371522E-5</v>
      </c>
      <c r="CJ46" s="54">
        <v>6.5650833669273758E-6</v>
      </c>
      <c r="CK46" s="54">
        <v>5.6082896458351531E-6</v>
      </c>
      <c r="CL46" s="54">
        <v>8.5269031530913486E-6</v>
      </c>
      <c r="CM46" s="54">
        <v>6.5289828133703185E-6</v>
      </c>
      <c r="CN46" s="54">
        <v>1.4292468998759728E-4</v>
      </c>
      <c r="CO46" s="54">
        <v>1.3763806608227227E-5</v>
      </c>
      <c r="CP46" s="54">
        <v>4.9756210888469091E-5</v>
      </c>
      <c r="CQ46" s="54">
        <v>4.300535705161716E-5</v>
      </c>
      <c r="CR46" s="54">
        <v>0</v>
      </c>
      <c r="CS46" s="54">
        <v>9.8568708394661648E-6</v>
      </c>
      <c r="CT46" s="54">
        <v>1.9075821002243935E-5</v>
      </c>
      <c r="CU46" s="54">
        <v>3.8172418864176186E-5</v>
      </c>
      <c r="CV46" s="54">
        <v>2.6188816536362393E-6</v>
      </c>
      <c r="CW46" s="54">
        <v>8.5304284139205327E-6</v>
      </c>
      <c r="CX46" s="54">
        <v>1.5465537040355019E-5</v>
      </c>
      <c r="CY46" s="54">
        <v>9.0375063926745209E-6</v>
      </c>
      <c r="CZ46" s="54">
        <v>1.1778093882044211E-5</v>
      </c>
      <c r="DA46" s="54">
        <v>8.4043665647804771E-6</v>
      </c>
      <c r="DB46" s="54">
        <v>3.7820668204054907E-5</v>
      </c>
      <c r="DC46" s="54">
        <v>9.6269040011477061E-6</v>
      </c>
      <c r="DD46" s="54">
        <v>1.2593028968914871E-5</v>
      </c>
      <c r="DE46" s="54">
        <v>6.8465837236238331E-6</v>
      </c>
      <c r="DF46" s="54">
        <v>7.5630482452239875E-6</v>
      </c>
      <c r="DG46" s="54">
        <v>1.8284904532645958E-5</v>
      </c>
      <c r="DH46" s="54">
        <v>8.5977335969667519E-6</v>
      </c>
      <c r="DI46" s="54">
        <v>2.9583164221033159E-5</v>
      </c>
      <c r="DJ46" s="54">
        <v>2.8440350642976371E-5</v>
      </c>
      <c r="DK46" s="54">
        <v>6.202439960473661E-6</v>
      </c>
      <c r="DL46" s="54">
        <v>3.6482901306936856E-4</v>
      </c>
      <c r="DM46" s="54">
        <v>5.4259797814323168E-6</v>
      </c>
      <c r="DN46" s="54">
        <v>1.1748307187885756E-5</v>
      </c>
      <c r="DO46" s="54">
        <v>1.3953215775437179E-5</v>
      </c>
      <c r="DP46" s="54">
        <v>1.75328396078676E-5</v>
      </c>
      <c r="DQ46" s="54">
        <v>1.1176714543642863E-5</v>
      </c>
      <c r="DR46" s="54">
        <v>2.3720787674411179E-5</v>
      </c>
      <c r="DS46" s="54">
        <v>9.6920304591703809E-6</v>
      </c>
      <c r="DT46" s="54">
        <v>2.1455823428656118E-4</v>
      </c>
      <c r="DU46" s="54">
        <v>1.1191521867927825</v>
      </c>
      <c r="DV46" s="54">
        <v>0.98315293366694756</v>
      </c>
    </row>
    <row r="47" spans="2:126" x14ac:dyDescent="0.15">
      <c r="B47" s="64" t="s">
        <v>175</v>
      </c>
      <c r="C47" s="65" t="s">
        <v>263</v>
      </c>
      <c r="D47" s="58">
        <v>0.99999999999999967</v>
      </c>
      <c r="E47" s="58">
        <v>0</v>
      </c>
      <c r="F47" s="58">
        <v>0</v>
      </c>
      <c r="G47" s="58">
        <v>0</v>
      </c>
      <c r="H47" s="58">
        <v>5.888415208834761E-4</v>
      </c>
      <c r="I47" s="59">
        <v>0</v>
      </c>
      <c r="J47" s="58">
        <v>0</v>
      </c>
      <c r="P47" s="64" t="s">
        <v>175</v>
      </c>
      <c r="Q47" s="58" t="s">
        <v>263</v>
      </c>
      <c r="R47" s="59">
        <v>1.0996858913956559E-20</v>
      </c>
      <c r="S47" s="58">
        <v>2.7251422790791745E-21</v>
      </c>
      <c r="T47" s="58">
        <v>3.4026264373224554E-21</v>
      </c>
      <c r="U47" s="58">
        <v>4.3497838320243109E-21</v>
      </c>
      <c r="V47" s="58">
        <v>1.4950245756030231E-20</v>
      </c>
      <c r="W47" s="58">
        <v>0</v>
      </c>
      <c r="X47" s="58">
        <v>2.370462542022121E-20</v>
      </c>
      <c r="Y47" s="58">
        <v>1.5996069016773003E-20</v>
      </c>
      <c r="Z47" s="58">
        <v>0</v>
      </c>
      <c r="AA47" s="58">
        <v>0</v>
      </c>
      <c r="AB47" s="58">
        <v>0</v>
      </c>
      <c r="AC47" s="58">
        <v>6.0749031969546775E-21</v>
      </c>
      <c r="AD47" s="58">
        <v>9.8274631727140145E-21</v>
      </c>
      <c r="AE47" s="58">
        <v>2.5453025476884928E-20</v>
      </c>
      <c r="AF47" s="58">
        <v>4.9606761858906254E-19</v>
      </c>
      <c r="AG47" s="58">
        <v>0</v>
      </c>
      <c r="AH47" s="58">
        <v>8.5254599284014863E-21</v>
      </c>
      <c r="AI47" s="58">
        <v>-1.7520335864882675E-19</v>
      </c>
      <c r="AJ47" s="58">
        <v>0</v>
      </c>
      <c r="AK47" s="58">
        <v>8.4022903385580946E-18</v>
      </c>
      <c r="AL47" s="58">
        <v>0</v>
      </c>
      <c r="AM47" s="58">
        <v>0</v>
      </c>
      <c r="AN47" s="58">
        <v>0</v>
      </c>
      <c r="AO47" s="58">
        <v>0</v>
      </c>
      <c r="AP47" s="58">
        <v>2.1977704715216615E-20</v>
      </c>
      <c r="AQ47" s="58">
        <v>1.9657771905298151E-18</v>
      </c>
      <c r="AR47" s="58">
        <v>0</v>
      </c>
      <c r="AS47" s="58">
        <v>0</v>
      </c>
      <c r="AT47" s="58">
        <v>2.1117671852915815E-19</v>
      </c>
      <c r="AU47" s="58">
        <v>2.9474234684231198E-20</v>
      </c>
      <c r="AV47" s="58">
        <v>2.2843277318653982E-20</v>
      </c>
      <c r="AW47" s="58">
        <v>0</v>
      </c>
      <c r="AX47" s="58">
        <v>2.0358618199316608E-20</v>
      </c>
      <c r="AY47" s="58">
        <v>1.1120714620544338E-17</v>
      </c>
      <c r="AZ47" s="58">
        <v>7.6366252188770016E-18</v>
      </c>
      <c r="BA47" s="58">
        <v>0</v>
      </c>
      <c r="BB47" s="58">
        <v>2.8108925522347904E-18</v>
      </c>
      <c r="BC47" s="58">
        <v>9.1478554338795558E-19</v>
      </c>
      <c r="BD47" s="58">
        <v>3.5529468773505372E-19</v>
      </c>
      <c r="BE47" s="58">
        <v>1</v>
      </c>
      <c r="BF47" s="58">
        <v>1.5560787511205248E-16</v>
      </c>
      <c r="BG47" s="58">
        <v>6.0992455646458803E-19</v>
      </c>
      <c r="BH47" s="58">
        <v>4.4765704994648113E-18</v>
      </c>
      <c r="BI47" s="58">
        <v>3.899348853121512E-19</v>
      </c>
      <c r="BJ47" s="58">
        <v>6.7458293036158265E-19</v>
      </c>
      <c r="BK47" s="58">
        <v>1.6154379110954896E-18</v>
      </c>
      <c r="BL47" s="58">
        <v>0</v>
      </c>
      <c r="BM47" s="58">
        <v>4.854199521736913E-18</v>
      </c>
      <c r="BN47" s="58">
        <v>4.2011448044172338E-18</v>
      </c>
      <c r="BO47" s="58">
        <v>0</v>
      </c>
      <c r="BP47" s="58">
        <v>5.2366075000829609E-19</v>
      </c>
      <c r="BQ47" s="58">
        <v>1.4045163179749043E-17</v>
      </c>
      <c r="BR47" s="58">
        <v>8.5343709040836351E-19</v>
      </c>
      <c r="BS47" s="58">
        <v>1.1945167131493596E-19</v>
      </c>
      <c r="BT47" s="58">
        <v>6.1633476617320454E-19</v>
      </c>
      <c r="BU47" s="58">
        <v>5.2086144283648553E-19</v>
      </c>
      <c r="BV47" s="58">
        <v>2.8228734922864515E-18</v>
      </c>
      <c r="BW47" s="58">
        <v>4.2687477048768223E-19</v>
      </c>
      <c r="BX47" s="58">
        <v>4.8687767819960466E-19</v>
      </c>
      <c r="BY47" s="58">
        <v>4.7504290169700176E-18</v>
      </c>
      <c r="BZ47" s="58">
        <v>3.1457770263711822E-21</v>
      </c>
      <c r="CA47" s="58">
        <v>1.1148777045136356E-19</v>
      </c>
      <c r="CB47" s="58">
        <v>1.3431598237833014E-19</v>
      </c>
      <c r="CC47" s="58">
        <v>5.4863578499893646E-20</v>
      </c>
      <c r="CD47" s="58">
        <v>2.21947600285275E-19</v>
      </c>
      <c r="CE47" s="58">
        <v>6.8029393121115651E-21</v>
      </c>
      <c r="CF47" s="58">
        <v>5.1298925328542625E-21</v>
      </c>
      <c r="CG47" s="58">
        <v>2.1495266006444145E-20</v>
      </c>
      <c r="CH47" s="58">
        <v>1.1797553965072325E-20</v>
      </c>
      <c r="CI47" s="58">
        <v>6.2069142977904084E-21</v>
      </c>
      <c r="CJ47" s="58">
        <v>3.1693443393136941E-21</v>
      </c>
      <c r="CK47" s="58">
        <v>4.8551222166294485E-21</v>
      </c>
      <c r="CL47" s="58">
        <v>2.4780295293773359E-21</v>
      </c>
      <c r="CM47" s="58">
        <v>1.5628220693648689E-21</v>
      </c>
      <c r="CN47" s="58">
        <v>1.4424235582422301E-20</v>
      </c>
      <c r="CO47" s="58">
        <v>8.9945067623858907E-21</v>
      </c>
      <c r="CP47" s="58">
        <v>2.0162416629971384E-20</v>
      </c>
      <c r="CQ47" s="58">
        <v>8.5768210900662192E-21</v>
      </c>
      <c r="CR47" s="58">
        <v>0</v>
      </c>
      <c r="CS47" s="58">
        <v>3.629811533330315E-21</v>
      </c>
      <c r="CT47" s="58">
        <v>5.8728893192332426E-21</v>
      </c>
      <c r="CU47" s="58">
        <v>1.4762798820438395E-20</v>
      </c>
      <c r="CV47" s="58">
        <v>1.4428608243083175E-21</v>
      </c>
      <c r="CW47" s="58">
        <v>3.1198957914872104E-21</v>
      </c>
      <c r="CX47" s="58">
        <v>8.3155607749391137E-21</v>
      </c>
      <c r="CY47" s="58">
        <v>4.3246320674848273E-21</v>
      </c>
      <c r="CZ47" s="58">
        <v>4.2502274958338483E-21</v>
      </c>
      <c r="DA47" s="58">
        <v>5.118217022959186E-20</v>
      </c>
      <c r="DB47" s="58">
        <v>8.3242320594485434E-21</v>
      </c>
      <c r="DC47" s="58">
        <v>6.9083244639696913E-21</v>
      </c>
      <c r="DD47" s="58">
        <v>3.9137488806598477E-20</v>
      </c>
      <c r="DE47" s="58">
        <v>1.5814685388821383E-20</v>
      </c>
      <c r="DF47" s="58">
        <v>1.0194986363821497E-20</v>
      </c>
      <c r="DG47" s="58">
        <v>1.1411982723747587E-20</v>
      </c>
      <c r="DH47" s="58">
        <v>7.0114583434386748E-21</v>
      </c>
      <c r="DI47" s="58">
        <v>9.2328594764866354E-21</v>
      </c>
      <c r="DJ47" s="58">
        <v>1.4782596432966856E-20</v>
      </c>
      <c r="DK47" s="58">
        <v>4.8337179123621581E-21</v>
      </c>
      <c r="DL47" s="58">
        <v>1.5369832006227501E-19</v>
      </c>
      <c r="DM47" s="58">
        <v>3.5151677496416746E-21</v>
      </c>
      <c r="DN47" s="58">
        <v>9.453568138886723E-21</v>
      </c>
      <c r="DO47" s="58">
        <v>7.3615321096982663E-21</v>
      </c>
      <c r="DP47" s="58">
        <v>1.6413088301839013E-20</v>
      </c>
      <c r="DQ47" s="58">
        <v>5.4929365600603416E-21</v>
      </c>
      <c r="DR47" s="58">
        <v>1.4137110522134275E-20</v>
      </c>
      <c r="DS47" s="58">
        <v>4.262678361813355E-20</v>
      </c>
      <c r="DT47" s="58">
        <v>5.7869521877206714E-19</v>
      </c>
      <c r="DU47" s="58">
        <v>1.0000000000000002</v>
      </c>
      <c r="DV47" s="58">
        <v>0.87848010777195951</v>
      </c>
    </row>
    <row r="48" spans="2:126" x14ac:dyDescent="0.15">
      <c r="B48" s="52" t="s">
        <v>176</v>
      </c>
      <c r="C48" s="53" t="s">
        <v>264</v>
      </c>
      <c r="D48" s="54">
        <v>0.95694953709268205</v>
      </c>
      <c r="E48" s="62">
        <v>4.3050462907317955E-2</v>
      </c>
      <c r="F48" s="62">
        <v>0.22193449082625288</v>
      </c>
      <c r="G48" s="62">
        <v>0.11288757542174609</v>
      </c>
      <c r="H48" s="54">
        <v>2.2186151369594994E-5</v>
      </c>
      <c r="I48" s="63">
        <v>2.5489471739933506E-2</v>
      </c>
      <c r="J48" s="62">
        <v>2.4873784016746708E-2</v>
      </c>
      <c r="P48" s="52" t="s">
        <v>176</v>
      </c>
      <c r="Q48" s="54" t="s">
        <v>264</v>
      </c>
      <c r="R48" s="63">
        <v>4.8178604785767126E-6</v>
      </c>
      <c r="S48" s="62">
        <v>2.7401488285904196E-6</v>
      </c>
      <c r="T48" s="62">
        <v>3.1136077907331377E-6</v>
      </c>
      <c r="U48" s="62">
        <v>3.541450436043804E-6</v>
      </c>
      <c r="V48" s="62">
        <v>1.6175734682195919E-5</v>
      </c>
      <c r="W48" s="62">
        <v>0</v>
      </c>
      <c r="X48" s="62">
        <v>1.5761432156545474E-5</v>
      </c>
      <c r="Y48" s="62">
        <v>6.9040995255569096E-5</v>
      </c>
      <c r="Z48" s="62">
        <v>0</v>
      </c>
      <c r="AA48" s="62">
        <v>0</v>
      </c>
      <c r="AB48" s="62">
        <v>0</v>
      </c>
      <c r="AC48" s="62">
        <v>3.363568685910181E-6</v>
      </c>
      <c r="AD48" s="62">
        <v>3.4898254142042621E-6</v>
      </c>
      <c r="AE48" s="62">
        <v>6.2316013950710546E-5</v>
      </c>
      <c r="AF48" s="62">
        <v>7.4290998160341935E-4</v>
      </c>
      <c r="AG48" s="62">
        <v>0</v>
      </c>
      <c r="AH48" s="62">
        <v>2.1430819757524089E-5</v>
      </c>
      <c r="AI48" s="62">
        <v>1.1152082367219426E-4</v>
      </c>
      <c r="AJ48" s="62">
        <v>0</v>
      </c>
      <c r="AK48" s="62">
        <v>9.1275677357820681E-6</v>
      </c>
      <c r="AL48" s="62">
        <v>0</v>
      </c>
      <c r="AM48" s="62">
        <v>0</v>
      </c>
      <c r="AN48" s="62">
        <v>0</v>
      </c>
      <c r="AO48" s="62">
        <v>0</v>
      </c>
      <c r="AP48" s="62">
        <v>5.2151664933163647E-5</v>
      </c>
      <c r="AQ48" s="62">
        <v>1.0313733482531754E-4</v>
      </c>
      <c r="AR48" s="62">
        <v>0</v>
      </c>
      <c r="AS48" s="62">
        <v>0</v>
      </c>
      <c r="AT48" s="62">
        <v>8.587168193902957E-5</v>
      </c>
      <c r="AU48" s="62">
        <v>6.6603152850667262E-5</v>
      </c>
      <c r="AV48" s="62">
        <v>6.8085121621028281E-5</v>
      </c>
      <c r="AW48" s="62">
        <v>0</v>
      </c>
      <c r="AX48" s="62">
        <v>1.3604849076979167E-5</v>
      </c>
      <c r="AY48" s="62">
        <v>9.7309764942513123E-6</v>
      </c>
      <c r="AZ48" s="62">
        <v>1.6963355530275471E-4</v>
      </c>
      <c r="BA48" s="62">
        <v>0</v>
      </c>
      <c r="BB48" s="62">
        <v>3.7687573739182472E-5</v>
      </c>
      <c r="BC48" s="62">
        <v>1.8048813643991765E-5</v>
      </c>
      <c r="BD48" s="62">
        <v>7.5523038207753811E-6</v>
      </c>
      <c r="BE48" s="62">
        <v>0</v>
      </c>
      <c r="BF48" s="62">
        <v>1.0021447530644325</v>
      </c>
      <c r="BG48" s="62">
        <v>2.9030783655434695E-3</v>
      </c>
      <c r="BH48" s="62">
        <v>1.7787847978471812E-3</v>
      </c>
      <c r="BI48" s="62">
        <v>1.7015376265598868E-3</v>
      </c>
      <c r="BJ48" s="62">
        <v>8.4930257736507938E-4</v>
      </c>
      <c r="BK48" s="62">
        <v>1.8391020448406895E-3</v>
      </c>
      <c r="BL48" s="62">
        <v>0</v>
      </c>
      <c r="BM48" s="62">
        <v>1.8612481524928255E-3</v>
      </c>
      <c r="BN48" s="62">
        <v>2.8504694623632336E-3</v>
      </c>
      <c r="BO48" s="62">
        <v>0</v>
      </c>
      <c r="BP48" s="62">
        <v>9.442241054862814E-4</v>
      </c>
      <c r="BQ48" s="62">
        <v>1.4656253928922764E-3</v>
      </c>
      <c r="BR48" s="62">
        <v>2.5569861536883232E-3</v>
      </c>
      <c r="BS48" s="62">
        <v>7.5197984943318281E-4</v>
      </c>
      <c r="BT48" s="62">
        <v>5.914507263798871E-4</v>
      </c>
      <c r="BU48" s="62">
        <v>7.3780932728423928E-4</v>
      </c>
      <c r="BV48" s="62">
        <v>1.69567163017679E-3</v>
      </c>
      <c r="BW48" s="62">
        <v>8.0137753286637888E-4</v>
      </c>
      <c r="BX48" s="62">
        <v>7.659654650804871E-4</v>
      </c>
      <c r="BY48" s="62">
        <v>5.7248614854637245E-4</v>
      </c>
      <c r="BZ48" s="62">
        <v>2.3926118642416285E-6</v>
      </c>
      <c r="CA48" s="62">
        <v>3.2486875922423905E-4</v>
      </c>
      <c r="CB48" s="62">
        <v>4.3573875830998113E-4</v>
      </c>
      <c r="CC48" s="62">
        <v>1.8828232867746248E-4</v>
      </c>
      <c r="CD48" s="62">
        <v>1.1811591318449284E-3</v>
      </c>
      <c r="CE48" s="62">
        <v>1.7819929760769589E-5</v>
      </c>
      <c r="CF48" s="62">
        <v>1.0127636348766879E-5</v>
      </c>
      <c r="CG48" s="62">
        <v>2.9829320085351536E-5</v>
      </c>
      <c r="CH48" s="62">
        <v>7.1916856596077833E-6</v>
      </c>
      <c r="CI48" s="62">
        <v>4.6732958756266275E-6</v>
      </c>
      <c r="CJ48" s="62">
        <v>2.4906852686542991E-6</v>
      </c>
      <c r="CK48" s="62">
        <v>3.163048108464593E-6</v>
      </c>
      <c r="CL48" s="62">
        <v>4.7121855390526775E-6</v>
      </c>
      <c r="CM48" s="62">
        <v>3.8482655438539423E-6</v>
      </c>
      <c r="CN48" s="62">
        <v>2.1225278847605882E-5</v>
      </c>
      <c r="CO48" s="62">
        <v>5.5976887525779954E-6</v>
      </c>
      <c r="CP48" s="62">
        <v>2.6490182907583653E-5</v>
      </c>
      <c r="CQ48" s="62">
        <v>7.6710011496185489E-6</v>
      </c>
      <c r="CR48" s="62">
        <v>0</v>
      </c>
      <c r="CS48" s="62">
        <v>4.1822843010280566E-6</v>
      </c>
      <c r="CT48" s="62">
        <v>7.3329775145255656E-6</v>
      </c>
      <c r="CU48" s="62">
        <v>1.1103175288241127E-5</v>
      </c>
      <c r="CV48" s="62">
        <v>1.4716741519748379E-6</v>
      </c>
      <c r="CW48" s="62">
        <v>3.1569732306304878E-6</v>
      </c>
      <c r="CX48" s="62">
        <v>9.9427664913923995E-6</v>
      </c>
      <c r="CY48" s="62">
        <v>3.163449902754681E-6</v>
      </c>
      <c r="CZ48" s="62">
        <v>5.5307165523590837E-6</v>
      </c>
      <c r="DA48" s="62">
        <v>1.803759746220924E-5</v>
      </c>
      <c r="DB48" s="62">
        <v>1.3862149308335785E-5</v>
      </c>
      <c r="DC48" s="62">
        <v>4.7075660718673862E-6</v>
      </c>
      <c r="DD48" s="62">
        <v>1.2343268535391052E-5</v>
      </c>
      <c r="DE48" s="62">
        <v>7.7461928263739999E-5</v>
      </c>
      <c r="DF48" s="62">
        <v>4.5347829457988974E-6</v>
      </c>
      <c r="DG48" s="62">
        <v>1.3170999487857085E-5</v>
      </c>
      <c r="DH48" s="62">
        <v>1.9445041785296307E-5</v>
      </c>
      <c r="DI48" s="62">
        <v>1.5762410575453656E-5</v>
      </c>
      <c r="DJ48" s="62">
        <v>1.3600501766664871E-5</v>
      </c>
      <c r="DK48" s="62">
        <v>3.9389761460124662E-6</v>
      </c>
      <c r="DL48" s="62">
        <v>1.8975120426380638E-4</v>
      </c>
      <c r="DM48" s="62">
        <v>4.1328963362240623E-6</v>
      </c>
      <c r="DN48" s="62">
        <v>3.2888937593803636E-5</v>
      </c>
      <c r="DO48" s="62">
        <v>1.9714876830468538E-5</v>
      </c>
      <c r="DP48" s="62">
        <v>3.3930339568661447E-5</v>
      </c>
      <c r="DQ48" s="62">
        <v>4.890702304304839E-6</v>
      </c>
      <c r="DR48" s="62">
        <v>2.1765059151768996E-5</v>
      </c>
      <c r="DS48" s="62">
        <v>4.9352788059252076E-5</v>
      </c>
      <c r="DT48" s="62">
        <v>9.8593490881993293E-5</v>
      </c>
      <c r="DU48" s="54">
        <v>1.0314883606105139</v>
      </c>
      <c r="DV48" s="54">
        <v>0.90614200619464591</v>
      </c>
    </row>
    <row r="49" spans="2:126" x14ac:dyDescent="0.15">
      <c r="B49" s="52" t="s">
        <v>177</v>
      </c>
      <c r="C49" s="53" t="s">
        <v>628</v>
      </c>
      <c r="D49" s="54">
        <v>0.9445294531159355</v>
      </c>
      <c r="E49" s="54">
        <v>5.5470546884064498E-2</v>
      </c>
      <c r="F49" s="54">
        <v>0.3935208220659816</v>
      </c>
      <c r="G49" s="54">
        <v>0.31284478096268253</v>
      </c>
      <c r="H49" s="54">
        <v>1.1333801792511413E-4</v>
      </c>
      <c r="I49" s="57">
        <v>0.22714981070849108</v>
      </c>
      <c r="J49" s="54">
        <v>0.21146565711195239</v>
      </c>
      <c r="P49" s="52" t="s">
        <v>177</v>
      </c>
      <c r="Q49" s="54" t="s">
        <v>628</v>
      </c>
      <c r="R49" s="57">
        <v>1.9829924756940097E-5</v>
      </c>
      <c r="S49" s="54">
        <v>1.0831702112387967E-5</v>
      </c>
      <c r="T49" s="54">
        <v>4.5415401461245141E-6</v>
      </c>
      <c r="U49" s="54">
        <v>2.3535840457357161E-6</v>
      </c>
      <c r="V49" s="54">
        <v>2.7632379139603016E-5</v>
      </c>
      <c r="W49" s="54">
        <v>0</v>
      </c>
      <c r="X49" s="54">
        <v>3.3829323162727329E-5</v>
      </c>
      <c r="Y49" s="54">
        <v>4.9601188645652056E-6</v>
      </c>
      <c r="Z49" s="54">
        <v>0</v>
      </c>
      <c r="AA49" s="54">
        <v>0</v>
      </c>
      <c r="AB49" s="54">
        <v>0</v>
      </c>
      <c r="AC49" s="54">
        <v>1.7290446945034157E-5</v>
      </c>
      <c r="AD49" s="54">
        <v>1.1206553145991421E-5</v>
      </c>
      <c r="AE49" s="54">
        <v>1.3094871049984439E-5</v>
      </c>
      <c r="AF49" s="54">
        <v>1.0674010160963918E-4</v>
      </c>
      <c r="AG49" s="54">
        <v>0</v>
      </c>
      <c r="AH49" s="54">
        <v>1.6419049751820461E-5</v>
      </c>
      <c r="AI49" s="54">
        <v>9.8714632675653607E-6</v>
      </c>
      <c r="AJ49" s="54">
        <v>0</v>
      </c>
      <c r="AK49" s="54">
        <v>2.8070744148254895E-5</v>
      </c>
      <c r="AL49" s="54">
        <v>0</v>
      </c>
      <c r="AM49" s="54">
        <v>0</v>
      </c>
      <c r="AN49" s="54">
        <v>0</v>
      </c>
      <c r="AO49" s="54">
        <v>0</v>
      </c>
      <c r="AP49" s="54">
        <v>8.1616983980111559E-6</v>
      </c>
      <c r="AQ49" s="54">
        <v>1.6700110845090132E-5</v>
      </c>
      <c r="AR49" s="54">
        <v>0</v>
      </c>
      <c r="AS49" s="54">
        <v>0</v>
      </c>
      <c r="AT49" s="54">
        <v>1.790130205726953E-5</v>
      </c>
      <c r="AU49" s="54">
        <v>1.13594449703092E-5</v>
      </c>
      <c r="AV49" s="54">
        <v>6.4042878406325936E-6</v>
      </c>
      <c r="AW49" s="54">
        <v>0</v>
      </c>
      <c r="AX49" s="54">
        <v>3.1599302450236094E-5</v>
      </c>
      <c r="AY49" s="54">
        <v>2.1739099026504431E-5</v>
      </c>
      <c r="AZ49" s="54">
        <v>3.1329080458152501E-5</v>
      </c>
      <c r="BA49" s="54">
        <v>0</v>
      </c>
      <c r="BB49" s="54">
        <v>1.6839689782045284E-5</v>
      </c>
      <c r="BC49" s="54">
        <v>3.5171486128456939E-5</v>
      </c>
      <c r="BD49" s="54">
        <v>1.3049549257753718E-5</v>
      </c>
      <c r="BE49" s="54">
        <v>0</v>
      </c>
      <c r="BF49" s="54">
        <v>1.249393217234018E-5</v>
      </c>
      <c r="BG49" s="54">
        <v>1.0011571874816889</v>
      </c>
      <c r="BH49" s="54">
        <v>7.9991948435154375E-5</v>
      </c>
      <c r="BI49" s="54">
        <v>2.6039844864263025E-5</v>
      </c>
      <c r="BJ49" s="54">
        <v>1.5995912018710588E-5</v>
      </c>
      <c r="BK49" s="54">
        <v>9.4022709758477267E-6</v>
      </c>
      <c r="BL49" s="54">
        <v>0</v>
      </c>
      <c r="BM49" s="54">
        <v>2.3186352338786695E-5</v>
      </c>
      <c r="BN49" s="54">
        <v>1.0774173542942822E-5</v>
      </c>
      <c r="BO49" s="54">
        <v>0</v>
      </c>
      <c r="BP49" s="54">
        <v>6.4259014029602325E-6</v>
      </c>
      <c r="BQ49" s="54">
        <v>9.3012833233886246E-6</v>
      </c>
      <c r="BR49" s="54">
        <v>1.2290821535002723E-5</v>
      </c>
      <c r="BS49" s="54">
        <v>6.9713096464241866E-6</v>
      </c>
      <c r="BT49" s="54">
        <v>2.8836875441811627E-6</v>
      </c>
      <c r="BU49" s="54">
        <v>5.8229287320490849E-6</v>
      </c>
      <c r="BV49" s="54">
        <v>4.7804890723564717E-6</v>
      </c>
      <c r="BW49" s="54">
        <v>5.4116910286163044E-4</v>
      </c>
      <c r="BX49" s="54">
        <v>3.9392711788347091E-4</v>
      </c>
      <c r="BY49" s="54">
        <v>4.14179444278638E-4</v>
      </c>
      <c r="BZ49" s="54">
        <v>5.3477554423619471E-6</v>
      </c>
      <c r="CA49" s="54">
        <v>4.2770240899091894E-3</v>
      </c>
      <c r="CB49" s="54">
        <v>5.478200387095406E-3</v>
      </c>
      <c r="CC49" s="54">
        <v>1.8256958534582897E-3</v>
      </c>
      <c r="CD49" s="54">
        <v>3.0083851665980211E-3</v>
      </c>
      <c r="CE49" s="54">
        <v>6.1260017748747533E-5</v>
      </c>
      <c r="CF49" s="54">
        <v>1.1292545182559055E-4</v>
      </c>
      <c r="CG49" s="54">
        <v>1.4820686504237284E-4</v>
      </c>
      <c r="CH49" s="54">
        <v>2.1026854099175348E-5</v>
      </c>
      <c r="CI49" s="54">
        <v>1.8480787941685839E-5</v>
      </c>
      <c r="CJ49" s="54">
        <v>1.3475796378703699E-5</v>
      </c>
      <c r="CK49" s="54">
        <v>2.2274731950922565E-5</v>
      </c>
      <c r="CL49" s="54">
        <v>5.5753468636049888E-5</v>
      </c>
      <c r="CM49" s="54">
        <v>4.6282786926424185E-5</v>
      </c>
      <c r="CN49" s="54">
        <v>7.9379837841744063E-5</v>
      </c>
      <c r="CO49" s="54">
        <v>6.6087931543977613E-6</v>
      </c>
      <c r="CP49" s="54">
        <v>5.8332107933033066E-5</v>
      </c>
      <c r="CQ49" s="54">
        <v>1.9462863896615778E-5</v>
      </c>
      <c r="CR49" s="54">
        <v>0</v>
      </c>
      <c r="CS49" s="54">
        <v>2.2347309072656236E-5</v>
      </c>
      <c r="CT49" s="54">
        <v>5.8429227655234263E-5</v>
      </c>
      <c r="CU49" s="54">
        <v>5.6455140183364395E-5</v>
      </c>
      <c r="CV49" s="54">
        <v>8.3111264198238066E-6</v>
      </c>
      <c r="CW49" s="54">
        <v>2.1024855226643715E-5</v>
      </c>
      <c r="CX49" s="54">
        <v>9.2688371101983051E-5</v>
      </c>
      <c r="CY49" s="54">
        <v>4.9428620697972571E-6</v>
      </c>
      <c r="CZ49" s="54">
        <v>4.5490390702108808E-5</v>
      </c>
      <c r="DA49" s="54">
        <v>1.89786582984447E-5</v>
      </c>
      <c r="DB49" s="54">
        <v>2.4823792478410283E-5</v>
      </c>
      <c r="DC49" s="54">
        <v>3.3905040010985656E-5</v>
      </c>
      <c r="DD49" s="54">
        <v>2.0216717547032169E-5</v>
      </c>
      <c r="DE49" s="54">
        <v>1.1021171276981018E-5</v>
      </c>
      <c r="DF49" s="54">
        <v>9.7057349143213248E-6</v>
      </c>
      <c r="DG49" s="54">
        <v>2.3758332027040412E-5</v>
      </c>
      <c r="DH49" s="54">
        <v>1.3723555136009233E-5</v>
      </c>
      <c r="DI49" s="54">
        <v>1.0445908950898072E-5</v>
      </c>
      <c r="DJ49" s="54">
        <v>1.5801479046001875E-5</v>
      </c>
      <c r="DK49" s="54">
        <v>2.6757099062528615E-5</v>
      </c>
      <c r="DL49" s="54">
        <v>1.451576399772024E-5</v>
      </c>
      <c r="DM49" s="54">
        <v>6.8831106386931466E-6</v>
      </c>
      <c r="DN49" s="54">
        <v>1.681441080171249E-5</v>
      </c>
      <c r="DO49" s="54">
        <v>1.0736477904962972E-5</v>
      </c>
      <c r="DP49" s="54">
        <v>1.7060639308853116E-5</v>
      </c>
      <c r="DQ49" s="54">
        <v>2.3409257885305296E-5</v>
      </c>
      <c r="DR49" s="54">
        <v>1.7049158623891581E-5</v>
      </c>
      <c r="DS49" s="54">
        <v>4.8204376451717644E-6</v>
      </c>
      <c r="DT49" s="54">
        <v>3.5593816163630951E-5</v>
      </c>
      <c r="DU49" s="54">
        <v>1.0191735843157068</v>
      </c>
      <c r="DV49" s="54">
        <v>0.89532372018799622</v>
      </c>
    </row>
    <row r="50" spans="2:126" x14ac:dyDescent="0.15">
      <c r="B50" s="52" t="s">
        <v>178</v>
      </c>
      <c r="C50" s="53" t="s">
        <v>265</v>
      </c>
      <c r="D50" s="54">
        <v>0.86761549673417093</v>
      </c>
      <c r="E50" s="54">
        <v>0.13238450326582907</v>
      </c>
      <c r="F50" s="54">
        <v>0.45553996257685109</v>
      </c>
      <c r="G50" s="54">
        <v>0.33161855118952155</v>
      </c>
      <c r="H50" s="54">
        <v>8.1493888820554587E-4</v>
      </c>
      <c r="I50" s="57">
        <v>7.5380914194065757E-2</v>
      </c>
      <c r="J50" s="54">
        <v>6.7896284415931568E-2</v>
      </c>
      <c r="P50" s="52" t="s">
        <v>178</v>
      </c>
      <c r="Q50" s="54" t="s">
        <v>265</v>
      </c>
      <c r="R50" s="57">
        <v>2.4130951287528111E-4</v>
      </c>
      <c r="S50" s="54">
        <v>1.5688873156383628E-4</v>
      </c>
      <c r="T50" s="54">
        <v>3.7199734304063431E-5</v>
      </c>
      <c r="U50" s="54">
        <v>2.9440279823326405E-5</v>
      </c>
      <c r="V50" s="54">
        <v>2.3415913744577428E-4</v>
      </c>
      <c r="W50" s="54">
        <v>0</v>
      </c>
      <c r="X50" s="54">
        <v>2.581385257472799E-3</v>
      </c>
      <c r="Y50" s="54">
        <v>4.7187919003046551E-4</v>
      </c>
      <c r="Z50" s="54">
        <v>0</v>
      </c>
      <c r="AA50" s="54">
        <v>0</v>
      </c>
      <c r="AB50" s="54">
        <v>0</v>
      </c>
      <c r="AC50" s="54">
        <v>8.3721469129422206E-5</v>
      </c>
      <c r="AD50" s="54">
        <v>4.5449744739339311E-4</v>
      </c>
      <c r="AE50" s="54">
        <v>1.5950707960538249E-3</v>
      </c>
      <c r="AF50" s="54">
        <v>9.6647249396035022E-3</v>
      </c>
      <c r="AG50" s="54">
        <v>0</v>
      </c>
      <c r="AH50" s="54">
        <v>2.2895091436310033E-4</v>
      </c>
      <c r="AI50" s="54">
        <v>1.225985177590235E-4</v>
      </c>
      <c r="AJ50" s="54">
        <v>0</v>
      </c>
      <c r="AK50" s="54">
        <v>1.667537581677384E-3</v>
      </c>
      <c r="AL50" s="54">
        <v>0</v>
      </c>
      <c r="AM50" s="54">
        <v>0</v>
      </c>
      <c r="AN50" s="54">
        <v>0</v>
      </c>
      <c r="AO50" s="54">
        <v>0</v>
      </c>
      <c r="AP50" s="54">
        <v>1.8016628948201087E-3</v>
      </c>
      <c r="AQ50" s="54">
        <v>1.8080456096307652E-3</v>
      </c>
      <c r="AR50" s="54">
        <v>0</v>
      </c>
      <c r="AS50" s="54">
        <v>0</v>
      </c>
      <c r="AT50" s="54">
        <v>3.0722306983880593E-4</v>
      </c>
      <c r="AU50" s="54">
        <v>4.2442593073542248E-3</v>
      </c>
      <c r="AV50" s="54">
        <v>1.9815143010077666E-3</v>
      </c>
      <c r="AW50" s="54">
        <v>0</v>
      </c>
      <c r="AX50" s="54">
        <v>9.1940566551531786E-4</v>
      </c>
      <c r="AY50" s="54">
        <v>2.7446569107248044E-3</v>
      </c>
      <c r="AZ50" s="54">
        <v>1.1594772884553875E-3</v>
      </c>
      <c r="BA50" s="54">
        <v>0</v>
      </c>
      <c r="BB50" s="54">
        <v>5.5014024885021397E-5</v>
      </c>
      <c r="BC50" s="54">
        <v>2.0367156144606119E-3</v>
      </c>
      <c r="BD50" s="54">
        <v>6.2969577129820198E-5</v>
      </c>
      <c r="BE50" s="54">
        <v>0</v>
      </c>
      <c r="BF50" s="54">
        <v>4.4598609479741948E-4</v>
      </c>
      <c r="BG50" s="54">
        <v>6.8402206249490683E-3</v>
      </c>
      <c r="BH50" s="54">
        <v>1.0108664104326877</v>
      </c>
      <c r="BI50" s="54">
        <v>5.334445823964357E-3</v>
      </c>
      <c r="BJ50" s="54">
        <v>4.4711441748751315E-3</v>
      </c>
      <c r="BK50" s="54">
        <v>4.1752955755583682E-3</v>
      </c>
      <c r="BL50" s="54">
        <v>0</v>
      </c>
      <c r="BM50" s="54">
        <v>4.7351472432974146E-3</v>
      </c>
      <c r="BN50" s="54">
        <v>4.1761957824584719E-3</v>
      </c>
      <c r="BO50" s="54">
        <v>0</v>
      </c>
      <c r="BP50" s="54">
        <v>2.7400047533569622E-3</v>
      </c>
      <c r="BQ50" s="54">
        <v>2.8080896769786027E-3</v>
      </c>
      <c r="BR50" s="54">
        <v>3.7552904859122428E-3</v>
      </c>
      <c r="BS50" s="54">
        <v>4.026006811651054E-3</v>
      </c>
      <c r="BT50" s="54">
        <v>8.4273024601072522E-4</v>
      </c>
      <c r="BU50" s="54">
        <v>1.3463647013323083E-3</v>
      </c>
      <c r="BV50" s="54">
        <v>1.6982109524815484E-3</v>
      </c>
      <c r="BW50" s="54">
        <v>5.0281485881114411E-3</v>
      </c>
      <c r="BX50" s="54">
        <v>1.49979429404926E-3</v>
      </c>
      <c r="BY50" s="54">
        <v>2.9575691706787699E-3</v>
      </c>
      <c r="BZ50" s="54">
        <v>7.1646434568257571E-5</v>
      </c>
      <c r="CA50" s="54">
        <v>2.6124212465052014E-3</v>
      </c>
      <c r="CB50" s="54">
        <v>1.0040330079502915E-2</v>
      </c>
      <c r="CC50" s="54">
        <v>1.1174848213963389E-3</v>
      </c>
      <c r="CD50" s="54">
        <v>9.954777596832391E-4</v>
      </c>
      <c r="CE50" s="54">
        <v>1.7007467464189583E-4</v>
      </c>
      <c r="CF50" s="54">
        <v>3.9436383372564983E-4</v>
      </c>
      <c r="CG50" s="54">
        <v>4.2594891279107509E-4</v>
      </c>
      <c r="CH50" s="54">
        <v>1.0129091452661691E-4</v>
      </c>
      <c r="CI50" s="54">
        <v>4.0662288720889011E-4</v>
      </c>
      <c r="CJ50" s="54">
        <v>5.3006452749322483E-5</v>
      </c>
      <c r="CK50" s="54">
        <v>6.0180770557069435E-5</v>
      </c>
      <c r="CL50" s="54">
        <v>1.3640663235913521E-4</v>
      </c>
      <c r="CM50" s="54">
        <v>1.3604254195789125E-4</v>
      </c>
      <c r="CN50" s="54">
        <v>2.2459954750096527E-4</v>
      </c>
      <c r="CO50" s="54">
        <v>2.0304321575768245E-4</v>
      </c>
      <c r="CP50" s="54">
        <v>2.8583772422305451E-4</v>
      </c>
      <c r="CQ50" s="54">
        <v>1.82483281416842E-4</v>
      </c>
      <c r="CR50" s="54">
        <v>0</v>
      </c>
      <c r="CS50" s="54">
        <v>2.0735438332100225E-4</v>
      </c>
      <c r="CT50" s="54">
        <v>4.842421120146807E-4</v>
      </c>
      <c r="CU50" s="54">
        <v>1.1868780505168918E-3</v>
      </c>
      <c r="CV50" s="54">
        <v>3.0028481687210011E-5</v>
      </c>
      <c r="CW50" s="54">
        <v>1.3598394319261139E-4</v>
      </c>
      <c r="CX50" s="54">
        <v>1.9871011451964445E-4</v>
      </c>
      <c r="CY50" s="54">
        <v>5.9385238320346179E-5</v>
      </c>
      <c r="CZ50" s="54">
        <v>1.4965491065641574E-4</v>
      </c>
      <c r="DA50" s="54">
        <v>1.0914946818602571E-4</v>
      </c>
      <c r="DB50" s="54">
        <v>5.6009901910276743E-4</v>
      </c>
      <c r="DC50" s="54">
        <v>9.8904722294905243E-5</v>
      </c>
      <c r="DD50" s="54">
        <v>1.0091244806164882E-4</v>
      </c>
      <c r="DE50" s="54">
        <v>9.3207066016301709E-5</v>
      </c>
      <c r="DF50" s="54">
        <v>5.5498827608579286E-5</v>
      </c>
      <c r="DG50" s="54">
        <v>1.7698691425785848E-4</v>
      </c>
      <c r="DH50" s="54">
        <v>1.2194375035361591E-4</v>
      </c>
      <c r="DI50" s="54">
        <v>4.1990763388721482E-4</v>
      </c>
      <c r="DJ50" s="54">
        <v>1.9277171839093241E-4</v>
      </c>
      <c r="DK50" s="54">
        <v>6.9240185926061081E-5</v>
      </c>
      <c r="DL50" s="54">
        <v>8.620438802415467E-4</v>
      </c>
      <c r="DM50" s="54">
        <v>5.9225668744397467E-5</v>
      </c>
      <c r="DN50" s="54">
        <v>2.283810809179591E-4</v>
      </c>
      <c r="DO50" s="54">
        <v>4.2313665726292823E-4</v>
      </c>
      <c r="DP50" s="54">
        <v>5.6685681735634235E-4</v>
      </c>
      <c r="DQ50" s="54">
        <v>9.0753569253441128E-5</v>
      </c>
      <c r="DR50" s="54">
        <v>7.4857623867262944E-4</v>
      </c>
      <c r="DS50" s="54">
        <v>1.2863180616325056E-4</v>
      </c>
      <c r="DT50" s="54">
        <v>8.8012756699624257E-4</v>
      </c>
      <c r="DU50" s="54">
        <v>1.1284932172114632</v>
      </c>
      <c r="DV50" s="54">
        <v>0.99135884307585131</v>
      </c>
    </row>
    <row r="51" spans="2:126" x14ac:dyDescent="0.15">
      <c r="B51" s="52" t="s">
        <v>179</v>
      </c>
      <c r="C51" s="53" t="s">
        <v>629</v>
      </c>
      <c r="D51" s="54">
        <v>0.89787338173695952</v>
      </c>
      <c r="E51" s="54">
        <v>0.10212661826304048</v>
      </c>
      <c r="F51" s="54">
        <v>0.44714298385666135</v>
      </c>
      <c r="G51" s="54">
        <v>0.23529182189107681</v>
      </c>
      <c r="H51" s="54">
        <v>5.0425175543727381E-5</v>
      </c>
      <c r="I51" s="57">
        <v>4.5414227425935781E-2</v>
      </c>
      <c r="J51" s="54">
        <v>4.4349831470640415E-2</v>
      </c>
      <c r="P51" s="52" t="s">
        <v>179</v>
      </c>
      <c r="Q51" s="54" t="s">
        <v>629</v>
      </c>
      <c r="R51" s="57">
        <v>5.5407411356170027E-5</v>
      </c>
      <c r="S51" s="54">
        <v>3.0960844358525428E-5</v>
      </c>
      <c r="T51" s="54">
        <v>2.3405888708832898E-5</v>
      </c>
      <c r="U51" s="54">
        <v>7.0079473748828989E-5</v>
      </c>
      <c r="V51" s="54">
        <v>7.9938065897387813E-5</v>
      </c>
      <c r="W51" s="54">
        <v>0</v>
      </c>
      <c r="X51" s="54">
        <v>6.8555659192134119E-4</v>
      </c>
      <c r="Y51" s="54">
        <v>2.2001087096260239E-5</v>
      </c>
      <c r="Z51" s="54">
        <v>0</v>
      </c>
      <c r="AA51" s="54">
        <v>0</v>
      </c>
      <c r="AB51" s="54">
        <v>0</v>
      </c>
      <c r="AC51" s="54">
        <v>3.5986725072047973E-5</v>
      </c>
      <c r="AD51" s="54">
        <v>1.9977481145137511E-5</v>
      </c>
      <c r="AE51" s="54">
        <v>5.1383916338423921E-5</v>
      </c>
      <c r="AF51" s="54">
        <v>5.2274317373164896E-4</v>
      </c>
      <c r="AG51" s="54">
        <v>0</v>
      </c>
      <c r="AH51" s="54">
        <v>1.3941113383826781E-5</v>
      </c>
      <c r="AI51" s="54">
        <v>1.8483114161532132E-5</v>
      </c>
      <c r="AJ51" s="54">
        <v>0</v>
      </c>
      <c r="AK51" s="54">
        <v>6.5099860877082424E-5</v>
      </c>
      <c r="AL51" s="54">
        <v>0</v>
      </c>
      <c r="AM51" s="54">
        <v>0</v>
      </c>
      <c r="AN51" s="54">
        <v>0</v>
      </c>
      <c r="AO51" s="54">
        <v>0</v>
      </c>
      <c r="AP51" s="54">
        <v>2.4790119022080066E-5</v>
      </c>
      <c r="AQ51" s="54">
        <v>2.7091041783915888E-5</v>
      </c>
      <c r="AR51" s="54">
        <v>0</v>
      </c>
      <c r="AS51" s="54">
        <v>0</v>
      </c>
      <c r="AT51" s="54">
        <v>7.8201086756980606E-5</v>
      </c>
      <c r="AU51" s="54">
        <v>3.8322749576165139E-5</v>
      </c>
      <c r="AV51" s="54">
        <v>1.7366022142811144E-5</v>
      </c>
      <c r="AW51" s="54">
        <v>0</v>
      </c>
      <c r="AX51" s="54">
        <v>8.26785301993605E-5</v>
      </c>
      <c r="AY51" s="54">
        <v>7.267416030943977E-4</v>
      </c>
      <c r="AZ51" s="54">
        <v>1.6313724774917861E-4</v>
      </c>
      <c r="BA51" s="54">
        <v>0</v>
      </c>
      <c r="BB51" s="54">
        <v>1.9307718486625918E-5</v>
      </c>
      <c r="BC51" s="54">
        <v>2.7841144763687424E-4</v>
      </c>
      <c r="BD51" s="54">
        <v>1.2337251024998616E-5</v>
      </c>
      <c r="BE51" s="54">
        <v>0</v>
      </c>
      <c r="BF51" s="54">
        <v>2.137879293769826E-5</v>
      </c>
      <c r="BG51" s="54">
        <v>1.6051839982043133E-4</v>
      </c>
      <c r="BH51" s="54">
        <v>1.4356974130425173E-4</v>
      </c>
      <c r="BI51" s="54">
        <v>1.0156850965680728</v>
      </c>
      <c r="BJ51" s="54">
        <v>3.9373066712104342E-3</v>
      </c>
      <c r="BK51" s="54">
        <v>1.2173840604027784E-3</v>
      </c>
      <c r="BL51" s="54">
        <v>0</v>
      </c>
      <c r="BM51" s="54">
        <v>2.6591890733725706E-4</v>
      </c>
      <c r="BN51" s="54">
        <v>1.3514657052243614E-3</v>
      </c>
      <c r="BO51" s="54">
        <v>0</v>
      </c>
      <c r="BP51" s="54">
        <v>2.9611781963573649E-4</v>
      </c>
      <c r="BQ51" s="54">
        <v>4.0144379986845077E-5</v>
      </c>
      <c r="BR51" s="54">
        <v>2.4802719226022776E-4</v>
      </c>
      <c r="BS51" s="54">
        <v>1.3821205604694494E-4</v>
      </c>
      <c r="BT51" s="54">
        <v>2.8069541287088643E-4</v>
      </c>
      <c r="BU51" s="54">
        <v>3.458558623552303E-4</v>
      </c>
      <c r="BV51" s="54">
        <v>1.226848836116677E-3</v>
      </c>
      <c r="BW51" s="54">
        <v>3.6728501959724137E-3</v>
      </c>
      <c r="BX51" s="54">
        <v>1.3113689750718696E-3</v>
      </c>
      <c r="BY51" s="54">
        <v>7.7413375334391035E-5</v>
      </c>
      <c r="BZ51" s="54">
        <v>3.6867615223932425E-5</v>
      </c>
      <c r="CA51" s="54">
        <v>9.0222072307305978E-4</v>
      </c>
      <c r="CB51" s="54">
        <v>1.2156594498138597E-4</v>
      </c>
      <c r="CC51" s="54">
        <v>3.7196391752360928E-4</v>
      </c>
      <c r="CD51" s="54">
        <v>7.1994352454224375E-4</v>
      </c>
      <c r="CE51" s="54">
        <v>6.9099548355102167E-5</v>
      </c>
      <c r="CF51" s="54">
        <v>1.6715871234731689E-5</v>
      </c>
      <c r="CG51" s="54">
        <v>1.1879145035367715E-3</v>
      </c>
      <c r="CH51" s="54">
        <v>8.584308925290594E-5</v>
      </c>
      <c r="CI51" s="54">
        <v>2.8465241371499942E-5</v>
      </c>
      <c r="CJ51" s="54">
        <v>1.6507539924994128E-5</v>
      </c>
      <c r="CK51" s="54">
        <v>1.4017952007200038E-5</v>
      </c>
      <c r="CL51" s="54">
        <v>9.3295616980859452E-6</v>
      </c>
      <c r="CM51" s="54">
        <v>2.2921380843615151E-6</v>
      </c>
      <c r="CN51" s="54">
        <v>7.1413360717524348E-5</v>
      </c>
      <c r="CO51" s="54">
        <v>1.0095095712409801E-4</v>
      </c>
      <c r="CP51" s="54">
        <v>5.6728395633108086E-4</v>
      </c>
      <c r="CQ51" s="54">
        <v>1.8556043827993965E-5</v>
      </c>
      <c r="CR51" s="54">
        <v>0</v>
      </c>
      <c r="CS51" s="54">
        <v>4.5217822376347065E-5</v>
      </c>
      <c r="CT51" s="54">
        <v>4.4053005621188729E-5</v>
      </c>
      <c r="CU51" s="54">
        <v>5.6787317635820001E-5</v>
      </c>
      <c r="CV51" s="54">
        <v>1.5936349906136615E-5</v>
      </c>
      <c r="CW51" s="54">
        <v>2.1071780655447724E-5</v>
      </c>
      <c r="CX51" s="54">
        <v>3.9215000722494164E-5</v>
      </c>
      <c r="CY51" s="54">
        <v>5.3341073240703537E-5</v>
      </c>
      <c r="CZ51" s="54">
        <v>2.9200185450474525E-5</v>
      </c>
      <c r="DA51" s="54">
        <v>2.801832194262831E-5</v>
      </c>
      <c r="DB51" s="54">
        <v>6.4820171456692803E-5</v>
      </c>
      <c r="DC51" s="54">
        <v>2.4429682629400125E-5</v>
      </c>
      <c r="DD51" s="54">
        <v>5.8923648722994219E-5</v>
      </c>
      <c r="DE51" s="54">
        <v>1.6511797527127636E-5</v>
      </c>
      <c r="DF51" s="54">
        <v>3.9197716060283968E-5</v>
      </c>
      <c r="DG51" s="54">
        <v>3.3591554028670798E-5</v>
      </c>
      <c r="DH51" s="54">
        <v>2.0950408546611208E-5</v>
      </c>
      <c r="DI51" s="54">
        <v>4.3187053986201067E-5</v>
      </c>
      <c r="DJ51" s="54">
        <v>2.9983463702004556E-4</v>
      </c>
      <c r="DK51" s="54">
        <v>2.3061520013333051E-5</v>
      </c>
      <c r="DL51" s="54">
        <v>4.9596868338110155E-3</v>
      </c>
      <c r="DM51" s="54">
        <v>3.272772628992924E-5</v>
      </c>
      <c r="DN51" s="54">
        <v>4.2851262286834091E-5</v>
      </c>
      <c r="DO51" s="54">
        <v>2.774344652820102E-5</v>
      </c>
      <c r="DP51" s="54">
        <v>4.6992591242064029E-5</v>
      </c>
      <c r="DQ51" s="54">
        <v>3.8037038834049341E-5</v>
      </c>
      <c r="DR51" s="54">
        <v>3.4335668301440733E-5</v>
      </c>
      <c r="DS51" s="54">
        <v>7.9798239963787055E-6</v>
      </c>
      <c r="DT51" s="54">
        <v>3.7461122092478745E-5</v>
      </c>
      <c r="DU51" s="54">
        <v>1.0441096385669675</v>
      </c>
      <c r="DV51" s="54">
        <v>0.91722954781405108</v>
      </c>
    </row>
    <row r="52" spans="2:126" x14ac:dyDescent="0.15">
      <c r="B52" s="52" t="s">
        <v>180</v>
      </c>
      <c r="C52" s="53" t="s">
        <v>630</v>
      </c>
      <c r="D52" s="58">
        <v>0.91107654666200621</v>
      </c>
      <c r="E52" s="58">
        <v>8.8923453337993785E-2</v>
      </c>
      <c r="F52" s="58">
        <v>0.47992575701331064</v>
      </c>
      <c r="G52" s="58">
        <v>0.25850877658164079</v>
      </c>
      <c r="H52" s="58">
        <v>3.0773592327466398E-5</v>
      </c>
      <c r="I52" s="59">
        <v>4.3644270032348727E-2</v>
      </c>
      <c r="J52" s="58">
        <v>4.1629103250782201E-2</v>
      </c>
      <c r="P52" s="52" t="s">
        <v>180</v>
      </c>
      <c r="Q52" s="54" t="s">
        <v>630</v>
      </c>
      <c r="R52" s="59">
        <v>6.8805289249185695E-5</v>
      </c>
      <c r="S52" s="58">
        <v>3.7184944400679595E-5</v>
      </c>
      <c r="T52" s="58">
        <v>2.6020768733350486E-5</v>
      </c>
      <c r="U52" s="58">
        <v>8.8481641403732246E-5</v>
      </c>
      <c r="V52" s="58">
        <v>2.9387896291983834E-5</v>
      </c>
      <c r="W52" s="58">
        <v>0</v>
      </c>
      <c r="X52" s="58">
        <v>3.4952804459316617E-4</v>
      </c>
      <c r="Y52" s="58">
        <v>2.47888179213112E-5</v>
      </c>
      <c r="Z52" s="58">
        <v>0</v>
      </c>
      <c r="AA52" s="58">
        <v>0</v>
      </c>
      <c r="AB52" s="58">
        <v>0</v>
      </c>
      <c r="AC52" s="58">
        <v>4.1834022039083083E-5</v>
      </c>
      <c r="AD52" s="58">
        <v>2.3078454124485542E-5</v>
      </c>
      <c r="AE52" s="58">
        <v>6.0262182400116475E-5</v>
      </c>
      <c r="AF52" s="58">
        <v>8.6022063774091704E-5</v>
      </c>
      <c r="AG52" s="58">
        <v>0</v>
      </c>
      <c r="AH52" s="58">
        <v>1.5209970075322853E-5</v>
      </c>
      <c r="AI52" s="58">
        <v>2.2155098416315984E-5</v>
      </c>
      <c r="AJ52" s="58">
        <v>0</v>
      </c>
      <c r="AK52" s="58">
        <v>7.6163004050106071E-5</v>
      </c>
      <c r="AL52" s="58">
        <v>0</v>
      </c>
      <c r="AM52" s="58">
        <v>0</v>
      </c>
      <c r="AN52" s="58">
        <v>0</v>
      </c>
      <c r="AO52" s="58">
        <v>0</v>
      </c>
      <c r="AP52" s="58">
        <v>2.6567860403406364E-5</v>
      </c>
      <c r="AQ52" s="58">
        <v>2.0342610775155176E-5</v>
      </c>
      <c r="AR52" s="58">
        <v>0</v>
      </c>
      <c r="AS52" s="58">
        <v>0</v>
      </c>
      <c r="AT52" s="58">
        <v>3.2658088611031222E-4</v>
      </c>
      <c r="AU52" s="58">
        <v>4.7091225740099804E-5</v>
      </c>
      <c r="AV52" s="58">
        <v>2.0893814925061841E-5</v>
      </c>
      <c r="AW52" s="58">
        <v>0</v>
      </c>
      <c r="AX52" s="58">
        <v>1.1104920500833312E-4</v>
      </c>
      <c r="AY52" s="58">
        <v>3.4237391161053498E-4</v>
      </c>
      <c r="AZ52" s="58">
        <v>2.1532823344285566E-4</v>
      </c>
      <c r="BA52" s="58">
        <v>0</v>
      </c>
      <c r="BB52" s="58">
        <v>2.1331436628738041E-5</v>
      </c>
      <c r="BC52" s="58">
        <v>2.3019290563867895E-4</v>
      </c>
      <c r="BD52" s="58">
        <v>5.2338450803764529E-5</v>
      </c>
      <c r="BE52" s="58">
        <v>0</v>
      </c>
      <c r="BF52" s="58">
        <v>3.5279699635502377E-5</v>
      </c>
      <c r="BG52" s="58">
        <v>4.353973479005205E-5</v>
      </c>
      <c r="BH52" s="58">
        <v>9.8551448988850872E-5</v>
      </c>
      <c r="BI52" s="58">
        <v>3.758052913131277E-4</v>
      </c>
      <c r="BJ52" s="58">
        <v>1.0124255044674111</v>
      </c>
      <c r="BK52" s="58">
        <v>2.6642914262871553E-4</v>
      </c>
      <c r="BL52" s="58">
        <v>0</v>
      </c>
      <c r="BM52" s="58">
        <v>2.0492064041770298E-4</v>
      </c>
      <c r="BN52" s="58">
        <v>4.2159160302308792E-4</v>
      </c>
      <c r="BO52" s="58">
        <v>0</v>
      </c>
      <c r="BP52" s="58">
        <v>2.5561116117130638E-4</v>
      </c>
      <c r="BQ52" s="58">
        <v>3.9701125567201458E-5</v>
      </c>
      <c r="BR52" s="58">
        <v>1.0274661637082743E-4</v>
      </c>
      <c r="BS52" s="58">
        <v>1.0057046881569725E-4</v>
      </c>
      <c r="BT52" s="58">
        <v>6.1940148424775095E-5</v>
      </c>
      <c r="BU52" s="58">
        <v>7.0083302645406579E-5</v>
      </c>
      <c r="BV52" s="58">
        <v>1.2328784596093582E-4</v>
      </c>
      <c r="BW52" s="58">
        <v>4.6889563642815718E-4</v>
      </c>
      <c r="BX52" s="58">
        <v>1.4397778812040964E-4</v>
      </c>
      <c r="BY52" s="58">
        <v>5.0973640162971123E-5</v>
      </c>
      <c r="BZ52" s="58">
        <v>4.0868486894502454E-5</v>
      </c>
      <c r="CA52" s="58">
        <v>3.296642733819453E-5</v>
      </c>
      <c r="CB52" s="58">
        <v>6.1614300592395603E-5</v>
      </c>
      <c r="CC52" s="58">
        <v>6.5067646529843055E-5</v>
      </c>
      <c r="CD52" s="58">
        <v>4.5333019728393948E-5</v>
      </c>
      <c r="CE52" s="58">
        <v>8.5722767919701423E-5</v>
      </c>
      <c r="CF52" s="58">
        <v>1.9207425451899335E-5</v>
      </c>
      <c r="CG52" s="58">
        <v>1.2554149356532859E-4</v>
      </c>
      <c r="CH52" s="58">
        <v>9.4897956098279998E-5</v>
      </c>
      <c r="CI52" s="58">
        <v>3.0807162883672037E-5</v>
      </c>
      <c r="CJ52" s="58">
        <v>1.8006963846399612E-5</v>
      </c>
      <c r="CK52" s="58">
        <v>1.4346616598577729E-5</v>
      </c>
      <c r="CL52" s="58">
        <v>1.0001080866699961E-5</v>
      </c>
      <c r="CM52" s="58">
        <v>1.9603294324726568E-6</v>
      </c>
      <c r="CN52" s="58">
        <v>2.0917531408127395E-5</v>
      </c>
      <c r="CO52" s="58">
        <v>1.2647136454322199E-4</v>
      </c>
      <c r="CP52" s="58">
        <v>7.0514852829548478E-4</v>
      </c>
      <c r="CQ52" s="58">
        <v>1.4355968646550559E-5</v>
      </c>
      <c r="CR52" s="58">
        <v>0</v>
      </c>
      <c r="CS52" s="58">
        <v>6.1961046407760256E-5</v>
      </c>
      <c r="CT52" s="58">
        <v>4.1229567381530974E-5</v>
      </c>
      <c r="CU52" s="58">
        <v>4.4067787769379456E-5</v>
      </c>
      <c r="CV52" s="58">
        <v>1.5801341582995874E-5</v>
      </c>
      <c r="CW52" s="58">
        <v>2.0114699248408668E-5</v>
      </c>
      <c r="CX52" s="58">
        <v>4.3639333330900839E-5</v>
      </c>
      <c r="CY52" s="58">
        <v>6.5693180926644783E-5</v>
      </c>
      <c r="CZ52" s="58">
        <v>3.4884925076352956E-5</v>
      </c>
      <c r="DA52" s="58">
        <v>2.6662658648359973E-5</v>
      </c>
      <c r="DB52" s="58">
        <v>3.6468964573674565E-5</v>
      </c>
      <c r="DC52" s="58">
        <v>1.8272928062358385E-5</v>
      </c>
      <c r="DD52" s="58">
        <v>6.3914719602237361E-5</v>
      </c>
      <c r="DE52" s="58">
        <v>1.3747563079271454E-5</v>
      </c>
      <c r="DF52" s="58">
        <v>4.3716958513038173E-5</v>
      </c>
      <c r="DG52" s="58">
        <v>3.1474264076881433E-5</v>
      </c>
      <c r="DH52" s="58">
        <v>1.6595826815767795E-5</v>
      </c>
      <c r="DI52" s="58">
        <v>4.9212281253241572E-5</v>
      </c>
      <c r="DJ52" s="58">
        <v>3.8605810210025538E-4</v>
      </c>
      <c r="DK52" s="58">
        <v>2.6638302505586866E-5</v>
      </c>
      <c r="DL52" s="58">
        <v>6.2934939167549869E-3</v>
      </c>
      <c r="DM52" s="58">
        <v>2.2321547368832082E-5</v>
      </c>
      <c r="DN52" s="58">
        <v>3.7915131689441997E-5</v>
      </c>
      <c r="DO52" s="58">
        <v>2.2893547887402367E-5</v>
      </c>
      <c r="DP52" s="58">
        <v>3.9285638494557845E-5</v>
      </c>
      <c r="DQ52" s="58">
        <v>4.0977405050628046E-5</v>
      </c>
      <c r="DR52" s="58">
        <v>3.2119854931744338E-5</v>
      </c>
      <c r="DS52" s="58">
        <v>6.5419379687653126E-6</v>
      </c>
      <c r="DT52" s="58">
        <v>3.3381936265491586E-5</v>
      </c>
      <c r="DU52" s="58">
        <v>1.0267347429384415</v>
      </c>
      <c r="DV52" s="58">
        <v>0.90196604762977706</v>
      </c>
    </row>
    <row r="53" spans="2:126" x14ac:dyDescent="0.15">
      <c r="B53" s="60" t="s">
        <v>181</v>
      </c>
      <c r="C53" s="61" t="s">
        <v>631</v>
      </c>
      <c r="D53" s="54">
        <v>0.90799340514794868</v>
      </c>
      <c r="E53" s="62">
        <v>9.2006594852051315E-2</v>
      </c>
      <c r="F53" s="62">
        <v>0.44094306496112362</v>
      </c>
      <c r="G53" s="62">
        <v>0.24431527464258843</v>
      </c>
      <c r="H53" s="54">
        <v>4.8911378674064876E-4</v>
      </c>
      <c r="I53" s="63">
        <v>5.3799849510910457E-2</v>
      </c>
      <c r="J53" s="62">
        <v>5.3047404063205419E-2</v>
      </c>
      <c r="P53" s="60" t="s">
        <v>181</v>
      </c>
      <c r="Q53" s="62" t="s">
        <v>631</v>
      </c>
      <c r="R53" s="63">
        <v>4.9432904296876988E-5</v>
      </c>
      <c r="S53" s="62">
        <v>3.6340082225253795E-5</v>
      </c>
      <c r="T53" s="62">
        <v>7.4309598413915161E-4</v>
      </c>
      <c r="U53" s="62">
        <v>3.1809700088369546E-5</v>
      </c>
      <c r="V53" s="62">
        <v>1.6154483988477454E-5</v>
      </c>
      <c r="W53" s="62">
        <v>0</v>
      </c>
      <c r="X53" s="62">
        <v>8.3657482289470664E-5</v>
      </c>
      <c r="Y53" s="62">
        <v>1.4591942706532167E-5</v>
      </c>
      <c r="Z53" s="62">
        <v>0</v>
      </c>
      <c r="AA53" s="62">
        <v>0</v>
      </c>
      <c r="AB53" s="62">
        <v>0</v>
      </c>
      <c r="AC53" s="62">
        <v>1.9429653405605833E-5</v>
      </c>
      <c r="AD53" s="62">
        <v>1.5054591992348575E-5</v>
      </c>
      <c r="AE53" s="62">
        <v>2.3705737788907836E-5</v>
      </c>
      <c r="AF53" s="62">
        <v>1.3200678369844794E-5</v>
      </c>
      <c r="AG53" s="62">
        <v>0</v>
      </c>
      <c r="AH53" s="62">
        <v>1.1110231846521187E-5</v>
      </c>
      <c r="AI53" s="62">
        <v>1.3619733146114233E-5</v>
      </c>
      <c r="AJ53" s="62">
        <v>0</v>
      </c>
      <c r="AK53" s="62">
        <v>2.9966623488124588E-5</v>
      </c>
      <c r="AL53" s="62">
        <v>0</v>
      </c>
      <c r="AM53" s="62">
        <v>0</v>
      </c>
      <c r="AN53" s="62">
        <v>0</v>
      </c>
      <c r="AO53" s="62">
        <v>0</v>
      </c>
      <c r="AP53" s="62">
        <v>1.2500835274342962E-5</v>
      </c>
      <c r="AQ53" s="62">
        <v>1.1314543127830015E-5</v>
      </c>
      <c r="AR53" s="62">
        <v>0</v>
      </c>
      <c r="AS53" s="62">
        <v>0</v>
      </c>
      <c r="AT53" s="62">
        <v>1.3898219787230739E-5</v>
      </c>
      <c r="AU53" s="62">
        <v>1.9553877084454185E-5</v>
      </c>
      <c r="AV53" s="62">
        <v>1.4956875761132177E-5</v>
      </c>
      <c r="AW53" s="62">
        <v>0</v>
      </c>
      <c r="AX53" s="62">
        <v>3.0643525403558027E-5</v>
      </c>
      <c r="AY53" s="62">
        <v>1.7404181170183468E-5</v>
      </c>
      <c r="AZ53" s="62">
        <v>2.6827002694852451E-5</v>
      </c>
      <c r="BA53" s="62">
        <v>0</v>
      </c>
      <c r="BB53" s="62">
        <v>8.4261430416078692E-6</v>
      </c>
      <c r="BC53" s="62">
        <v>1.8327847604307179E-5</v>
      </c>
      <c r="BD53" s="62">
        <v>1.0242567974359256E-5</v>
      </c>
      <c r="BE53" s="62">
        <v>0</v>
      </c>
      <c r="BF53" s="62">
        <v>1.2444239972948754E-5</v>
      </c>
      <c r="BG53" s="62">
        <v>2.0147220025092677E-5</v>
      </c>
      <c r="BH53" s="62">
        <v>1.6240833371912413E-5</v>
      </c>
      <c r="BI53" s="62">
        <v>2.0790734660414235E-4</v>
      </c>
      <c r="BJ53" s="62">
        <v>5.8472355526796734E-4</v>
      </c>
      <c r="BK53" s="62">
        <v>1.0073866812073036</v>
      </c>
      <c r="BL53" s="62">
        <v>0</v>
      </c>
      <c r="BM53" s="62">
        <v>1.6427308311795829E-5</v>
      </c>
      <c r="BN53" s="62">
        <v>1.9205823244268261E-4</v>
      </c>
      <c r="BO53" s="62">
        <v>0</v>
      </c>
      <c r="BP53" s="62">
        <v>8.4599192505483214E-5</v>
      </c>
      <c r="BQ53" s="62">
        <v>1.1770487548654742E-5</v>
      </c>
      <c r="BR53" s="62">
        <v>9.9344917542011804E-6</v>
      </c>
      <c r="BS53" s="62">
        <v>1.7265359738268855E-4</v>
      </c>
      <c r="BT53" s="62">
        <v>2.9597182499083867E-5</v>
      </c>
      <c r="BU53" s="62">
        <v>3.6441763156616683E-5</v>
      </c>
      <c r="BV53" s="62">
        <v>4.7815830715099948E-5</v>
      </c>
      <c r="BW53" s="62">
        <v>2.042913439764915E-4</v>
      </c>
      <c r="BX53" s="62">
        <v>4.0753135581544324E-5</v>
      </c>
      <c r="BY53" s="62">
        <v>6.4569140351564217E-5</v>
      </c>
      <c r="BZ53" s="62">
        <v>2.062687935685368E-5</v>
      </c>
      <c r="CA53" s="62">
        <v>4.9079822707885306E-5</v>
      </c>
      <c r="CB53" s="62">
        <v>2.2105864501702422E-5</v>
      </c>
      <c r="CC53" s="62">
        <v>3.1158732851803773E-5</v>
      </c>
      <c r="CD53" s="62">
        <v>2.2136268470947614E-5</v>
      </c>
      <c r="CE53" s="62">
        <v>3.0951877014143012E-5</v>
      </c>
      <c r="CF53" s="62">
        <v>7.8466164486438644E-6</v>
      </c>
      <c r="CG53" s="62">
        <v>4.9605716087691609E-5</v>
      </c>
      <c r="CH53" s="62">
        <v>4.5526383652468631E-5</v>
      </c>
      <c r="CI53" s="62">
        <v>1.0047443938604613E-4</v>
      </c>
      <c r="CJ53" s="62">
        <v>1.7277295862229119E-5</v>
      </c>
      <c r="CK53" s="62">
        <v>1.0010962313970401E-5</v>
      </c>
      <c r="CL53" s="62">
        <v>6.0892544271910985E-6</v>
      </c>
      <c r="CM53" s="62">
        <v>1.2843807536206989E-6</v>
      </c>
      <c r="CN53" s="62">
        <v>1.1536629167343839E-5</v>
      </c>
      <c r="CO53" s="62">
        <v>4.8311598405683084E-5</v>
      </c>
      <c r="CP53" s="62">
        <v>2.5289514643137955E-4</v>
      </c>
      <c r="CQ53" s="62">
        <v>8.5454847504878212E-6</v>
      </c>
      <c r="CR53" s="62">
        <v>0</v>
      </c>
      <c r="CS53" s="62">
        <v>4.0512313228685998E-5</v>
      </c>
      <c r="CT53" s="62">
        <v>3.3163588691870636E-5</v>
      </c>
      <c r="CU53" s="62">
        <v>2.3350321507057175E-5</v>
      </c>
      <c r="CV53" s="62">
        <v>1.8514139925916166E-5</v>
      </c>
      <c r="CW53" s="62">
        <v>1.6738434945839529E-5</v>
      </c>
      <c r="CX53" s="62">
        <v>3.6355402655536179E-5</v>
      </c>
      <c r="CY53" s="62">
        <v>2.7690470219407046E-5</v>
      </c>
      <c r="CZ53" s="62">
        <v>3.8226937235472015E-5</v>
      </c>
      <c r="DA53" s="62">
        <v>1.9742233919523594E-4</v>
      </c>
      <c r="DB53" s="62">
        <v>2.8557088545381277E-4</v>
      </c>
      <c r="DC53" s="62">
        <v>1.1726343001361391E-5</v>
      </c>
      <c r="DD53" s="62">
        <v>3.9277628207946373E-5</v>
      </c>
      <c r="DE53" s="62">
        <v>1.2818307531474045E-3</v>
      </c>
      <c r="DF53" s="62">
        <v>5.562265617557444E-4</v>
      </c>
      <c r="DG53" s="62">
        <v>3.2910135022432333E-4</v>
      </c>
      <c r="DH53" s="62">
        <v>2.2657781112598549E-4</v>
      </c>
      <c r="DI53" s="62">
        <v>3.3992857338740097E-5</v>
      </c>
      <c r="DJ53" s="62">
        <v>2.9645220022691729E-4</v>
      </c>
      <c r="DK53" s="62">
        <v>2.1798711462573588E-5</v>
      </c>
      <c r="DL53" s="62">
        <v>2.1383345020018446E-3</v>
      </c>
      <c r="DM53" s="62">
        <v>4.0542108044080938E-5</v>
      </c>
      <c r="DN53" s="62">
        <v>2.6089742181119453E-5</v>
      </c>
      <c r="DO53" s="62">
        <v>1.6038619545555183E-5</v>
      </c>
      <c r="DP53" s="62">
        <v>2.5853038755116468E-5</v>
      </c>
      <c r="DQ53" s="62">
        <v>3.6560054618025103E-4</v>
      </c>
      <c r="DR53" s="62">
        <v>6.0037843354995785E-5</v>
      </c>
      <c r="DS53" s="62">
        <v>2.3023384920387467E-3</v>
      </c>
      <c r="DT53" s="62">
        <v>8.0790175912756588E-5</v>
      </c>
      <c r="DU53" s="54">
        <v>1.0197299390276211</v>
      </c>
      <c r="DV53" s="54">
        <v>0.89581246673527815</v>
      </c>
    </row>
    <row r="54" spans="2:126" x14ac:dyDescent="0.15">
      <c r="B54" s="52" t="s">
        <v>182</v>
      </c>
      <c r="C54" s="53" t="s">
        <v>632</v>
      </c>
      <c r="D54" s="54">
        <v>0.99999999999999978</v>
      </c>
      <c r="E54" s="54">
        <v>0</v>
      </c>
      <c r="F54" s="54">
        <v>0</v>
      </c>
      <c r="G54" s="54">
        <v>0</v>
      </c>
      <c r="H54" s="54">
        <v>6.6894081855116886E-6</v>
      </c>
      <c r="I54" s="57">
        <v>0</v>
      </c>
      <c r="J54" s="54">
        <v>0</v>
      </c>
      <c r="P54" s="52" t="s">
        <v>182</v>
      </c>
      <c r="Q54" s="54" t="s">
        <v>632</v>
      </c>
      <c r="R54" s="57">
        <v>4.9238101543767604E-20</v>
      </c>
      <c r="S54" s="54">
        <v>2.6797931526033737E-20</v>
      </c>
      <c r="T54" s="54">
        <v>3.1691115483516006E-20</v>
      </c>
      <c r="U54" s="54">
        <v>6.2744210414671203E-20</v>
      </c>
      <c r="V54" s="54">
        <v>1.6861035236183052E-20</v>
      </c>
      <c r="W54" s="54">
        <v>0</v>
      </c>
      <c r="X54" s="54">
        <v>1.5988003264012753E-19</v>
      </c>
      <c r="Y54" s="54">
        <v>1.76143081389669E-20</v>
      </c>
      <c r="Z54" s="54">
        <v>0</v>
      </c>
      <c r="AA54" s="54">
        <v>0</v>
      </c>
      <c r="AB54" s="54">
        <v>0</v>
      </c>
      <c r="AC54" s="54">
        <v>2.9733670383283538E-20</v>
      </c>
      <c r="AD54" s="54">
        <v>1.7152355450575135E-20</v>
      </c>
      <c r="AE54" s="54">
        <v>3.7856678218106687E-20</v>
      </c>
      <c r="AF54" s="54">
        <v>1.5622099964508037E-20</v>
      </c>
      <c r="AG54" s="54">
        <v>0</v>
      </c>
      <c r="AH54" s="54">
        <v>1.0730562150470442E-20</v>
      </c>
      <c r="AI54" s="54">
        <v>1.5524083104704996E-20</v>
      </c>
      <c r="AJ54" s="54">
        <v>0</v>
      </c>
      <c r="AK54" s="54">
        <v>5.4183703911430989E-20</v>
      </c>
      <c r="AL54" s="54">
        <v>0</v>
      </c>
      <c r="AM54" s="54">
        <v>0</v>
      </c>
      <c r="AN54" s="54">
        <v>0</v>
      </c>
      <c r="AO54" s="54">
        <v>0</v>
      </c>
      <c r="AP54" s="54">
        <v>1.8840830294045841E-20</v>
      </c>
      <c r="AQ54" s="54">
        <v>1.4461323995655214E-20</v>
      </c>
      <c r="AR54" s="54">
        <v>0</v>
      </c>
      <c r="AS54" s="54">
        <v>0</v>
      </c>
      <c r="AT54" s="54">
        <v>2.171271324438974E-20</v>
      </c>
      <c r="AU54" s="54">
        <v>3.3551258016238953E-20</v>
      </c>
      <c r="AV54" s="54">
        <v>1.4989115340719186E-20</v>
      </c>
      <c r="AW54" s="54">
        <v>0</v>
      </c>
      <c r="AX54" s="54">
        <v>5.3985433532463433E-20</v>
      </c>
      <c r="AY54" s="54">
        <v>3.0444304467276501E-20</v>
      </c>
      <c r="AZ54" s="54">
        <v>4.2272817367975927E-20</v>
      </c>
      <c r="BA54" s="54">
        <v>0</v>
      </c>
      <c r="BB54" s="54">
        <v>1.5108258043888033E-20</v>
      </c>
      <c r="BC54" s="54">
        <v>3.1106399623214355E-20</v>
      </c>
      <c r="BD54" s="54">
        <v>1.017066859816998E-20</v>
      </c>
      <c r="BE54" s="54">
        <v>0</v>
      </c>
      <c r="BF54" s="54">
        <v>1.8134492311930025E-20</v>
      </c>
      <c r="BG54" s="54">
        <v>2.8378063018595331E-20</v>
      </c>
      <c r="BH54" s="54">
        <v>1.8389170497418804E-19</v>
      </c>
      <c r="BI54" s="54">
        <v>1.5428790101450172E-19</v>
      </c>
      <c r="BJ54" s="54">
        <v>3.9099283462415589E-19</v>
      </c>
      <c r="BK54" s="54">
        <v>1.8353835647523136E-17</v>
      </c>
      <c r="BL54" s="54">
        <v>1</v>
      </c>
      <c r="BM54" s="54">
        <v>8.4548830400219877E-18</v>
      </c>
      <c r="BN54" s="54">
        <v>1.467862107166718E-17</v>
      </c>
      <c r="BO54" s="54">
        <v>0</v>
      </c>
      <c r="BP54" s="54">
        <v>5.2074010715648401E-17</v>
      </c>
      <c r="BQ54" s="54">
        <v>1.7460191726414339E-17</v>
      </c>
      <c r="BR54" s="54">
        <v>3.597678137142798E-17</v>
      </c>
      <c r="BS54" s="54">
        <v>5.7885880905681633E-17</v>
      </c>
      <c r="BT54" s="54">
        <v>5.4210401798146492E-19</v>
      </c>
      <c r="BU54" s="54">
        <v>4.9353348587727881E-19</v>
      </c>
      <c r="BV54" s="54">
        <v>2.7358430789649369E-18</v>
      </c>
      <c r="BW54" s="54">
        <v>2.2327982655231088E-20</v>
      </c>
      <c r="BX54" s="54">
        <v>5.8883940431375879E-19</v>
      </c>
      <c r="BY54" s="54">
        <v>1.0521616913909401E-18</v>
      </c>
      <c r="BZ54" s="54">
        <v>2.8868404467919485E-20</v>
      </c>
      <c r="CA54" s="54">
        <v>2.4864628874156047E-20</v>
      </c>
      <c r="CB54" s="54">
        <v>3.9882402292360005E-20</v>
      </c>
      <c r="CC54" s="54">
        <v>3.3812343229459523E-20</v>
      </c>
      <c r="CD54" s="54">
        <v>3.3689288967293174E-20</v>
      </c>
      <c r="CE54" s="54">
        <v>6.0840324104966092E-20</v>
      </c>
      <c r="CF54" s="54">
        <v>1.1565451890132375E-20</v>
      </c>
      <c r="CG54" s="54">
        <v>7.265759891230696E-20</v>
      </c>
      <c r="CH54" s="54">
        <v>6.7509518958152791E-20</v>
      </c>
      <c r="CI54" s="54">
        <v>2.3311609342272386E-20</v>
      </c>
      <c r="CJ54" s="54">
        <v>1.2969332188387243E-20</v>
      </c>
      <c r="CK54" s="54">
        <v>1.0245692834583907E-20</v>
      </c>
      <c r="CL54" s="54">
        <v>7.1025182400513184E-21</v>
      </c>
      <c r="CM54" s="54">
        <v>1.3706903582899417E-21</v>
      </c>
      <c r="CN54" s="54">
        <v>2.2336850349808878E-20</v>
      </c>
      <c r="CO54" s="54">
        <v>8.8851488823548385E-20</v>
      </c>
      <c r="CP54" s="54">
        <v>5.0049473330676302E-19</v>
      </c>
      <c r="CQ54" s="54">
        <v>5.469869236037828E-21</v>
      </c>
      <c r="CR54" s="54">
        <v>0</v>
      </c>
      <c r="CS54" s="54">
        <v>3.6037444254336517E-20</v>
      </c>
      <c r="CT54" s="54">
        <v>2.4340696954546902E-20</v>
      </c>
      <c r="CU54" s="54">
        <v>2.258174815873161E-20</v>
      </c>
      <c r="CV54" s="54">
        <v>8.8390008512758129E-21</v>
      </c>
      <c r="CW54" s="54">
        <v>1.4265863666564132E-20</v>
      </c>
      <c r="CX54" s="54">
        <v>3.1867687353758259E-20</v>
      </c>
      <c r="CY54" s="54">
        <v>4.6955353591329973E-20</v>
      </c>
      <c r="CZ54" s="54">
        <v>2.362703646774011E-20</v>
      </c>
      <c r="DA54" s="54">
        <v>2.3089839843773873E-20</v>
      </c>
      <c r="DB54" s="54">
        <v>3.0888363356015969E-20</v>
      </c>
      <c r="DC54" s="54">
        <v>1.3241815575796418E-20</v>
      </c>
      <c r="DD54" s="54">
        <v>5.6953118881366528E-20</v>
      </c>
      <c r="DE54" s="54">
        <v>3.2748182966861633E-20</v>
      </c>
      <c r="DF54" s="54">
        <v>4.0842903612712825E-20</v>
      </c>
      <c r="DG54" s="54">
        <v>2.8145349071628138E-20</v>
      </c>
      <c r="DH54" s="54">
        <v>1.5763685035666855E-20</v>
      </c>
      <c r="DI54" s="54">
        <v>3.5450210371776396E-20</v>
      </c>
      <c r="DJ54" s="54">
        <v>2.7757663841961843E-19</v>
      </c>
      <c r="DK54" s="54">
        <v>1.9341530267057472E-20</v>
      </c>
      <c r="DL54" s="54">
        <v>4.4692612622164839E-18</v>
      </c>
      <c r="DM54" s="54">
        <v>1.5950042565770973E-20</v>
      </c>
      <c r="DN54" s="54">
        <v>2.6827009536260147E-20</v>
      </c>
      <c r="DO54" s="54">
        <v>1.6362978956473E-20</v>
      </c>
      <c r="DP54" s="54">
        <v>2.8125445150094664E-20</v>
      </c>
      <c r="DQ54" s="54">
        <v>3.5404764351258195E-20</v>
      </c>
      <c r="DR54" s="54">
        <v>2.0378791970784969E-20</v>
      </c>
      <c r="DS54" s="54">
        <v>5.2129928830547575E-20</v>
      </c>
      <c r="DT54" s="54">
        <v>2.5366301785627998E-20</v>
      </c>
      <c r="DU54" s="54">
        <v>1</v>
      </c>
      <c r="DV54" s="54">
        <v>0.8784801077719594</v>
      </c>
    </row>
    <row r="55" spans="2:126" x14ac:dyDescent="0.15">
      <c r="B55" s="52" t="s">
        <v>183</v>
      </c>
      <c r="C55" s="53" t="s">
        <v>633</v>
      </c>
      <c r="D55" s="54">
        <v>0.99999999999999989</v>
      </c>
      <c r="E55" s="54">
        <v>0</v>
      </c>
      <c r="F55" s="54">
        <v>0.3589980916030534</v>
      </c>
      <c r="G55" s="54">
        <v>0.30938931297709926</v>
      </c>
      <c r="H55" s="54">
        <v>6.2381624672537279E-4</v>
      </c>
      <c r="I55" s="57">
        <v>0.10019083969465649</v>
      </c>
      <c r="J55" s="54">
        <v>9.82824427480916E-2</v>
      </c>
      <c r="P55" s="52" t="s">
        <v>183</v>
      </c>
      <c r="Q55" s="54" t="s">
        <v>633</v>
      </c>
      <c r="R55" s="57">
        <v>6.5613920224894608E-20</v>
      </c>
      <c r="S55" s="54">
        <v>3.8904193610373986E-20</v>
      </c>
      <c r="T55" s="54">
        <v>4.0418298112415338E-20</v>
      </c>
      <c r="U55" s="54">
        <v>8.1601257155721911E-20</v>
      </c>
      <c r="V55" s="54">
        <v>2.9021458611140055E-20</v>
      </c>
      <c r="W55" s="54">
        <v>0</v>
      </c>
      <c r="X55" s="54">
        <v>2.1271476976383226E-19</v>
      </c>
      <c r="Y55" s="54">
        <v>2.7152662377989224E-20</v>
      </c>
      <c r="Z55" s="54">
        <v>0</v>
      </c>
      <c r="AA55" s="54">
        <v>0</v>
      </c>
      <c r="AB55" s="54">
        <v>0</v>
      </c>
      <c r="AC55" s="54">
        <v>4.2579705110883171E-20</v>
      </c>
      <c r="AD55" s="54">
        <v>2.7284126920234315E-20</v>
      </c>
      <c r="AE55" s="54">
        <v>5.4012709581808378E-20</v>
      </c>
      <c r="AF55" s="54">
        <v>3.0454799500633738E-20</v>
      </c>
      <c r="AG55" s="54">
        <v>0</v>
      </c>
      <c r="AH55" s="54">
        <v>2.2329236342320503E-20</v>
      </c>
      <c r="AI55" s="54">
        <v>1.2067470162151878E-19</v>
      </c>
      <c r="AJ55" s="54">
        <v>0</v>
      </c>
      <c r="AK55" s="54">
        <v>7.4540227553399515E-20</v>
      </c>
      <c r="AL55" s="54">
        <v>0</v>
      </c>
      <c r="AM55" s="54">
        <v>0</v>
      </c>
      <c r="AN55" s="54">
        <v>0</v>
      </c>
      <c r="AO55" s="54">
        <v>0</v>
      </c>
      <c r="AP55" s="54">
        <v>2.9846574032958099E-20</v>
      </c>
      <c r="AQ55" s="54">
        <v>2.3411896550561217E-20</v>
      </c>
      <c r="AR55" s="54">
        <v>0</v>
      </c>
      <c r="AS55" s="54">
        <v>0</v>
      </c>
      <c r="AT55" s="54">
        <v>2.9404182829448793E-20</v>
      </c>
      <c r="AU55" s="54">
        <v>4.7772766328293768E-20</v>
      </c>
      <c r="AV55" s="54">
        <v>2.6759570067244842E-20</v>
      </c>
      <c r="AW55" s="54">
        <v>0</v>
      </c>
      <c r="AX55" s="54">
        <v>7.4066527562815304E-20</v>
      </c>
      <c r="AY55" s="54">
        <v>4.1620595343523073E-20</v>
      </c>
      <c r="AZ55" s="54">
        <v>6.164347174464218E-20</v>
      </c>
      <c r="BA55" s="54">
        <v>0</v>
      </c>
      <c r="BB55" s="54">
        <v>2.0255897497634004E-20</v>
      </c>
      <c r="BC55" s="54">
        <v>4.3072498287696819E-20</v>
      </c>
      <c r="BD55" s="54">
        <v>1.6761568928129344E-20</v>
      </c>
      <c r="BE55" s="54">
        <v>0</v>
      </c>
      <c r="BF55" s="54">
        <v>5.8708481071024952E-20</v>
      </c>
      <c r="BG55" s="54">
        <v>4.2275285923993228E-20</v>
      </c>
      <c r="BH55" s="54">
        <v>7.0075403840243814E-19</v>
      </c>
      <c r="BI55" s="54">
        <v>2.6825719905849148E-19</v>
      </c>
      <c r="BJ55" s="54">
        <v>6.6356589477179834E-19</v>
      </c>
      <c r="BK55" s="54">
        <v>3.6047732544083194E-18</v>
      </c>
      <c r="BL55" s="54">
        <v>0</v>
      </c>
      <c r="BM55" s="54">
        <v>1</v>
      </c>
      <c r="BN55" s="54">
        <v>4.2447042834294886E-18</v>
      </c>
      <c r="BO55" s="54">
        <v>0</v>
      </c>
      <c r="BP55" s="54">
        <v>1.3499910502506469E-17</v>
      </c>
      <c r="BQ55" s="54">
        <v>3.100551251288482E-18</v>
      </c>
      <c r="BR55" s="54">
        <v>1.3202310100865144E-17</v>
      </c>
      <c r="BS55" s="54">
        <v>9.2583324080880732E-18</v>
      </c>
      <c r="BT55" s="54">
        <v>2.8520037543512231E-19</v>
      </c>
      <c r="BU55" s="54">
        <v>2.6466564869536491E-19</v>
      </c>
      <c r="BV55" s="54">
        <v>1.1142552690796631E-18</v>
      </c>
      <c r="BW55" s="54">
        <v>1.3377507610616468E-19</v>
      </c>
      <c r="BX55" s="54">
        <v>1.2301122144094567E-19</v>
      </c>
      <c r="BY55" s="54">
        <v>1.8750150552053028E-19</v>
      </c>
      <c r="BZ55" s="54">
        <v>3.9594372890699772E-20</v>
      </c>
      <c r="CA55" s="54">
        <v>1.0001647222796037E-19</v>
      </c>
      <c r="CB55" s="54">
        <v>7.3986982051407399E-20</v>
      </c>
      <c r="CC55" s="54">
        <v>5.9457828102387662E-20</v>
      </c>
      <c r="CD55" s="54">
        <v>4.6087445848098907E-20</v>
      </c>
      <c r="CE55" s="54">
        <v>8.0383591180026577E-20</v>
      </c>
      <c r="CF55" s="54">
        <v>1.6854814983117713E-20</v>
      </c>
      <c r="CG55" s="54">
        <v>1.0234838530676916E-19</v>
      </c>
      <c r="CH55" s="54">
        <v>1.014581458672202E-19</v>
      </c>
      <c r="CI55" s="54">
        <v>4.1119064653903936E-20</v>
      </c>
      <c r="CJ55" s="54">
        <v>3.6881643207633969E-20</v>
      </c>
      <c r="CK55" s="54">
        <v>2.025173710868545E-20</v>
      </c>
      <c r="CL55" s="54">
        <v>1.2919768302577134E-20</v>
      </c>
      <c r="CM55" s="54">
        <v>2.9616923293983134E-21</v>
      </c>
      <c r="CN55" s="54">
        <v>2.6344579286818437E-20</v>
      </c>
      <c r="CO55" s="54">
        <v>1.2213886033746783E-19</v>
      </c>
      <c r="CP55" s="54">
        <v>6.5034886902662306E-19</v>
      </c>
      <c r="CQ55" s="54">
        <v>1.3526832244428832E-20</v>
      </c>
      <c r="CR55" s="54">
        <v>0</v>
      </c>
      <c r="CS55" s="54">
        <v>6.8790789001352005E-20</v>
      </c>
      <c r="CT55" s="54">
        <v>4.0080305894371389E-20</v>
      </c>
      <c r="CU55" s="54">
        <v>3.8378589864234886E-20</v>
      </c>
      <c r="CV55" s="54">
        <v>2.8601896261335415E-20</v>
      </c>
      <c r="CW55" s="54">
        <v>5.5106118387132535E-20</v>
      </c>
      <c r="CX55" s="54">
        <v>3.5540657543470991E-19</v>
      </c>
      <c r="CY55" s="54">
        <v>1.8834759934753628E-19</v>
      </c>
      <c r="CZ55" s="54">
        <v>1.2969535331434549E-19</v>
      </c>
      <c r="DA55" s="54">
        <v>7.3292491665249439E-19</v>
      </c>
      <c r="DB55" s="54">
        <v>2.6410052094676744E-19</v>
      </c>
      <c r="DC55" s="54">
        <v>2.8023520964619279E-20</v>
      </c>
      <c r="DD55" s="54">
        <v>5.1767140396546411E-19</v>
      </c>
      <c r="DE55" s="54">
        <v>2.2676407615108007E-20</v>
      </c>
      <c r="DF55" s="54">
        <v>5.235119120458912E-20</v>
      </c>
      <c r="DG55" s="54">
        <v>5.5168370829892223E-20</v>
      </c>
      <c r="DH55" s="54">
        <v>3.797149922260559E-20</v>
      </c>
      <c r="DI55" s="54">
        <v>7.1490269924149053E-20</v>
      </c>
      <c r="DJ55" s="54">
        <v>3.5372422240753338E-19</v>
      </c>
      <c r="DK55" s="54">
        <v>1.2203935525633432E-19</v>
      </c>
      <c r="DL55" s="54">
        <v>5.7654161376630643E-18</v>
      </c>
      <c r="DM55" s="54">
        <v>3.3202492545132636E-20</v>
      </c>
      <c r="DN55" s="54">
        <v>4.5237360135336029E-20</v>
      </c>
      <c r="DO55" s="54">
        <v>2.7533031017776257E-20</v>
      </c>
      <c r="DP55" s="54">
        <v>5.5006029347078335E-20</v>
      </c>
      <c r="DQ55" s="54">
        <v>5.0143638341784655E-20</v>
      </c>
      <c r="DR55" s="54">
        <v>4.8303643572438385E-20</v>
      </c>
      <c r="DS55" s="54">
        <v>4.0109035868332954E-18</v>
      </c>
      <c r="DT55" s="54">
        <v>8.9463007967521329E-20</v>
      </c>
      <c r="DU55" s="54">
        <v>1</v>
      </c>
      <c r="DV55" s="54">
        <v>0.8784801077719594</v>
      </c>
    </row>
    <row r="56" spans="2:126" x14ac:dyDescent="0.15">
      <c r="B56" s="52" t="s">
        <v>184</v>
      </c>
      <c r="C56" s="53" t="s">
        <v>634</v>
      </c>
      <c r="D56" s="54">
        <v>0.96882860124114434</v>
      </c>
      <c r="E56" s="54">
        <v>3.1171398758855662E-2</v>
      </c>
      <c r="F56" s="54">
        <v>0.38707367336424525</v>
      </c>
      <c r="G56" s="54">
        <v>0.29331014940752193</v>
      </c>
      <c r="H56" s="54">
        <v>2.8285317656385063E-5</v>
      </c>
      <c r="I56" s="57">
        <v>8.8614116434827403E-2</v>
      </c>
      <c r="J56" s="54">
        <v>8.6553323029366303E-2</v>
      </c>
      <c r="P56" s="52" t="s">
        <v>184</v>
      </c>
      <c r="Q56" s="54" t="s">
        <v>634</v>
      </c>
      <c r="R56" s="57">
        <v>7.9852030674097747E-6</v>
      </c>
      <c r="S56" s="54">
        <v>4.3118725886157932E-6</v>
      </c>
      <c r="T56" s="54">
        <v>3.1228298978506281E-6</v>
      </c>
      <c r="U56" s="54">
        <v>9.7854857181186293E-6</v>
      </c>
      <c r="V56" s="54">
        <v>4.3217898105894758E-5</v>
      </c>
      <c r="W56" s="54">
        <v>0</v>
      </c>
      <c r="X56" s="54">
        <v>2.5840211816556075E-5</v>
      </c>
      <c r="Y56" s="54">
        <v>2.8360224377791526E-6</v>
      </c>
      <c r="Z56" s="54">
        <v>0</v>
      </c>
      <c r="AA56" s="54">
        <v>0</v>
      </c>
      <c r="AB56" s="54">
        <v>0</v>
      </c>
      <c r="AC56" s="54">
        <v>4.9522640355997494E-6</v>
      </c>
      <c r="AD56" s="54">
        <v>2.7525610693078878E-6</v>
      </c>
      <c r="AE56" s="54">
        <v>6.004551530275175E-6</v>
      </c>
      <c r="AF56" s="54">
        <v>9.1685393670748571E-6</v>
      </c>
      <c r="AG56" s="54">
        <v>0</v>
      </c>
      <c r="AH56" s="54">
        <v>1.9852132250104457E-6</v>
      </c>
      <c r="AI56" s="54">
        <v>2.5949014295574217E-6</v>
      </c>
      <c r="AJ56" s="54">
        <v>0</v>
      </c>
      <c r="AK56" s="54">
        <v>8.9384756296798384E-6</v>
      </c>
      <c r="AL56" s="54">
        <v>0</v>
      </c>
      <c r="AM56" s="54">
        <v>0</v>
      </c>
      <c r="AN56" s="54">
        <v>0</v>
      </c>
      <c r="AO56" s="54">
        <v>0</v>
      </c>
      <c r="AP56" s="54">
        <v>3.0555809992404996E-6</v>
      </c>
      <c r="AQ56" s="54">
        <v>2.5460015048335518E-6</v>
      </c>
      <c r="AR56" s="54">
        <v>0</v>
      </c>
      <c r="AS56" s="54">
        <v>0</v>
      </c>
      <c r="AT56" s="54">
        <v>4.031300862705607E-6</v>
      </c>
      <c r="AU56" s="54">
        <v>5.3515960835678831E-6</v>
      </c>
      <c r="AV56" s="54">
        <v>2.3701022533833154E-6</v>
      </c>
      <c r="AW56" s="54">
        <v>0</v>
      </c>
      <c r="AX56" s="54">
        <v>9.0886084333203209E-6</v>
      </c>
      <c r="AY56" s="54">
        <v>5.6123572825505872E-6</v>
      </c>
      <c r="AZ56" s="54">
        <v>7.2717159908449551E-6</v>
      </c>
      <c r="BA56" s="54">
        <v>0</v>
      </c>
      <c r="BB56" s="54">
        <v>2.6760820774007408E-6</v>
      </c>
      <c r="BC56" s="54">
        <v>5.6521780316671074E-6</v>
      </c>
      <c r="BD56" s="54">
        <v>1.8491972633078318E-6</v>
      </c>
      <c r="BE56" s="54">
        <v>0</v>
      </c>
      <c r="BF56" s="54">
        <v>3.6068897264089123E-6</v>
      </c>
      <c r="BG56" s="54">
        <v>4.4009454333554541E-5</v>
      </c>
      <c r="BH56" s="54">
        <v>1.1324500763745907E-5</v>
      </c>
      <c r="BI56" s="54">
        <v>6.1943212599003454E-4</v>
      </c>
      <c r="BJ56" s="54">
        <v>4.6017249663823614E-4</v>
      </c>
      <c r="BK56" s="54">
        <v>2.5966032247138297E-4</v>
      </c>
      <c r="BL56" s="54">
        <v>0</v>
      </c>
      <c r="BM56" s="54">
        <v>3.0714175100699441E-5</v>
      </c>
      <c r="BN56" s="54">
        <v>1.0025076542237739</v>
      </c>
      <c r="BO56" s="54">
        <v>0</v>
      </c>
      <c r="BP56" s="54">
        <v>3.10507557264192E-4</v>
      </c>
      <c r="BQ56" s="54">
        <v>1.5997622635348694E-4</v>
      </c>
      <c r="BR56" s="54">
        <v>2.7430962921932121E-4</v>
      </c>
      <c r="BS56" s="54">
        <v>3.0772822868787653E-4</v>
      </c>
      <c r="BT56" s="54">
        <v>8.9604438179415047E-4</v>
      </c>
      <c r="BU56" s="54">
        <v>4.2600092026237244E-4</v>
      </c>
      <c r="BV56" s="54">
        <v>1.2723730941903645E-3</v>
      </c>
      <c r="BW56" s="54">
        <v>5.1827937212940408E-4</v>
      </c>
      <c r="BX56" s="54">
        <v>2.2519079514809334E-4</v>
      </c>
      <c r="BY56" s="54">
        <v>7.5071379400906483E-6</v>
      </c>
      <c r="BZ56" s="54">
        <v>4.5755245252276236E-6</v>
      </c>
      <c r="CA56" s="54">
        <v>6.7122259538356625E-5</v>
      </c>
      <c r="CB56" s="54">
        <v>1.1747306971223617E-4</v>
      </c>
      <c r="CC56" s="54">
        <v>3.849466401802145E-5</v>
      </c>
      <c r="CD56" s="54">
        <v>1.2336119177514817E-4</v>
      </c>
      <c r="CE56" s="54">
        <v>1.0679778443342927E-5</v>
      </c>
      <c r="CF56" s="54">
        <v>4.0840578690426226E-6</v>
      </c>
      <c r="CG56" s="54">
        <v>1.4894353430437813E-5</v>
      </c>
      <c r="CH56" s="54">
        <v>1.090143444832606E-5</v>
      </c>
      <c r="CI56" s="54">
        <v>3.7628378425243486E-6</v>
      </c>
      <c r="CJ56" s="54">
        <v>2.2727737669180473E-6</v>
      </c>
      <c r="CK56" s="54">
        <v>2.038763782907016E-6</v>
      </c>
      <c r="CL56" s="54">
        <v>2.1222647981617291E-6</v>
      </c>
      <c r="CM56" s="54">
        <v>1.1439907691355302E-6</v>
      </c>
      <c r="CN56" s="54">
        <v>9.2618076679109805E-6</v>
      </c>
      <c r="CO56" s="54">
        <v>1.3906222690236033E-5</v>
      </c>
      <c r="CP56" s="54">
        <v>7.9009811495883432E-5</v>
      </c>
      <c r="CQ56" s="54">
        <v>2.5212861698777824E-6</v>
      </c>
      <c r="CR56" s="54">
        <v>0</v>
      </c>
      <c r="CS56" s="54">
        <v>5.9859060884934659E-6</v>
      </c>
      <c r="CT56" s="54">
        <v>5.5536084632450767E-6</v>
      </c>
      <c r="CU56" s="54">
        <v>4.777721375733922E-6</v>
      </c>
      <c r="CV56" s="54">
        <v>1.5088442783650701E-6</v>
      </c>
      <c r="CW56" s="54">
        <v>2.5938922396512165E-6</v>
      </c>
      <c r="CX56" s="54">
        <v>6.6932943643883157E-6</v>
      </c>
      <c r="CY56" s="54">
        <v>7.3191155264464378E-6</v>
      </c>
      <c r="CZ56" s="54">
        <v>4.4918925159035523E-6</v>
      </c>
      <c r="DA56" s="54">
        <v>3.358991787688835E-6</v>
      </c>
      <c r="DB56" s="54">
        <v>4.9808158546362657E-6</v>
      </c>
      <c r="DC56" s="54">
        <v>2.719953509855959E-6</v>
      </c>
      <c r="DD56" s="54">
        <v>7.4432390948090891E-6</v>
      </c>
      <c r="DE56" s="54">
        <v>2.022234860458887E-6</v>
      </c>
      <c r="DF56" s="54">
        <v>5.1433042564272609E-6</v>
      </c>
      <c r="DG56" s="54">
        <v>4.0181968145648359E-6</v>
      </c>
      <c r="DH56" s="54">
        <v>2.143296763865135E-6</v>
      </c>
      <c r="DI56" s="54">
        <v>5.6307907238673658E-6</v>
      </c>
      <c r="DJ56" s="54">
        <v>4.1912910512057441E-5</v>
      </c>
      <c r="DK56" s="54">
        <v>3.4739534971369427E-6</v>
      </c>
      <c r="DL56" s="54">
        <v>6.9337714114371457E-4</v>
      </c>
      <c r="DM56" s="54">
        <v>2.5108214885177275E-6</v>
      </c>
      <c r="DN56" s="54">
        <v>4.4710260400211136E-6</v>
      </c>
      <c r="DO56" s="54">
        <v>2.7319312190867399E-6</v>
      </c>
      <c r="DP56" s="54">
        <v>4.652980327603248E-6</v>
      </c>
      <c r="DQ56" s="54">
        <v>5.000383671914717E-6</v>
      </c>
      <c r="DR56" s="54">
        <v>3.9615820238513503E-6</v>
      </c>
      <c r="DS56" s="54">
        <v>1.2623304797755712E-6</v>
      </c>
      <c r="DT56" s="54">
        <v>6.2515492160972148E-6</v>
      </c>
      <c r="DU56" s="54">
        <v>1.0098711100833708</v>
      </c>
      <c r="DV56" s="54">
        <v>0.88715168162182789</v>
      </c>
    </row>
    <row r="57" spans="2:126" x14ac:dyDescent="0.15">
      <c r="B57" s="64" t="s">
        <v>185</v>
      </c>
      <c r="C57" s="65" t="s">
        <v>635</v>
      </c>
      <c r="D57" s="58">
        <v>0.99999999999999978</v>
      </c>
      <c r="E57" s="58">
        <v>0</v>
      </c>
      <c r="F57" s="58">
        <v>0</v>
      </c>
      <c r="G57" s="58">
        <v>0</v>
      </c>
      <c r="H57" s="58">
        <v>9.6799092721817446E-3</v>
      </c>
      <c r="I57" s="59">
        <v>0</v>
      </c>
      <c r="J57" s="58">
        <v>0</v>
      </c>
      <c r="P57" s="64" t="s">
        <v>185</v>
      </c>
      <c r="Q57" s="58" t="s">
        <v>635</v>
      </c>
      <c r="R57" s="59">
        <v>2.0026008185692213E-20</v>
      </c>
      <c r="S57" s="58">
        <v>1.1203061910005531E-20</v>
      </c>
      <c r="T57" s="58">
        <v>7.6804278697039331E-21</v>
      </c>
      <c r="U57" s="58">
        <v>2.5883724811240222E-20</v>
      </c>
      <c r="V57" s="58">
        <v>7.4600159402589705E-21</v>
      </c>
      <c r="W57" s="58">
        <v>0</v>
      </c>
      <c r="X57" s="58">
        <v>6.517567976251188E-20</v>
      </c>
      <c r="Y57" s="58">
        <v>7.4198339925620063E-21</v>
      </c>
      <c r="Z57" s="58">
        <v>0</v>
      </c>
      <c r="AA57" s="58">
        <v>0</v>
      </c>
      <c r="AB57" s="58">
        <v>0</v>
      </c>
      <c r="AC57" s="58">
        <v>1.2223144914228372E-20</v>
      </c>
      <c r="AD57" s="58">
        <v>6.8575583180579248E-21</v>
      </c>
      <c r="AE57" s="58">
        <v>1.5602361318566447E-20</v>
      </c>
      <c r="AF57" s="58">
        <v>5.6390534367099938E-21</v>
      </c>
      <c r="AG57" s="58">
        <v>0</v>
      </c>
      <c r="AH57" s="58">
        <v>4.6399835424234909E-21</v>
      </c>
      <c r="AI57" s="58">
        <v>6.5539135756452641E-21</v>
      </c>
      <c r="AJ57" s="58">
        <v>0</v>
      </c>
      <c r="AK57" s="58">
        <v>2.2136281453915142E-20</v>
      </c>
      <c r="AL57" s="58">
        <v>0</v>
      </c>
      <c r="AM57" s="58">
        <v>0</v>
      </c>
      <c r="AN57" s="58">
        <v>0</v>
      </c>
      <c r="AO57" s="58">
        <v>0</v>
      </c>
      <c r="AP57" s="58">
        <v>7.7458645973887647E-21</v>
      </c>
      <c r="AQ57" s="58">
        <v>5.9681971323596825E-21</v>
      </c>
      <c r="AR57" s="58">
        <v>0</v>
      </c>
      <c r="AS57" s="58">
        <v>0</v>
      </c>
      <c r="AT57" s="58">
        <v>9.1538632328837999E-21</v>
      </c>
      <c r="AU57" s="58">
        <v>1.3634281063570043E-20</v>
      </c>
      <c r="AV57" s="58">
        <v>6.0778903297920432E-21</v>
      </c>
      <c r="AW57" s="58">
        <v>0</v>
      </c>
      <c r="AX57" s="58">
        <v>2.2513561284087388E-20</v>
      </c>
      <c r="AY57" s="58">
        <v>1.2377547229468215E-20</v>
      </c>
      <c r="AZ57" s="58">
        <v>1.7433240055316173E-20</v>
      </c>
      <c r="BA57" s="58">
        <v>0</v>
      </c>
      <c r="BB57" s="58">
        <v>6.2083361359962573E-21</v>
      </c>
      <c r="BC57" s="58">
        <v>1.2922273049182869E-20</v>
      </c>
      <c r="BD57" s="58">
        <v>4.417108188083397E-21</v>
      </c>
      <c r="BE57" s="58">
        <v>0</v>
      </c>
      <c r="BF57" s="58">
        <v>7.5619710466586561E-21</v>
      </c>
      <c r="BG57" s="58">
        <v>1.1045976204773651E-20</v>
      </c>
      <c r="BH57" s="58">
        <v>9.7518561148824204E-21</v>
      </c>
      <c r="BI57" s="58">
        <v>6.9420412844041278E-21</v>
      </c>
      <c r="BJ57" s="58">
        <v>7.3841722946345529E-21</v>
      </c>
      <c r="BK57" s="58">
        <v>8.2809238545147339E-21</v>
      </c>
      <c r="BL57" s="58">
        <v>0</v>
      </c>
      <c r="BM57" s="58">
        <v>9.2807925285769088E-21</v>
      </c>
      <c r="BN57" s="58">
        <v>7.0559531062018028E-21</v>
      </c>
      <c r="BO57" s="58">
        <v>1</v>
      </c>
      <c r="BP57" s="58">
        <v>7.2038606491207969E-21</v>
      </c>
      <c r="BQ57" s="58">
        <v>5.9015677741390082E-21</v>
      </c>
      <c r="BR57" s="58">
        <v>4.4433552411841747E-21</v>
      </c>
      <c r="BS57" s="58">
        <v>5.8423947630162466E-21</v>
      </c>
      <c r="BT57" s="58">
        <v>4.4369226258828908E-21</v>
      </c>
      <c r="BU57" s="58">
        <v>5.0236061422571263E-21</v>
      </c>
      <c r="BV57" s="58">
        <v>6.1462010036252338E-21</v>
      </c>
      <c r="BW57" s="58">
        <v>6.4682764877279997E-20</v>
      </c>
      <c r="BX57" s="58">
        <v>3.8555113816651233E-19</v>
      </c>
      <c r="BY57" s="58">
        <v>1.284018350228885E-20</v>
      </c>
      <c r="BZ57" s="58">
        <v>1.5783505540565654E-20</v>
      </c>
      <c r="CA57" s="58">
        <v>8.4409630763051462E-19</v>
      </c>
      <c r="CB57" s="58">
        <v>1.4814124987225426E-20</v>
      </c>
      <c r="CC57" s="58">
        <v>1.3733406303284549E-20</v>
      </c>
      <c r="CD57" s="58">
        <v>1.3234529007126867E-20</v>
      </c>
      <c r="CE57" s="58">
        <v>2.4967800422668571E-20</v>
      </c>
      <c r="CF57" s="58">
        <v>5.0065106706825531E-21</v>
      </c>
      <c r="CG57" s="58">
        <v>2.9698442015432512E-20</v>
      </c>
      <c r="CH57" s="58">
        <v>2.7953313002763214E-20</v>
      </c>
      <c r="CI57" s="58">
        <v>9.1038766115431121E-21</v>
      </c>
      <c r="CJ57" s="58">
        <v>5.5630750637637444E-21</v>
      </c>
      <c r="CK57" s="58">
        <v>4.4113321831247373E-21</v>
      </c>
      <c r="CL57" s="58">
        <v>2.9779822886853695E-21</v>
      </c>
      <c r="CM57" s="58">
        <v>5.6117534611030344E-22</v>
      </c>
      <c r="CN57" s="58">
        <v>1.1793884498628561E-20</v>
      </c>
      <c r="CO57" s="58">
        <v>6.3595618890505529E-20</v>
      </c>
      <c r="CP57" s="58">
        <v>2.0400402431925638E-19</v>
      </c>
      <c r="CQ57" s="58">
        <v>2.5905140801394951E-21</v>
      </c>
      <c r="CR57" s="58">
        <v>0</v>
      </c>
      <c r="CS57" s="58">
        <v>1.4681586254062867E-20</v>
      </c>
      <c r="CT57" s="58">
        <v>1.0006488414565861E-20</v>
      </c>
      <c r="CU57" s="58">
        <v>9.4180353518488621E-21</v>
      </c>
      <c r="CV57" s="58">
        <v>4.370519269706217E-21</v>
      </c>
      <c r="CW57" s="58">
        <v>6.0954371416482322E-21</v>
      </c>
      <c r="CX57" s="58">
        <v>1.6512705766965348E-20</v>
      </c>
      <c r="CY57" s="58">
        <v>1.9453761193701541E-20</v>
      </c>
      <c r="CZ57" s="58">
        <v>1.0639746040723422E-20</v>
      </c>
      <c r="DA57" s="58">
        <v>1.9556642380978153E-19</v>
      </c>
      <c r="DB57" s="58">
        <v>9.3106516360738154E-20</v>
      </c>
      <c r="DC57" s="58">
        <v>5.4964227646694407E-21</v>
      </c>
      <c r="DD57" s="58">
        <v>1.8943413562186802E-20</v>
      </c>
      <c r="DE57" s="58">
        <v>4.0843585674560797E-21</v>
      </c>
      <c r="DF57" s="58">
        <v>1.2956851398132662E-20</v>
      </c>
      <c r="DG57" s="58">
        <v>9.5943932309645077E-21</v>
      </c>
      <c r="DH57" s="58">
        <v>4.9992405358930962E-21</v>
      </c>
      <c r="DI57" s="58">
        <v>1.4966607532624728E-20</v>
      </c>
      <c r="DJ57" s="58">
        <v>1.301327026872675E-19</v>
      </c>
      <c r="DK57" s="58">
        <v>1.1717660285345847E-20</v>
      </c>
      <c r="DL57" s="58">
        <v>1.8166299279678435E-18</v>
      </c>
      <c r="DM57" s="58">
        <v>9.7920773146064781E-21</v>
      </c>
      <c r="DN57" s="58">
        <v>1.1110550664294502E-20</v>
      </c>
      <c r="DO57" s="58">
        <v>6.8141760286144884E-21</v>
      </c>
      <c r="DP57" s="58">
        <v>1.1546694647000871E-20</v>
      </c>
      <c r="DQ57" s="58">
        <v>5.5580630224842528E-20</v>
      </c>
      <c r="DR57" s="58">
        <v>1.0563104700715296E-20</v>
      </c>
      <c r="DS57" s="58">
        <v>2.033838230579883E-21</v>
      </c>
      <c r="DT57" s="58">
        <v>3.0338620324408355E-20</v>
      </c>
      <c r="DU57" s="58">
        <v>1</v>
      </c>
      <c r="DV57" s="58">
        <v>0.8784801077719594</v>
      </c>
    </row>
    <row r="58" spans="2:126" x14ac:dyDescent="0.15">
      <c r="B58" s="52" t="s">
        <v>186</v>
      </c>
      <c r="C58" s="53" t="s">
        <v>636</v>
      </c>
      <c r="D58" s="54">
        <v>0.9965445892820195</v>
      </c>
      <c r="E58" s="62">
        <v>3.4554107179805005E-3</v>
      </c>
      <c r="F58" s="62">
        <v>0.38938016528925617</v>
      </c>
      <c r="G58" s="62">
        <v>0.27471074380165289</v>
      </c>
      <c r="H58" s="54">
        <v>2.8933426407922523E-7</v>
      </c>
      <c r="I58" s="63">
        <v>3.3057851239669422E-2</v>
      </c>
      <c r="J58" s="62">
        <v>3.3057851239669422E-2</v>
      </c>
      <c r="P58" s="52" t="s">
        <v>186</v>
      </c>
      <c r="Q58" s="54" t="s">
        <v>636</v>
      </c>
      <c r="R58" s="63">
        <v>1.2295277399656015E-7</v>
      </c>
      <c r="S58" s="62">
        <v>6.5666851514420172E-8</v>
      </c>
      <c r="T58" s="62">
        <v>5.9122567273147867E-8</v>
      </c>
      <c r="U58" s="62">
        <v>1.5556375805045375E-7</v>
      </c>
      <c r="V58" s="62">
        <v>2.8931615307338288E-7</v>
      </c>
      <c r="W58" s="62">
        <v>0</v>
      </c>
      <c r="X58" s="62">
        <v>3.9903024231284069E-7</v>
      </c>
      <c r="Y58" s="62">
        <v>4.7428934484293516E-8</v>
      </c>
      <c r="Z58" s="62">
        <v>0</v>
      </c>
      <c r="AA58" s="62">
        <v>0</v>
      </c>
      <c r="AB58" s="62">
        <v>0</v>
      </c>
      <c r="AC58" s="62">
        <v>7.527906188250116E-8</v>
      </c>
      <c r="AD58" s="62">
        <v>4.5361479812228273E-8</v>
      </c>
      <c r="AE58" s="62">
        <v>9.5959282446818823E-8</v>
      </c>
      <c r="AF58" s="62">
        <v>3.9152677963387739E-8</v>
      </c>
      <c r="AG58" s="62">
        <v>0</v>
      </c>
      <c r="AH58" s="62">
        <v>2.9362831139490281E-8</v>
      </c>
      <c r="AI58" s="62">
        <v>4.2534080393039806E-8</v>
      </c>
      <c r="AJ58" s="62">
        <v>0</v>
      </c>
      <c r="AK58" s="62">
        <v>1.3701405961370453E-7</v>
      </c>
      <c r="AL58" s="62">
        <v>0</v>
      </c>
      <c r="AM58" s="62">
        <v>0</v>
      </c>
      <c r="AN58" s="62">
        <v>0</v>
      </c>
      <c r="AO58" s="62">
        <v>0</v>
      </c>
      <c r="AP58" s="62">
        <v>4.9153848289842097E-8</v>
      </c>
      <c r="AQ58" s="62">
        <v>3.8197764428724039E-8</v>
      </c>
      <c r="AR58" s="62">
        <v>0</v>
      </c>
      <c r="AS58" s="62">
        <v>0</v>
      </c>
      <c r="AT58" s="62">
        <v>6.0006758349865951E-8</v>
      </c>
      <c r="AU58" s="62">
        <v>8.5452734027270192E-8</v>
      </c>
      <c r="AV58" s="62">
        <v>4.0083899068896119E-8</v>
      </c>
      <c r="AW58" s="62">
        <v>0</v>
      </c>
      <c r="AX58" s="62">
        <v>1.4183484422960444E-7</v>
      </c>
      <c r="AY58" s="62">
        <v>8.1434456474119783E-8</v>
      </c>
      <c r="AZ58" s="62">
        <v>1.1453122760590553E-7</v>
      </c>
      <c r="BA58" s="62">
        <v>0</v>
      </c>
      <c r="BB58" s="62">
        <v>3.8450041014593974E-8</v>
      </c>
      <c r="BC58" s="62">
        <v>8.6226882240299228E-8</v>
      </c>
      <c r="BD58" s="62">
        <v>2.9361883965548561E-8</v>
      </c>
      <c r="BE58" s="62">
        <v>0</v>
      </c>
      <c r="BF58" s="62">
        <v>4.7437640471997439E-8</v>
      </c>
      <c r="BG58" s="62">
        <v>7.0102837945568985E-8</v>
      </c>
      <c r="BH58" s="62">
        <v>6.3305682848135171E-8</v>
      </c>
      <c r="BI58" s="62">
        <v>4.3201421530444653E-6</v>
      </c>
      <c r="BJ58" s="62">
        <v>1.1543135585458965E-5</v>
      </c>
      <c r="BK58" s="62">
        <v>1.4114209517014316E-5</v>
      </c>
      <c r="BL58" s="62">
        <v>0</v>
      </c>
      <c r="BM58" s="62">
        <v>6.2176557911183354E-8</v>
      </c>
      <c r="BN58" s="62">
        <v>1.8218765357823597E-5</v>
      </c>
      <c r="BO58" s="62">
        <v>0</v>
      </c>
      <c r="BP58" s="62">
        <v>1.0001142974095489</v>
      </c>
      <c r="BQ58" s="62">
        <v>3.9236511395014287E-8</v>
      </c>
      <c r="BR58" s="62">
        <v>2.266213006286453E-6</v>
      </c>
      <c r="BS58" s="62">
        <v>6.924324726871508E-7</v>
      </c>
      <c r="BT58" s="62">
        <v>1.1109033294822057E-7</v>
      </c>
      <c r="BU58" s="62">
        <v>4.3320994926787246E-8</v>
      </c>
      <c r="BV58" s="62">
        <v>7.6491180734416659E-8</v>
      </c>
      <c r="BW58" s="62">
        <v>1.4492014879112741E-5</v>
      </c>
      <c r="BX58" s="62">
        <v>1.0100648829755081E-6</v>
      </c>
      <c r="BY58" s="62">
        <v>7.1858050980344872E-8</v>
      </c>
      <c r="BZ58" s="62">
        <v>7.4926523771612733E-8</v>
      </c>
      <c r="CA58" s="62">
        <v>5.4149261006119009E-7</v>
      </c>
      <c r="CB58" s="62">
        <v>2.449152317415889E-7</v>
      </c>
      <c r="CC58" s="62">
        <v>1.0052870349214519E-6</v>
      </c>
      <c r="CD58" s="62">
        <v>1.9999591334569533E-6</v>
      </c>
      <c r="CE58" s="62">
        <v>1.5442120455676275E-7</v>
      </c>
      <c r="CF58" s="62">
        <v>3.4761268868893136E-8</v>
      </c>
      <c r="CG58" s="62">
        <v>2.0154239502646506E-7</v>
      </c>
      <c r="CH58" s="62">
        <v>1.7809137463853064E-7</v>
      </c>
      <c r="CI58" s="62">
        <v>6.5717915779276826E-8</v>
      </c>
      <c r="CJ58" s="62">
        <v>4.2909671169290992E-8</v>
      </c>
      <c r="CK58" s="62">
        <v>3.894415316814997E-8</v>
      </c>
      <c r="CL58" s="62">
        <v>2.4469685536293099E-8</v>
      </c>
      <c r="CM58" s="62">
        <v>5.3366837713961641E-9</v>
      </c>
      <c r="CN58" s="62">
        <v>1.1708021945619299E-7</v>
      </c>
      <c r="CO58" s="62">
        <v>2.2417738569778244E-7</v>
      </c>
      <c r="CP58" s="62">
        <v>1.2230402658629752E-6</v>
      </c>
      <c r="CQ58" s="62">
        <v>6.3922593441660318E-8</v>
      </c>
      <c r="CR58" s="62">
        <v>0</v>
      </c>
      <c r="CS58" s="62">
        <v>9.3602695790423922E-8</v>
      </c>
      <c r="CT58" s="62">
        <v>7.5166756360596592E-8</v>
      </c>
      <c r="CU58" s="62">
        <v>7.6976812133032806E-8</v>
      </c>
      <c r="CV58" s="62">
        <v>2.3259473218878682E-8</v>
      </c>
      <c r="CW58" s="62">
        <v>4.6402976679520424E-8</v>
      </c>
      <c r="CX58" s="62">
        <v>9.3214414913277286E-8</v>
      </c>
      <c r="CY58" s="62">
        <v>1.6126122862466966E-7</v>
      </c>
      <c r="CZ58" s="62">
        <v>7.6613369195309043E-8</v>
      </c>
      <c r="DA58" s="62">
        <v>5.6373244144465846E-8</v>
      </c>
      <c r="DB58" s="62">
        <v>3.0040642098390774E-6</v>
      </c>
      <c r="DC58" s="62">
        <v>4.1845928550399448E-8</v>
      </c>
      <c r="DD58" s="62">
        <v>1.2491782807427994E-7</v>
      </c>
      <c r="DE58" s="62">
        <v>2.5557031071719753E-7</v>
      </c>
      <c r="DF58" s="62">
        <v>9.5058708735030618E-8</v>
      </c>
      <c r="DG58" s="62">
        <v>7.2704027322589393E-8</v>
      </c>
      <c r="DH58" s="62">
        <v>3.6869182364179376E-8</v>
      </c>
      <c r="DI58" s="62">
        <v>9.5973351903380449E-8</v>
      </c>
      <c r="DJ58" s="62">
        <v>6.6713987064101202E-7</v>
      </c>
      <c r="DK58" s="62">
        <v>5.7339719982428049E-8</v>
      </c>
      <c r="DL58" s="62">
        <v>1.0894567614556285E-5</v>
      </c>
      <c r="DM58" s="62">
        <v>3.2787996903040085E-7</v>
      </c>
      <c r="DN58" s="62">
        <v>6.928507126142999E-8</v>
      </c>
      <c r="DO58" s="62">
        <v>4.3459289773942734E-8</v>
      </c>
      <c r="DP58" s="62">
        <v>7.5099591562103428E-8</v>
      </c>
      <c r="DQ58" s="62">
        <v>7.9297741122050195E-8</v>
      </c>
      <c r="DR58" s="62">
        <v>5.2805806773863251E-8</v>
      </c>
      <c r="DS58" s="62">
        <v>4.3338363968991385E-8</v>
      </c>
      <c r="DT58" s="62">
        <v>7.7972573661838254E-7</v>
      </c>
      <c r="DU58" s="54">
        <v>1.0002076686949319</v>
      </c>
      <c r="DV58" s="54">
        <v>0.87866254058946403</v>
      </c>
    </row>
    <row r="59" spans="2:126" x14ac:dyDescent="0.15">
      <c r="B59" s="52" t="s">
        <v>187</v>
      </c>
      <c r="C59" s="53" t="s">
        <v>637</v>
      </c>
      <c r="D59" s="54">
        <v>0.97978473680191458</v>
      </c>
      <c r="E59" s="54">
        <v>2.021526319808542E-2</v>
      </c>
      <c r="F59" s="54">
        <v>0.36517290515413753</v>
      </c>
      <c r="G59" s="54">
        <v>0.16278768289716056</v>
      </c>
      <c r="H59" s="54">
        <v>2.7196726421213385E-3</v>
      </c>
      <c r="I59" s="57">
        <v>3.0549473464706496E-2</v>
      </c>
      <c r="J59" s="54">
        <v>3.0097661001633476E-2</v>
      </c>
      <c r="P59" s="52" t="s">
        <v>187</v>
      </c>
      <c r="Q59" s="54" t="s">
        <v>637</v>
      </c>
      <c r="R59" s="57">
        <v>2.4560759557337044E-6</v>
      </c>
      <c r="S59" s="54">
        <v>2.5966926505739295E-6</v>
      </c>
      <c r="T59" s="54">
        <v>9.6492731712806181E-7</v>
      </c>
      <c r="U59" s="54">
        <v>2.1721007268970217E-6</v>
      </c>
      <c r="V59" s="54">
        <v>2.6691801015455797E-5</v>
      </c>
      <c r="W59" s="54">
        <v>0</v>
      </c>
      <c r="X59" s="54">
        <v>6.395016789640398E-6</v>
      </c>
      <c r="Y59" s="54">
        <v>9.3746000857383645E-7</v>
      </c>
      <c r="Z59" s="54">
        <v>0</v>
      </c>
      <c r="AA59" s="54">
        <v>0</v>
      </c>
      <c r="AB59" s="54">
        <v>0</v>
      </c>
      <c r="AC59" s="54">
        <v>1.3842439030705732E-6</v>
      </c>
      <c r="AD59" s="54">
        <v>9.8278709151819211E-7</v>
      </c>
      <c r="AE59" s="54">
        <v>1.5864566394140061E-6</v>
      </c>
      <c r="AF59" s="54">
        <v>1.3985130078619307E-5</v>
      </c>
      <c r="AG59" s="54">
        <v>0</v>
      </c>
      <c r="AH59" s="54">
        <v>8.3171414175926113E-7</v>
      </c>
      <c r="AI59" s="54">
        <v>1.3127722152816804E-6</v>
      </c>
      <c r="AJ59" s="54">
        <v>0</v>
      </c>
      <c r="AK59" s="54">
        <v>2.2359552509994815E-6</v>
      </c>
      <c r="AL59" s="54">
        <v>0</v>
      </c>
      <c r="AM59" s="54">
        <v>0</v>
      </c>
      <c r="AN59" s="54">
        <v>0</v>
      </c>
      <c r="AO59" s="54">
        <v>0</v>
      </c>
      <c r="AP59" s="54">
        <v>9.94832060999695E-7</v>
      </c>
      <c r="AQ59" s="54">
        <v>9.8264178343713102E-7</v>
      </c>
      <c r="AR59" s="54">
        <v>0</v>
      </c>
      <c r="AS59" s="54">
        <v>0</v>
      </c>
      <c r="AT59" s="54">
        <v>1.5412737079046291E-6</v>
      </c>
      <c r="AU59" s="54">
        <v>1.4193575041182044E-6</v>
      </c>
      <c r="AV59" s="54">
        <v>8.8393969047141629E-7</v>
      </c>
      <c r="AW59" s="54">
        <v>0</v>
      </c>
      <c r="AX59" s="54">
        <v>2.4328596951744024E-6</v>
      </c>
      <c r="AY59" s="54">
        <v>1.4303396965562085E-6</v>
      </c>
      <c r="AZ59" s="54">
        <v>3.9315794457848417E-6</v>
      </c>
      <c r="BA59" s="54">
        <v>0</v>
      </c>
      <c r="BB59" s="54">
        <v>7.9393895087291709E-7</v>
      </c>
      <c r="BC59" s="54">
        <v>1.7632693054047027E-6</v>
      </c>
      <c r="BD59" s="54">
        <v>7.8658482722793988E-7</v>
      </c>
      <c r="BE59" s="54">
        <v>0</v>
      </c>
      <c r="BF59" s="54">
        <v>3.4871484078335998E-6</v>
      </c>
      <c r="BG59" s="54">
        <v>1.5564771503859588E-6</v>
      </c>
      <c r="BH59" s="54">
        <v>8.1347341126026592E-6</v>
      </c>
      <c r="BI59" s="54">
        <v>2.6172959534190167E-5</v>
      </c>
      <c r="BJ59" s="54">
        <v>2.9108489413513788E-5</v>
      </c>
      <c r="BK59" s="54">
        <v>1.1089810132734176E-4</v>
      </c>
      <c r="BL59" s="54">
        <v>0</v>
      </c>
      <c r="BM59" s="54">
        <v>1.6295346501660747E-4</v>
      </c>
      <c r="BN59" s="54">
        <v>2.6850906933763009E-4</v>
      </c>
      <c r="BO59" s="54">
        <v>0</v>
      </c>
      <c r="BP59" s="54">
        <v>7.537518886061652E-5</v>
      </c>
      <c r="BQ59" s="54">
        <v>1.0017719688809952</v>
      </c>
      <c r="BR59" s="54">
        <v>2.5556842584123111E-4</v>
      </c>
      <c r="BS59" s="54">
        <v>4.3247712358675568E-5</v>
      </c>
      <c r="BT59" s="54">
        <v>3.4482093494715276E-4</v>
      </c>
      <c r="BU59" s="54">
        <v>1.6570052723398042E-4</v>
      </c>
      <c r="BV59" s="54">
        <v>6.5551082027004502E-5</v>
      </c>
      <c r="BW59" s="54">
        <v>3.0030540851431331E-5</v>
      </c>
      <c r="BX59" s="54">
        <v>8.3678390074859519E-5</v>
      </c>
      <c r="BY59" s="54">
        <v>3.3077973558253602E-5</v>
      </c>
      <c r="BZ59" s="54">
        <v>1.3122447851245137E-6</v>
      </c>
      <c r="CA59" s="54">
        <v>9.1992288685053628E-5</v>
      </c>
      <c r="CB59" s="54">
        <v>7.7018780262964754E-5</v>
      </c>
      <c r="CC59" s="54">
        <v>2.6641280504469768E-5</v>
      </c>
      <c r="CD59" s="54">
        <v>3.5156579509797754E-5</v>
      </c>
      <c r="CE59" s="54">
        <v>2.9169697036797779E-6</v>
      </c>
      <c r="CF59" s="54">
        <v>2.0652328928543738E-6</v>
      </c>
      <c r="CG59" s="54">
        <v>8.4478986815257354E-6</v>
      </c>
      <c r="CH59" s="54">
        <v>2.8759772158198276E-6</v>
      </c>
      <c r="CI59" s="54">
        <v>5.482281280065229E-6</v>
      </c>
      <c r="CJ59" s="54">
        <v>8.8067631345168851E-7</v>
      </c>
      <c r="CK59" s="54">
        <v>1.8148850081595387E-6</v>
      </c>
      <c r="CL59" s="54">
        <v>1.4198429973633023E-6</v>
      </c>
      <c r="CM59" s="54">
        <v>7.0392374598157629E-7</v>
      </c>
      <c r="CN59" s="54">
        <v>1.0004680511662623E-5</v>
      </c>
      <c r="CO59" s="54">
        <v>4.3773080194058507E-6</v>
      </c>
      <c r="CP59" s="54">
        <v>1.9255463709842278E-5</v>
      </c>
      <c r="CQ59" s="54">
        <v>1.979950123392666E-6</v>
      </c>
      <c r="CR59" s="54">
        <v>0</v>
      </c>
      <c r="CS59" s="54">
        <v>3.6098702275085972E-6</v>
      </c>
      <c r="CT59" s="54">
        <v>2.2682000260377942E-6</v>
      </c>
      <c r="CU59" s="54">
        <v>5.1208586022784764E-6</v>
      </c>
      <c r="CV59" s="54">
        <v>5.248570896860676E-7</v>
      </c>
      <c r="CW59" s="54">
        <v>9.6180805221735801E-7</v>
      </c>
      <c r="CX59" s="54">
        <v>1.5581715927767965E-5</v>
      </c>
      <c r="CY59" s="54">
        <v>2.3872472942543839E-6</v>
      </c>
      <c r="CZ59" s="54">
        <v>3.7405833766815677E-6</v>
      </c>
      <c r="DA59" s="54">
        <v>1.9333350262567478E-5</v>
      </c>
      <c r="DB59" s="54">
        <v>8.2175899376343465E-6</v>
      </c>
      <c r="DC59" s="54">
        <v>1.2611498819684914E-5</v>
      </c>
      <c r="DD59" s="54">
        <v>5.2730833202486432E-6</v>
      </c>
      <c r="DE59" s="54">
        <v>1.5687458785099936E-6</v>
      </c>
      <c r="DF59" s="54">
        <v>5.2341244775340943E-6</v>
      </c>
      <c r="DG59" s="54">
        <v>1.5940629190147661E-6</v>
      </c>
      <c r="DH59" s="54">
        <v>9.275971275253513E-7</v>
      </c>
      <c r="DI59" s="54">
        <v>1.621642475493927E-6</v>
      </c>
      <c r="DJ59" s="54">
        <v>9.1509410125664211E-6</v>
      </c>
      <c r="DK59" s="54">
        <v>4.8534926341814535E-6</v>
      </c>
      <c r="DL59" s="54">
        <v>1.3630470829799449E-4</v>
      </c>
      <c r="DM59" s="54">
        <v>2.8163147018605434E-6</v>
      </c>
      <c r="DN59" s="54">
        <v>3.5078090250829814E-6</v>
      </c>
      <c r="DO59" s="54">
        <v>1.9855274565418609E-6</v>
      </c>
      <c r="DP59" s="54">
        <v>2.0746818760029643E-6</v>
      </c>
      <c r="DQ59" s="54">
        <v>1.3454047639147996E-5</v>
      </c>
      <c r="DR59" s="54">
        <v>2.6518038718461901E-6</v>
      </c>
      <c r="DS59" s="54">
        <v>1.1256896385464518E-6</v>
      </c>
      <c r="DT59" s="54">
        <v>2.4805224103447331E-5</v>
      </c>
      <c r="DU59" s="54">
        <v>1.0041489871915232</v>
      </c>
      <c r="DV59" s="54">
        <v>0.88212491048711317</v>
      </c>
    </row>
    <row r="60" spans="2:126" x14ac:dyDescent="0.15">
      <c r="B60" s="52" t="s">
        <v>188</v>
      </c>
      <c r="C60" s="53" t="s">
        <v>638</v>
      </c>
      <c r="D60" s="54">
        <v>0.99977257084717375</v>
      </c>
      <c r="E60" s="54">
        <v>2.2742915282625287E-4</v>
      </c>
      <c r="F60" s="54">
        <v>0.37258064516129036</v>
      </c>
      <c r="G60" s="54">
        <v>0.21838709677419355</v>
      </c>
      <c r="H60" s="54">
        <v>1.1043726832716145E-2</v>
      </c>
      <c r="I60" s="57">
        <v>3.2258064516129031E-2</v>
      </c>
      <c r="J60" s="54">
        <v>3.2258064516129031E-2</v>
      </c>
      <c r="P60" s="52" t="s">
        <v>188</v>
      </c>
      <c r="Q60" s="54" t="s">
        <v>638</v>
      </c>
      <c r="R60" s="57">
        <v>8.976896866227799E-9</v>
      </c>
      <c r="S60" s="54">
        <v>6.3829587347937089E-9</v>
      </c>
      <c r="T60" s="54">
        <v>2.4817298081068447E-8</v>
      </c>
      <c r="U60" s="54">
        <v>7.2927147078825676E-9</v>
      </c>
      <c r="V60" s="54">
        <v>4.3988361263697261E-8</v>
      </c>
      <c r="W60" s="54">
        <v>0</v>
      </c>
      <c r="X60" s="54">
        <v>1.9444394233401515E-8</v>
      </c>
      <c r="Y60" s="54">
        <v>1.03269548881876E-8</v>
      </c>
      <c r="Z60" s="54">
        <v>0</v>
      </c>
      <c r="AA60" s="54">
        <v>0</v>
      </c>
      <c r="AB60" s="54">
        <v>0</v>
      </c>
      <c r="AC60" s="54">
        <v>6.6262134371172198E-9</v>
      </c>
      <c r="AD60" s="54">
        <v>7.775349636323624E-9</v>
      </c>
      <c r="AE60" s="54">
        <v>7.4013512791173439E-9</v>
      </c>
      <c r="AF60" s="54">
        <v>9.4098825530128624E-9</v>
      </c>
      <c r="AG60" s="54">
        <v>0</v>
      </c>
      <c r="AH60" s="54">
        <v>6.1613671763914283E-9</v>
      </c>
      <c r="AI60" s="54">
        <v>6.940000857016437E-9</v>
      </c>
      <c r="AJ60" s="54">
        <v>0</v>
      </c>
      <c r="AK60" s="54">
        <v>9.3553381227923334E-9</v>
      </c>
      <c r="AL60" s="54">
        <v>0</v>
      </c>
      <c r="AM60" s="54">
        <v>0</v>
      </c>
      <c r="AN60" s="54">
        <v>0</v>
      </c>
      <c r="AO60" s="54">
        <v>0</v>
      </c>
      <c r="AP60" s="54">
        <v>3.2394589230586262E-8</v>
      </c>
      <c r="AQ60" s="54">
        <v>6.6828140963562567E-9</v>
      </c>
      <c r="AR60" s="54">
        <v>0</v>
      </c>
      <c r="AS60" s="54">
        <v>0</v>
      </c>
      <c r="AT60" s="54">
        <v>6.617551571440401E-9</v>
      </c>
      <c r="AU60" s="54">
        <v>7.253054804614914E-9</v>
      </c>
      <c r="AV60" s="54">
        <v>1.9948487416534249E-8</v>
      </c>
      <c r="AW60" s="54">
        <v>0</v>
      </c>
      <c r="AX60" s="54">
        <v>1.2278091075827812E-8</v>
      </c>
      <c r="AY60" s="54">
        <v>7.2718939756624089E-9</v>
      </c>
      <c r="AZ60" s="54">
        <v>2.0105217433882506E-8</v>
      </c>
      <c r="BA60" s="54">
        <v>0</v>
      </c>
      <c r="BB60" s="54">
        <v>3.122270947717303E-9</v>
      </c>
      <c r="BC60" s="54">
        <v>7.9695459306457484E-9</v>
      </c>
      <c r="BD60" s="54">
        <v>5.995677771521525E-9</v>
      </c>
      <c r="BE60" s="54">
        <v>0</v>
      </c>
      <c r="BF60" s="54">
        <v>6.2853862845366397E-9</v>
      </c>
      <c r="BG60" s="54">
        <v>3.3963512639355671E-8</v>
      </c>
      <c r="BH60" s="54">
        <v>9.8983865953982548E-9</v>
      </c>
      <c r="BI60" s="54">
        <v>5.8281076515028671E-8</v>
      </c>
      <c r="BJ60" s="54">
        <v>3.074670711442674E-8</v>
      </c>
      <c r="BK60" s="54">
        <v>2.0100097282206678E-8</v>
      </c>
      <c r="BL60" s="54">
        <v>0</v>
      </c>
      <c r="BM60" s="54">
        <v>1.5213675209296083E-8</v>
      </c>
      <c r="BN60" s="54">
        <v>1.8299751936388397E-8</v>
      </c>
      <c r="BO60" s="54">
        <v>0</v>
      </c>
      <c r="BP60" s="54">
        <v>2.3739337624144737E-8</v>
      </c>
      <c r="BQ60" s="54">
        <v>1.3601394376778294E-8</v>
      </c>
      <c r="BR60" s="54">
        <v>1.0000018391393981</v>
      </c>
      <c r="BS60" s="54">
        <v>2.9146536133787799E-8</v>
      </c>
      <c r="BT60" s="54">
        <v>4.0592217917411081E-6</v>
      </c>
      <c r="BU60" s="54">
        <v>2.1703154073113353E-6</v>
      </c>
      <c r="BV60" s="54">
        <v>9.8720433316778241E-9</v>
      </c>
      <c r="BW60" s="54">
        <v>1.4983628476190451E-6</v>
      </c>
      <c r="BX60" s="54">
        <v>3.7216610454134424E-7</v>
      </c>
      <c r="BY60" s="54">
        <v>2.1735474903282345E-8</v>
      </c>
      <c r="BZ60" s="54">
        <v>3.076350029943556E-8</v>
      </c>
      <c r="CA60" s="54">
        <v>3.2352155349608088E-7</v>
      </c>
      <c r="CB60" s="54">
        <v>1.2539381749974212E-7</v>
      </c>
      <c r="CC60" s="54">
        <v>4.8129867088393933E-7</v>
      </c>
      <c r="CD60" s="54">
        <v>6.9941611219854519E-7</v>
      </c>
      <c r="CE60" s="54">
        <v>1.368796213796656E-8</v>
      </c>
      <c r="CF60" s="54">
        <v>9.3352081452049877E-9</v>
      </c>
      <c r="CG60" s="54">
        <v>2.1689310912218931E-8</v>
      </c>
      <c r="CH60" s="54">
        <v>1.6536769605637647E-8</v>
      </c>
      <c r="CI60" s="54">
        <v>7.7408863643569169E-8</v>
      </c>
      <c r="CJ60" s="54">
        <v>4.2029563840498686E-8</v>
      </c>
      <c r="CK60" s="54">
        <v>7.3622657415143153E-8</v>
      </c>
      <c r="CL60" s="54">
        <v>3.4203628773721597E-8</v>
      </c>
      <c r="CM60" s="54">
        <v>3.5182027950449703E-9</v>
      </c>
      <c r="CN60" s="54">
        <v>3.698760837381986E-8</v>
      </c>
      <c r="CO60" s="54">
        <v>5.9890805721206756E-8</v>
      </c>
      <c r="CP60" s="54">
        <v>4.8778779536821565E-8</v>
      </c>
      <c r="CQ60" s="54">
        <v>2.5155197437635728E-8</v>
      </c>
      <c r="CR60" s="54">
        <v>0</v>
      </c>
      <c r="CS60" s="54">
        <v>6.3219986830574536E-8</v>
      </c>
      <c r="CT60" s="54">
        <v>2.2179344060086294E-8</v>
      </c>
      <c r="CU60" s="54">
        <v>2.6359136958149117E-8</v>
      </c>
      <c r="CV60" s="54">
        <v>4.1458977887397773E-9</v>
      </c>
      <c r="CW60" s="54">
        <v>1.0238152979388862E-8</v>
      </c>
      <c r="CX60" s="54">
        <v>6.6570768176935124E-8</v>
      </c>
      <c r="CY60" s="54">
        <v>1.0826495421346559E-7</v>
      </c>
      <c r="CZ60" s="54">
        <v>2.8743051113857452E-8</v>
      </c>
      <c r="DA60" s="54">
        <v>1.097922484910454E-7</v>
      </c>
      <c r="DB60" s="54">
        <v>3.6102075090181132E-7</v>
      </c>
      <c r="DC60" s="54">
        <v>1.3378612795162353E-8</v>
      </c>
      <c r="DD60" s="54">
        <v>7.7290626752792876E-8</v>
      </c>
      <c r="DE60" s="54">
        <v>1.3691025107784113E-8</v>
      </c>
      <c r="DF60" s="54">
        <v>1.0468438956407333E-8</v>
      </c>
      <c r="DG60" s="54">
        <v>2.7571578760988301E-8</v>
      </c>
      <c r="DH60" s="54">
        <v>6.1210926416919853E-9</v>
      </c>
      <c r="DI60" s="54">
        <v>3.1830907595501831E-8</v>
      </c>
      <c r="DJ60" s="54">
        <v>5.3659943786332763E-8</v>
      </c>
      <c r="DK60" s="54">
        <v>9.7823176263725195E-8</v>
      </c>
      <c r="DL60" s="54">
        <v>3.486259256956373E-7</v>
      </c>
      <c r="DM60" s="54">
        <v>1.6760388921176471E-7</v>
      </c>
      <c r="DN60" s="54">
        <v>1.2042974937984608E-8</v>
      </c>
      <c r="DO60" s="54">
        <v>4.801554906234135E-8</v>
      </c>
      <c r="DP60" s="54">
        <v>1.2082837775899121E-8</v>
      </c>
      <c r="DQ60" s="54">
        <v>8.078372442795107E-8</v>
      </c>
      <c r="DR60" s="54">
        <v>1.2575017236629901E-8</v>
      </c>
      <c r="DS60" s="54">
        <v>9.4405148236046832E-9</v>
      </c>
      <c r="DT60" s="54">
        <v>9.4894464484217255E-8</v>
      </c>
      <c r="DU60" s="54">
        <v>1.0000145763000103</v>
      </c>
      <c r="DV60" s="54">
        <v>0.87849291276156338</v>
      </c>
    </row>
    <row r="61" spans="2:126" x14ac:dyDescent="0.15">
      <c r="B61" s="52" t="s">
        <v>189</v>
      </c>
      <c r="C61" s="53" t="s">
        <v>639</v>
      </c>
      <c r="D61" s="54">
        <v>0.96977761283776187</v>
      </c>
      <c r="E61" s="54">
        <v>3.0222387162238129E-2</v>
      </c>
      <c r="F61" s="54">
        <v>0.319296066252588</v>
      </c>
      <c r="G61" s="54">
        <v>0.17559006211180125</v>
      </c>
      <c r="H61" s="54">
        <v>3.7205493017947577E-3</v>
      </c>
      <c r="I61" s="57">
        <v>4.1407867494824016E-2</v>
      </c>
      <c r="J61" s="54">
        <v>4.1407867494824016E-2</v>
      </c>
      <c r="P61" s="52" t="s">
        <v>189</v>
      </c>
      <c r="Q61" s="54" t="s">
        <v>639</v>
      </c>
      <c r="R61" s="57">
        <v>9.0176892237798349E-7</v>
      </c>
      <c r="S61" s="54">
        <v>5.7549577326109362E-7</v>
      </c>
      <c r="T61" s="54">
        <v>6.0860165843939248E-7</v>
      </c>
      <c r="U61" s="54">
        <v>9.8066991890704282E-7</v>
      </c>
      <c r="V61" s="54">
        <v>3.3356654481318689E-7</v>
      </c>
      <c r="W61" s="54">
        <v>0</v>
      </c>
      <c r="X61" s="54">
        <v>3.3676876592177376E-6</v>
      </c>
      <c r="Y61" s="54">
        <v>3.6901455323280742E-7</v>
      </c>
      <c r="Z61" s="54">
        <v>0</v>
      </c>
      <c r="AA61" s="54">
        <v>0</v>
      </c>
      <c r="AB61" s="54">
        <v>0</v>
      </c>
      <c r="AC61" s="54">
        <v>5.8120711794611973E-7</v>
      </c>
      <c r="AD61" s="54">
        <v>3.5452640150874234E-7</v>
      </c>
      <c r="AE61" s="54">
        <v>8.0897616379651901E-7</v>
      </c>
      <c r="AF61" s="54">
        <v>3.5951658607080495E-7</v>
      </c>
      <c r="AG61" s="54">
        <v>0</v>
      </c>
      <c r="AH61" s="54">
        <v>2.6256165297794062E-7</v>
      </c>
      <c r="AI61" s="54">
        <v>5.2612973543925075E-7</v>
      </c>
      <c r="AJ61" s="54">
        <v>0</v>
      </c>
      <c r="AK61" s="54">
        <v>1.0396399303167287E-6</v>
      </c>
      <c r="AL61" s="54">
        <v>0</v>
      </c>
      <c r="AM61" s="54">
        <v>0</v>
      </c>
      <c r="AN61" s="54">
        <v>0</v>
      </c>
      <c r="AO61" s="54">
        <v>0</v>
      </c>
      <c r="AP61" s="54">
        <v>3.267523108307192E-7</v>
      </c>
      <c r="AQ61" s="54">
        <v>2.9917466208792861E-7</v>
      </c>
      <c r="AR61" s="54">
        <v>0</v>
      </c>
      <c r="AS61" s="54">
        <v>0</v>
      </c>
      <c r="AT61" s="54">
        <v>4.4061957037187596E-7</v>
      </c>
      <c r="AU61" s="54">
        <v>6.8252259437505342E-7</v>
      </c>
      <c r="AV61" s="54">
        <v>3.2083582521643603E-7</v>
      </c>
      <c r="AW61" s="54">
        <v>0</v>
      </c>
      <c r="AX61" s="54">
        <v>1.0443986241196893E-6</v>
      </c>
      <c r="AY61" s="54">
        <v>5.5928208562108967E-7</v>
      </c>
      <c r="AZ61" s="54">
        <v>8.7960355066916193E-7</v>
      </c>
      <c r="BA61" s="54">
        <v>0</v>
      </c>
      <c r="BB61" s="54">
        <v>2.7259351910098574E-7</v>
      </c>
      <c r="BC61" s="54">
        <v>6.1122073137003375E-7</v>
      </c>
      <c r="BD61" s="54">
        <v>2.8250334467326006E-7</v>
      </c>
      <c r="BE61" s="54">
        <v>0</v>
      </c>
      <c r="BF61" s="54">
        <v>3.8470758969437654E-7</v>
      </c>
      <c r="BG61" s="54">
        <v>4.9716327036484943E-7</v>
      </c>
      <c r="BH61" s="54">
        <v>4.985897774726563E-7</v>
      </c>
      <c r="BI61" s="54">
        <v>4.3495490602761541E-7</v>
      </c>
      <c r="BJ61" s="54">
        <v>3.2141902175065169E-6</v>
      </c>
      <c r="BK61" s="54">
        <v>4.1615768804745059E-7</v>
      </c>
      <c r="BL61" s="54">
        <v>0</v>
      </c>
      <c r="BM61" s="54">
        <v>5.1692682719116018E-7</v>
      </c>
      <c r="BN61" s="54">
        <v>6.8614468344091026E-7</v>
      </c>
      <c r="BO61" s="54">
        <v>0</v>
      </c>
      <c r="BP61" s="54">
        <v>3.7218923594046325E-7</v>
      </c>
      <c r="BQ61" s="54">
        <v>5.7804265641397142E-7</v>
      </c>
      <c r="BR61" s="54">
        <v>2.5666972626512803E-7</v>
      </c>
      <c r="BS61" s="54">
        <v>1.0017195781911636</v>
      </c>
      <c r="BT61" s="54">
        <v>2.6499564481465853E-7</v>
      </c>
      <c r="BU61" s="54">
        <v>2.7351677568399507E-7</v>
      </c>
      <c r="BV61" s="54">
        <v>3.2558091667655621E-7</v>
      </c>
      <c r="BW61" s="54">
        <v>4.4664216656495647E-7</v>
      </c>
      <c r="BX61" s="54">
        <v>5.8486471775222372E-7</v>
      </c>
      <c r="BY61" s="54">
        <v>7.4283549225095903E-7</v>
      </c>
      <c r="BZ61" s="54">
        <v>1.9358801279035169E-6</v>
      </c>
      <c r="CA61" s="54">
        <v>9.133397191158545E-7</v>
      </c>
      <c r="CB61" s="54">
        <v>8.8295611127506589E-7</v>
      </c>
      <c r="CC61" s="54">
        <v>1.5228366227905716E-6</v>
      </c>
      <c r="CD61" s="54">
        <v>2.2744525493998145E-6</v>
      </c>
      <c r="CE61" s="54">
        <v>9.8727905535731238E-7</v>
      </c>
      <c r="CF61" s="54">
        <v>4.0793730792946245E-7</v>
      </c>
      <c r="CG61" s="54">
        <v>1.151924222126772E-6</v>
      </c>
      <c r="CH61" s="54">
        <v>1.2308424152991398E-6</v>
      </c>
      <c r="CI61" s="54">
        <v>7.1034399766993979E-7</v>
      </c>
      <c r="CJ61" s="54">
        <v>5.10890788074332E-7</v>
      </c>
      <c r="CK61" s="54">
        <v>2.4360397261696598E-7</v>
      </c>
      <c r="CL61" s="54">
        <v>1.8983083148851333E-7</v>
      </c>
      <c r="CM61" s="54">
        <v>4.0390492261902453E-8</v>
      </c>
      <c r="CN61" s="54">
        <v>2.8628269408619616E-7</v>
      </c>
      <c r="CO61" s="54">
        <v>1.4968576111770399E-6</v>
      </c>
      <c r="CP61" s="54">
        <v>1.0620150842794222E-5</v>
      </c>
      <c r="CQ61" s="54">
        <v>1.8943191640634146E-7</v>
      </c>
      <c r="CR61" s="54">
        <v>0</v>
      </c>
      <c r="CS61" s="54">
        <v>9.0610595271218582E-7</v>
      </c>
      <c r="CT61" s="54">
        <v>5.3943615460198975E-7</v>
      </c>
      <c r="CU61" s="54">
        <v>5.4996715291327155E-7</v>
      </c>
      <c r="CV61" s="54">
        <v>3.2504455944900589E-7</v>
      </c>
      <c r="CW61" s="54">
        <v>2.2789267767414753E-6</v>
      </c>
      <c r="CX61" s="54">
        <v>5.6293557805581684E-6</v>
      </c>
      <c r="CY61" s="54">
        <v>1.0144599717675528E-6</v>
      </c>
      <c r="CZ61" s="54">
        <v>2.6256083599148238E-6</v>
      </c>
      <c r="DA61" s="54">
        <v>6.2875990298768154E-7</v>
      </c>
      <c r="DB61" s="54">
        <v>6.8698653996329323E-7</v>
      </c>
      <c r="DC61" s="54">
        <v>2.8169895286992671E-7</v>
      </c>
      <c r="DD61" s="54">
        <v>7.9651845723963955E-7</v>
      </c>
      <c r="DE61" s="54">
        <v>3.4896725372002329E-7</v>
      </c>
      <c r="DF61" s="54">
        <v>8.7358713302266089E-7</v>
      </c>
      <c r="DG61" s="54">
        <v>7.2165418049731467E-7</v>
      </c>
      <c r="DH61" s="54">
        <v>7.8741344752458364E-7</v>
      </c>
      <c r="DI61" s="54">
        <v>7.5138612842297733E-7</v>
      </c>
      <c r="DJ61" s="54">
        <v>1.0463614208218217E-4</v>
      </c>
      <c r="DK61" s="54">
        <v>1.7217859042646869E-6</v>
      </c>
      <c r="DL61" s="54">
        <v>6.2193824175214531E-5</v>
      </c>
      <c r="DM61" s="54">
        <v>5.586871913990394E-7</v>
      </c>
      <c r="DN61" s="54">
        <v>7.7020782879075562E-7</v>
      </c>
      <c r="DO61" s="54">
        <v>3.4478601637776691E-7</v>
      </c>
      <c r="DP61" s="54">
        <v>5.8519524640522484E-7</v>
      </c>
      <c r="DQ61" s="54">
        <v>6.6961281312295097E-7</v>
      </c>
      <c r="DR61" s="54">
        <v>4.8065546091906739E-7</v>
      </c>
      <c r="DS61" s="54">
        <v>1.0570023475839474E-7</v>
      </c>
      <c r="DT61" s="54">
        <v>6.1256328475038329E-7</v>
      </c>
      <c r="DU61" s="54">
        <v>1.001964881501114</v>
      </c>
      <c r="DV61" s="54">
        <v>0.88020621708481706</v>
      </c>
    </row>
    <row r="62" spans="2:126" x14ac:dyDescent="0.15">
      <c r="B62" s="52" t="s">
        <v>190</v>
      </c>
      <c r="C62" s="53" t="s">
        <v>640</v>
      </c>
      <c r="D62" s="58">
        <v>0.7656777581640567</v>
      </c>
      <c r="E62" s="58">
        <v>0.2343222418359433</v>
      </c>
      <c r="F62" s="58">
        <v>0.1707017915506597</v>
      </c>
      <c r="G62" s="58">
        <v>0.13087761772182546</v>
      </c>
      <c r="H62" s="58">
        <v>1.8631992416386918E-2</v>
      </c>
      <c r="I62" s="59">
        <v>1.7219464955816489E-2</v>
      </c>
      <c r="J62" s="58">
        <v>1.7219464955816489E-2</v>
      </c>
      <c r="P62" s="52" t="s">
        <v>190</v>
      </c>
      <c r="Q62" s="54" t="s">
        <v>640</v>
      </c>
      <c r="R62" s="59">
        <v>0</v>
      </c>
      <c r="S62" s="58">
        <v>0</v>
      </c>
      <c r="T62" s="58">
        <v>0</v>
      </c>
      <c r="U62" s="58">
        <v>0</v>
      </c>
      <c r="V62" s="58">
        <v>0</v>
      </c>
      <c r="W62" s="58">
        <v>0</v>
      </c>
      <c r="X62" s="58">
        <v>0</v>
      </c>
      <c r="Y62" s="58">
        <v>0</v>
      </c>
      <c r="Z62" s="58">
        <v>0</v>
      </c>
      <c r="AA62" s="58">
        <v>0</v>
      </c>
      <c r="AB62" s="58">
        <v>0</v>
      </c>
      <c r="AC62" s="58">
        <v>0</v>
      </c>
      <c r="AD62" s="58">
        <v>0</v>
      </c>
      <c r="AE62" s="58">
        <v>0</v>
      </c>
      <c r="AF62" s="58">
        <v>0</v>
      </c>
      <c r="AG62" s="58">
        <v>0</v>
      </c>
      <c r="AH62" s="58">
        <v>0</v>
      </c>
      <c r="AI62" s="58">
        <v>0</v>
      </c>
      <c r="AJ62" s="58">
        <v>0</v>
      </c>
      <c r="AK62" s="58">
        <v>0</v>
      </c>
      <c r="AL62" s="58">
        <v>0</v>
      </c>
      <c r="AM62" s="58">
        <v>0</v>
      </c>
      <c r="AN62" s="58">
        <v>0</v>
      </c>
      <c r="AO62" s="58">
        <v>0</v>
      </c>
      <c r="AP62" s="58">
        <v>0</v>
      </c>
      <c r="AQ62" s="58">
        <v>0</v>
      </c>
      <c r="AR62" s="58">
        <v>0</v>
      </c>
      <c r="AS62" s="58">
        <v>0</v>
      </c>
      <c r="AT62" s="58">
        <v>0</v>
      </c>
      <c r="AU62" s="58">
        <v>0</v>
      </c>
      <c r="AV62" s="58">
        <v>0</v>
      </c>
      <c r="AW62" s="58">
        <v>0</v>
      </c>
      <c r="AX62" s="58">
        <v>0</v>
      </c>
      <c r="AY62" s="58">
        <v>0</v>
      </c>
      <c r="AZ62" s="58">
        <v>0</v>
      </c>
      <c r="BA62" s="58">
        <v>0</v>
      </c>
      <c r="BB62" s="58">
        <v>0</v>
      </c>
      <c r="BC62" s="58">
        <v>0</v>
      </c>
      <c r="BD62" s="58">
        <v>0</v>
      </c>
      <c r="BE62" s="58">
        <v>0</v>
      </c>
      <c r="BF62" s="58">
        <v>0</v>
      </c>
      <c r="BG62" s="58">
        <v>0</v>
      </c>
      <c r="BH62" s="58">
        <v>0</v>
      </c>
      <c r="BI62" s="58">
        <v>0</v>
      </c>
      <c r="BJ62" s="58">
        <v>0</v>
      </c>
      <c r="BK62" s="58">
        <v>0</v>
      </c>
      <c r="BL62" s="58">
        <v>0</v>
      </c>
      <c r="BM62" s="58">
        <v>0</v>
      </c>
      <c r="BN62" s="58">
        <v>0</v>
      </c>
      <c r="BO62" s="58">
        <v>0</v>
      </c>
      <c r="BP62" s="58">
        <v>0</v>
      </c>
      <c r="BQ62" s="58">
        <v>0</v>
      </c>
      <c r="BR62" s="58">
        <v>0</v>
      </c>
      <c r="BS62" s="58">
        <v>0</v>
      </c>
      <c r="BT62" s="58">
        <v>1</v>
      </c>
      <c r="BU62" s="58">
        <v>0</v>
      </c>
      <c r="BV62" s="58">
        <v>0</v>
      </c>
      <c r="BW62" s="58">
        <v>0</v>
      </c>
      <c r="BX62" s="58">
        <v>0</v>
      </c>
      <c r="BY62" s="58">
        <v>0</v>
      </c>
      <c r="BZ62" s="58">
        <v>0</v>
      </c>
      <c r="CA62" s="58">
        <v>0</v>
      </c>
      <c r="CB62" s="58">
        <v>0</v>
      </c>
      <c r="CC62" s="58">
        <v>0</v>
      </c>
      <c r="CD62" s="58">
        <v>0</v>
      </c>
      <c r="CE62" s="58">
        <v>0</v>
      </c>
      <c r="CF62" s="58">
        <v>0</v>
      </c>
      <c r="CG62" s="58">
        <v>0</v>
      </c>
      <c r="CH62" s="58">
        <v>0</v>
      </c>
      <c r="CI62" s="58">
        <v>0</v>
      </c>
      <c r="CJ62" s="58">
        <v>0</v>
      </c>
      <c r="CK62" s="58">
        <v>0</v>
      </c>
      <c r="CL62" s="58">
        <v>0</v>
      </c>
      <c r="CM62" s="58">
        <v>0</v>
      </c>
      <c r="CN62" s="58">
        <v>0</v>
      </c>
      <c r="CO62" s="58">
        <v>0</v>
      </c>
      <c r="CP62" s="58">
        <v>0</v>
      </c>
      <c r="CQ62" s="58">
        <v>0</v>
      </c>
      <c r="CR62" s="58">
        <v>0</v>
      </c>
      <c r="CS62" s="58">
        <v>0</v>
      </c>
      <c r="CT62" s="58">
        <v>0</v>
      </c>
      <c r="CU62" s="58">
        <v>0</v>
      </c>
      <c r="CV62" s="58">
        <v>0</v>
      </c>
      <c r="CW62" s="58">
        <v>0</v>
      </c>
      <c r="CX62" s="58">
        <v>0</v>
      </c>
      <c r="CY62" s="58">
        <v>0</v>
      </c>
      <c r="CZ62" s="58">
        <v>0</v>
      </c>
      <c r="DA62" s="58">
        <v>0</v>
      </c>
      <c r="DB62" s="58">
        <v>0</v>
      </c>
      <c r="DC62" s="58">
        <v>0</v>
      </c>
      <c r="DD62" s="58">
        <v>0</v>
      </c>
      <c r="DE62" s="58">
        <v>0</v>
      </c>
      <c r="DF62" s="58">
        <v>0</v>
      </c>
      <c r="DG62" s="58">
        <v>0</v>
      </c>
      <c r="DH62" s="58">
        <v>0</v>
      </c>
      <c r="DI62" s="58">
        <v>0</v>
      </c>
      <c r="DJ62" s="58">
        <v>0</v>
      </c>
      <c r="DK62" s="58">
        <v>0</v>
      </c>
      <c r="DL62" s="58">
        <v>0</v>
      </c>
      <c r="DM62" s="58">
        <v>0</v>
      </c>
      <c r="DN62" s="58">
        <v>0</v>
      </c>
      <c r="DO62" s="58">
        <v>0</v>
      </c>
      <c r="DP62" s="58">
        <v>0</v>
      </c>
      <c r="DQ62" s="58">
        <v>0</v>
      </c>
      <c r="DR62" s="58">
        <v>0</v>
      </c>
      <c r="DS62" s="58">
        <v>0</v>
      </c>
      <c r="DT62" s="58">
        <v>0</v>
      </c>
      <c r="DU62" s="58">
        <v>1</v>
      </c>
      <c r="DV62" s="58">
        <v>0.8784801077719594</v>
      </c>
    </row>
    <row r="63" spans="2:126" x14ac:dyDescent="0.15">
      <c r="B63" s="60" t="s">
        <v>191</v>
      </c>
      <c r="C63" s="61" t="s">
        <v>641</v>
      </c>
      <c r="D63" s="54">
        <v>0.26689053152901893</v>
      </c>
      <c r="E63" s="62">
        <v>0.73310946847098113</v>
      </c>
      <c r="F63" s="62">
        <v>0.19688028557054213</v>
      </c>
      <c r="G63" s="62">
        <v>8.6647900146139281E-2</v>
      </c>
      <c r="H63" s="54">
        <v>7.090888410348021E-4</v>
      </c>
      <c r="I63" s="63">
        <v>1.7225270118109294E-2</v>
      </c>
      <c r="J63" s="62">
        <v>1.7225270118109294E-2</v>
      </c>
      <c r="P63" s="60" t="s">
        <v>191</v>
      </c>
      <c r="Q63" s="62" t="s">
        <v>641</v>
      </c>
      <c r="R63" s="63">
        <v>2.6630480565222088E-5</v>
      </c>
      <c r="S63" s="62">
        <v>1.4285064870451561E-5</v>
      </c>
      <c r="T63" s="62">
        <v>9.9773474250157122E-6</v>
      </c>
      <c r="U63" s="62">
        <v>3.4208511654000982E-5</v>
      </c>
      <c r="V63" s="62">
        <v>8.5942384183534559E-6</v>
      </c>
      <c r="W63" s="62">
        <v>0</v>
      </c>
      <c r="X63" s="62">
        <v>8.6586259490630197E-5</v>
      </c>
      <c r="Y63" s="62">
        <v>9.6240922874283043E-6</v>
      </c>
      <c r="Z63" s="62">
        <v>0</v>
      </c>
      <c r="AA63" s="62">
        <v>0</v>
      </c>
      <c r="AB63" s="62">
        <v>0</v>
      </c>
      <c r="AC63" s="62">
        <v>1.6123384718162849E-5</v>
      </c>
      <c r="AD63" s="62">
        <v>8.9131082025493857E-6</v>
      </c>
      <c r="AE63" s="62">
        <v>2.0518609447702217E-5</v>
      </c>
      <c r="AF63" s="62">
        <v>7.1750658136256817E-6</v>
      </c>
      <c r="AG63" s="62">
        <v>0</v>
      </c>
      <c r="AH63" s="62">
        <v>5.8297133771168312E-6</v>
      </c>
      <c r="AI63" s="62">
        <v>8.4108050762297443E-6</v>
      </c>
      <c r="AJ63" s="62">
        <v>0</v>
      </c>
      <c r="AK63" s="62">
        <v>2.9306965185819838E-5</v>
      </c>
      <c r="AL63" s="62">
        <v>0</v>
      </c>
      <c r="AM63" s="62">
        <v>0</v>
      </c>
      <c r="AN63" s="62">
        <v>0</v>
      </c>
      <c r="AO63" s="62">
        <v>0</v>
      </c>
      <c r="AP63" s="62">
        <v>1.0101660290776205E-5</v>
      </c>
      <c r="AQ63" s="62">
        <v>7.6753870389887594E-6</v>
      </c>
      <c r="AR63" s="62">
        <v>0</v>
      </c>
      <c r="AS63" s="62">
        <v>0</v>
      </c>
      <c r="AT63" s="62">
        <v>1.1694002739303356E-5</v>
      </c>
      <c r="AU63" s="62">
        <v>1.7986092898265998E-5</v>
      </c>
      <c r="AV63" s="62">
        <v>7.9093389471367354E-6</v>
      </c>
      <c r="AW63" s="62">
        <v>0</v>
      </c>
      <c r="AX63" s="62">
        <v>2.9539458746453344E-5</v>
      </c>
      <c r="AY63" s="62">
        <v>1.6063640621030719E-5</v>
      </c>
      <c r="AZ63" s="62">
        <v>2.3039974843887153E-5</v>
      </c>
      <c r="BA63" s="62">
        <v>0</v>
      </c>
      <c r="BB63" s="62">
        <v>8.2061791613574644E-6</v>
      </c>
      <c r="BC63" s="62">
        <v>1.6996125816311574E-5</v>
      </c>
      <c r="BD63" s="62">
        <v>5.6686663054315299E-6</v>
      </c>
      <c r="BE63" s="62">
        <v>0</v>
      </c>
      <c r="BF63" s="62">
        <v>9.8552989119846922E-6</v>
      </c>
      <c r="BG63" s="62">
        <v>1.4491873421138321E-5</v>
      </c>
      <c r="BH63" s="62">
        <v>1.2824304100346837E-5</v>
      </c>
      <c r="BI63" s="62">
        <v>9.1421311809068692E-6</v>
      </c>
      <c r="BJ63" s="62">
        <v>9.7084138200217787E-6</v>
      </c>
      <c r="BK63" s="62">
        <v>1.0849458220547833E-5</v>
      </c>
      <c r="BL63" s="62">
        <v>0</v>
      </c>
      <c r="BM63" s="62">
        <v>1.2090065937667867E-5</v>
      </c>
      <c r="BN63" s="62">
        <v>9.1081265043310244E-6</v>
      </c>
      <c r="BO63" s="62">
        <v>0</v>
      </c>
      <c r="BP63" s="62">
        <v>9.4254072763555126E-6</v>
      </c>
      <c r="BQ63" s="62">
        <v>7.0482907481054385E-6</v>
      </c>
      <c r="BR63" s="62">
        <v>5.7045230211983816E-6</v>
      </c>
      <c r="BS63" s="62">
        <v>7.5378121707146942E-6</v>
      </c>
      <c r="BT63" s="62">
        <v>5.6811336366257974E-6</v>
      </c>
      <c r="BU63" s="62">
        <v>1.0344320012554091</v>
      </c>
      <c r="BV63" s="62">
        <v>8.0083521623602746E-6</v>
      </c>
      <c r="BW63" s="62">
        <v>5.1584350206675145E-6</v>
      </c>
      <c r="BX63" s="62">
        <v>5.8591418654580543E-6</v>
      </c>
      <c r="BY63" s="62">
        <v>1.502532002635687E-5</v>
      </c>
      <c r="BZ63" s="62">
        <v>1.5673900654416411E-5</v>
      </c>
      <c r="CA63" s="62">
        <v>1.2007921474308475E-5</v>
      </c>
      <c r="CB63" s="62">
        <v>1.9691648773966419E-5</v>
      </c>
      <c r="CC63" s="62">
        <v>1.7621814857743346E-5</v>
      </c>
      <c r="CD63" s="62">
        <v>1.6956375856066033E-5</v>
      </c>
      <c r="CE63" s="62">
        <v>3.3072843872037093E-5</v>
      </c>
      <c r="CF63" s="62">
        <v>6.2543351487583931E-6</v>
      </c>
      <c r="CG63" s="62">
        <v>3.9428952083622149E-5</v>
      </c>
      <c r="CH63" s="62">
        <v>3.713260202513681E-5</v>
      </c>
      <c r="CI63" s="62">
        <v>1.1913568000463144E-5</v>
      </c>
      <c r="CJ63" s="62">
        <v>7.0563117877140151E-6</v>
      </c>
      <c r="CK63" s="62">
        <v>5.8517356858987248E-6</v>
      </c>
      <c r="CL63" s="62">
        <v>3.8601181617571041E-6</v>
      </c>
      <c r="CM63" s="62">
        <v>7.2795155762527494E-7</v>
      </c>
      <c r="CN63" s="62">
        <v>6.5887831293971276E-6</v>
      </c>
      <c r="CO63" s="62">
        <v>4.8572184441897832E-5</v>
      </c>
      <c r="CP63" s="62">
        <v>2.7119006764522366E-4</v>
      </c>
      <c r="CQ63" s="62">
        <v>3.4246529221448279E-6</v>
      </c>
      <c r="CR63" s="62">
        <v>0</v>
      </c>
      <c r="CS63" s="62">
        <v>1.9296606837167918E-5</v>
      </c>
      <c r="CT63" s="62">
        <v>1.304965847444312E-5</v>
      </c>
      <c r="CU63" s="62">
        <v>1.2351596636326981E-5</v>
      </c>
      <c r="CV63" s="62">
        <v>4.6867147889358878E-6</v>
      </c>
      <c r="CW63" s="62">
        <v>7.6250481039110436E-6</v>
      </c>
      <c r="CX63" s="62">
        <v>1.7021302209728446E-5</v>
      </c>
      <c r="CY63" s="62">
        <v>2.5265713734562361E-5</v>
      </c>
      <c r="CZ63" s="62">
        <v>1.251596150284096E-5</v>
      </c>
      <c r="DA63" s="62">
        <v>1.0266865424739492E-5</v>
      </c>
      <c r="DB63" s="62">
        <v>2.5916295420863025E-4</v>
      </c>
      <c r="DC63" s="62">
        <v>7.3538165506878195E-6</v>
      </c>
      <c r="DD63" s="62">
        <v>2.4780647508343127E-5</v>
      </c>
      <c r="DE63" s="62">
        <v>5.2003353731688241E-6</v>
      </c>
      <c r="DF63" s="62">
        <v>1.7260051464255967E-5</v>
      </c>
      <c r="DG63" s="62">
        <v>1.2551476069911083E-5</v>
      </c>
      <c r="DH63" s="62">
        <v>6.4260556162108961E-6</v>
      </c>
      <c r="DI63" s="62">
        <v>1.9017685443680335E-5</v>
      </c>
      <c r="DJ63" s="62">
        <v>1.4581156613163753E-4</v>
      </c>
      <c r="DK63" s="62">
        <v>1.0288732513851304E-5</v>
      </c>
      <c r="DL63" s="62">
        <v>2.4245302071973043E-3</v>
      </c>
      <c r="DM63" s="62">
        <v>8.2792950569745414E-6</v>
      </c>
      <c r="DN63" s="62">
        <v>1.4413932669210945E-5</v>
      </c>
      <c r="DO63" s="62">
        <v>8.7796749995782741E-6</v>
      </c>
      <c r="DP63" s="62">
        <v>1.5233860621942443E-5</v>
      </c>
      <c r="DQ63" s="62">
        <v>1.5488011851250339E-5</v>
      </c>
      <c r="DR63" s="62">
        <v>1.0459351580981706E-5</v>
      </c>
      <c r="DS63" s="62">
        <v>2.1676264289978725E-6</v>
      </c>
      <c r="DT63" s="62">
        <v>7.2600511971531416E-5</v>
      </c>
      <c r="DU63" s="54">
        <v>1.038789494546424</v>
      </c>
      <c r="DV63" s="54">
        <v>0.91255590712152179</v>
      </c>
    </row>
    <row r="64" spans="2:126" x14ac:dyDescent="0.15">
      <c r="B64" s="52" t="s">
        <v>192</v>
      </c>
      <c r="C64" s="53" t="s">
        <v>291</v>
      </c>
      <c r="D64" s="54">
        <v>0.67721311976107423</v>
      </c>
      <c r="E64" s="54">
        <v>0.32278688023892577</v>
      </c>
      <c r="F64" s="54">
        <v>0.26213995818472519</v>
      </c>
      <c r="G64" s="54">
        <v>0.16831101648013774</v>
      </c>
      <c r="H64" s="54">
        <v>3.1849915789841116E-5</v>
      </c>
      <c r="I64" s="57">
        <v>1.6956708891895215E-2</v>
      </c>
      <c r="J64" s="54">
        <v>1.6764543106628952E-2</v>
      </c>
      <c r="P64" s="52" t="s">
        <v>192</v>
      </c>
      <c r="Q64" s="54" t="s">
        <v>291</v>
      </c>
      <c r="R64" s="57">
        <v>5.2237252702967197E-4</v>
      </c>
      <c r="S64" s="54">
        <v>2.8147484344545224E-4</v>
      </c>
      <c r="T64" s="54">
        <v>1.9594530268003557E-4</v>
      </c>
      <c r="U64" s="54">
        <v>6.7107110864588772E-4</v>
      </c>
      <c r="V64" s="54">
        <v>1.6341687994365179E-4</v>
      </c>
      <c r="W64" s="54">
        <v>0</v>
      </c>
      <c r="X64" s="54">
        <v>1.7111580178893026E-3</v>
      </c>
      <c r="Y64" s="54">
        <v>1.8621899135632259E-4</v>
      </c>
      <c r="Z64" s="54">
        <v>0</v>
      </c>
      <c r="AA64" s="54">
        <v>0</v>
      </c>
      <c r="AB64" s="54">
        <v>0</v>
      </c>
      <c r="AC64" s="54">
        <v>3.1668919915351387E-4</v>
      </c>
      <c r="AD64" s="54">
        <v>1.7352835130056489E-4</v>
      </c>
      <c r="AE64" s="54">
        <v>4.0014638414681704E-4</v>
      </c>
      <c r="AF64" s="54">
        <v>1.4027016076306555E-4</v>
      </c>
      <c r="AG64" s="54">
        <v>0</v>
      </c>
      <c r="AH64" s="54">
        <v>1.1309990109847949E-4</v>
      </c>
      <c r="AI64" s="54">
        <v>1.6453571876779127E-4</v>
      </c>
      <c r="AJ64" s="54">
        <v>0</v>
      </c>
      <c r="AK64" s="54">
        <v>5.7511852721889431E-4</v>
      </c>
      <c r="AL64" s="54">
        <v>0</v>
      </c>
      <c r="AM64" s="54">
        <v>0</v>
      </c>
      <c r="AN64" s="54">
        <v>0</v>
      </c>
      <c r="AO64" s="54">
        <v>0</v>
      </c>
      <c r="AP64" s="54">
        <v>1.9765723601136611E-4</v>
      </c>
      <c r="AQ64" s="54">
        <v>1.5041217928160597E-4</v>
      </c>
      <c r="AR64" s="54">
        <v>0</v>
      </c>
      <c r="AS64" s="54">
        <v>0</v>
      </c>
      <c r="AT64" s="54">
        <v>2.2940432691393418E-4</v>
      </c>
      <c r="AU64" s="54">
        <v>3.5036205390965772E-4</v>
      </c>
      <c r="AV64" s="54">
        <v>1.5313491111275263E-4</v>
      </c>
      <c r="AW64" s="54">
        <v>0</v>
      </c>
      <c r="AX64" s="54">
        <v>5.7538186563711833E-4</v>
      </c>
      <c r="AY64" s="54">
        <v>3.1649795946265679E-4</v>
      </c>
      <c r="AZ64" s="54">
        <v>4.4562535537435094E-4</v>
      </c>
      <c r="BA64" s="54">
        <v>0</v>
      </c>
      <c r="BB64" s="54">
        <v>1.6044928924569717E-4</v>
      </c>
      <c r="BC64" s="54">
        <v>3.25470314298746E-4</v>
      </c>
      <c r="BD64" s="54">
        <v>1.0729544756077166E-4</v>
      </c>
      <c r="BE64" s="54">
        <v>0</v>
      </c>
      <c r="BF64" s="54">
        <v>1.9149730229637852E-4</v>
      </c>
      <c r="BG64" s="54">
        <v>2.8415025623580395E-4</v>
      </c>
      <c r="BH64" s="54">
        <v>2.4951993346003271E-4</v>
      </c>
      <c r="BI64" s="54">
        <v>1.7514136822080692E-4</v>
      </c>
      <c r="BJ64" s="54">
        <v>3.4775547320675481E-4</v>
      </c>
      <c r="BK64" s="54">
        <v>2.1253782221739945E-4</v>
      </c>
      <c r="BL64" s="54">
        <v>0</v>
      </c>
      <c r="BM64" s="54">
        <v>2.3778796786257607E-4</v>
      </c>
      <c r="BN64" s="54">
        <v>1.781339610207876E-4</v>
      </c>
      <c r="BO64" s="54">
        <v>0</v>
      </c>
      <c r="BP64" s="54">
        <v>1.8538174032316096E-4</v>
      </c>
      <c r="BQ64" s="54">
        <v>1.3468576898949508E-4</v>
      </c>
      <c r="BR64" s="54">
        <v>1.1214762599973777E-4</v>
      </c>
      <c r="BS64" s="54">
        <v>1.477114682474029E-4</v>
      </c>
      <c r="BT64" s="54">
        <v>0.2169020064017842</v>
      </c>
      <c r="BU64" s="54">
        <v>0.1999270855049875</v>
      </c>
      <c r="BV64" s="54">
        <v>1.1439473498177566</v>
      </c>
      <c r="BW64" s="54">
        <v>8.9664723917610807E-5</v>
      </c>
      <c r="BX64" s="54">
        <v>1.4547790905550917E-2</v>
      </c>
      <c r="BY64" s="54">
        <v>2.9578673004081955E-4</v>
      </c>
      <c r="BZ64" s="54">
        <v>3.064787309229598E-4</v>
      </c>
      <c r="CA64" s="54">
        <v>2.2508744727976312E-4</v>
      </c>
      <c r="CB64" s="54">
        <v>3.7462769066822952E-4</v>
      </c>
      <c r="CC64" s="54">
        <v>3.4363327314460517E-4</v>
      </c>
      <c r="CD64" s="54">
        <v>3.2758682190597881E-4</v>
      </c>
      <c r="CE64" s="54">
        <v>6.4914534338875803E-4</v>
      </c>
      <c r="CF64" s="54">
        <v>1.217765223967957E-4</v>
      </c>
      <c r="CG64" s="54">
        <v>7.6937770057091662E-4</v>
      </c>
      <c r="CH64" s="54">
        <v>7.1933480133221323E-4</v>
      </c>
      <c r="CI64" s="54">
        <v>2.31052857099246E-4</v>
      </c>
      <c r="CJ64" s="54">
        <v>1.3653557122893733E-4</v>
      </c>
      <c r="CK64" s="54">
        <v>1.0817072554705495E-4</v>
      </c>
      <c r="CL64" s="54">
        <v>7.4772482524861533E-5</v>
      </c>
      <c r="CM64" s="54">
        <v>1.4048847488595459E-5</v>
      </c>
      <c r="CN64" s="54">
        <v>3.8344935161368419E-4</v>
      </c>
      <c r="CO64" s="54">
        <v>9.4740306210663286E-4</v>
      </c>
      <c r="CP64" s="54">
        <v>5.3852597426036833E-3</v>
      </c>
      <c r="CQ64" s="54">
        <v>5.6415864426130009E-5</v>
      </c>
      <c r="CR64" s="54">
        <v>0</v>
      </c>
      <c r="CS64" s="54">
        <v>3.7931571333731171E-4</v>
      </c>
      <c r="CT64" s="54">
        <v>2.542809714106737E-4</v>
      </c>
      <c r="CU64" s="54">
        <v>2.3605267064662143E-4</v>
      </c>
      <c r="CV64" s="54">
        <v>9.155005154856437E-5</v>
      </c>
      <c r="CW64" s="54">
        <v>1.4842516987752141E-4</v>
      </c>
      <c r="CX64" s="54">
        <v>3.2905666481344327E-4</v>
      </c>
      <c r="CY64" s="54">
        <v>4.9733429181845752E-4</v>
      </c>
      <c r="CZ64" s="54">
        <v>2.4430515281347124E-4</v>
      </c>
      <c r="DA64" s="54">
        <v>2.0091562668903928E-4</v>
      </c>
      <c r="DB64" s="54">
        <v>3.2897681313470321E-4</v>
      </c>
      <c r="DC64" s="54">
        <v>1.3693913137853274E-4</v>
      </c>
      <c r="DD64" s="54">
        <v>4.8262157320927158E-4</v>
      </c>
      <c r="DE64" s="54">
        <v>1.0097096856889388E-4</v>
      </c>
      <c r="DF64" s="54">
        <v>3.2992106744284005E-4</v>
      </c>
      <c r="DG64" s="54">
        <v>2.3618402569147273E-4</v>
      </c>
      <c r="DH64" s="54">
        <v>1.2373197588843571E-4</v>
      </c>
      <c r="DI64" s="54">
        <v>3.7205083649140416E-4</v>
      </c>
      <c r="DJ64" s="54">
        <v>2.8675845612688125E-3</v>
      </c>
      <c r="DK64" s="54">
        <v>2.0125945099090501E-4</v>
      </c>
      <c r="DL64" s="54">
        <v>4.7753639748151576E-2</v>
      </c>
      <c r="DM64" s="54">
        <v>1.6188069850957669E-4</v>
      </c>
      <c r="DN64" s="54">
        <v>2.830703095698588E-4</v>
      </c>
      <c r="DO64" s="54">
        <v>1.713270787155544E-4</v>
      </c>
      <c r="DP64" s="54">
        <v>2.9509986807763522E-4</v>
      </c>
      <c r="DQ64" s="54">
        <v>3.0502963084043231E-4</v>
      </c>
      <c r="DR64" s="54">
        <v>2.0387311712590406E-4</v>
      </c>
      <c r="DS64" s="54">
        <v>4.1851815334483728E-5</v>
      </c>
      <c r="DT64" s="54">
        <v>2.6533878265950041E-4</v>
      </c>
      <c r="DU64" s="54">
        <v>1.6550096162266201</v>
      </c>
      <c r="DV64" s="54">
        <v>1.4538930260263903</v>
      </c>
    </row>
    <row r="65" spans="2:126" x14ac:dyDescent="0.15">
      <c r="B65" s="52" t="s">
        <v>193</v>
      </c>
      <c r="C65" s="53" t="s">
        <v>266</v>
      </c>
      <c r="D65" s="54">
        <v>0.70871214951719097</v>
      </c>
      <c r="E65" s="54">
        <v>0.29128785048280903</v>
      </c>
      <c r="F65" s="54">
        <v>0.35460344789528286</v>
      </c>
      <c r="G65" s="54">
        <v>0.19084056243515882</v>
      </c>
      <c r="H65" s="54">
        <v>3.7289399954530549E-5</v>
      </c>
      <c r="I65" s="57">
        <v>1.6886298920601284E-2</v>
      </c>
      <c r="J65" s="54">
        <v>1.6466900646756287E-2</v>
      </c>
      <c r="P65" s="52" t="s">
        <v>193</v>
      </c>
      <c r="Q65" s="54" t="s">
        <v>266</v>
      </c>
      <c r="R65" s="57">
        <v>1.8070618452746053E-6</v>
      </c>
      <c r="S65" s="54">
        <v>1.8106959474797043E-6</v>
      </c>
      <c r="T65" s="54">
        <v>5.7667409036343712E-7</v>
      </c>
      <c r="U65" s="54">
        <v>9.8816148341250955E-7</v>
      </c>
      <c r="V65" s="54">
        <v>1.7612348988416716E-2</v>
      </c>
      <c r="W65" s="54">
        <v>0</v>
      </c>
      <c r="X65" s="54">
        <v>3.5692148882539472E-5</v>
      </c>
      <c r="Y65" s="54">
        <v>1.0326232650247863E-5</v>
      </c>
      <c r="Z65" s="54">
        <v>0</v>
      </c>
      <c r="AA65" s="54">
        <v>0</v>
      </c>
      <c r="AB65" s="54">
        <v>0</v>
      </c>
      <c r="AC65" s="54">
        <v>7.0092450932501279E-7</v>
      </c>
      <c r="AD65" s="54">
        <v>6.1497184923151178E-7</v>
      </c>
      <c r="AE65" s="54">
        <v>1.5804236556614223E-6</v>
      </c>
      <c r="AF65" s="54">
        <v>9.6527327194541203E-7</v>
      </c>
      <c r="AG65" s="54">
        <v>0</v>
      </c>
      <c r="AH65" s="54">
        <v>7.5857947735837394E-7</v>
      </c>
      <c r="AI65" s="54">
        <v>8.5732814265822311E-7</v>
      </c>
      <c r="AJ65" s="54">
        <v>0</v>
      </c>
      <c r="AK65" s="54">
        <v>1.9227415798028267E-6</v>
      </c>
      <c r="AL65" s="54">
        <v>0</v>
      </c>
      <c r="AM65" s="54">
        <v>0</v>
      </c>
      <c r="AN65" s="54">
        <v>0</v>
      </c>
      <c r="AO65" s="54">
        <v>0</v>
      </c>
      <c r="AP65" s="54">
        <v>7.4379044083385452E-7</v>
      </c>
      <c r="AQ65" s="54">
        <v>9.3749522952841926E-7</v>
      </c>
      <c r="AR65" s="54">
        <v>0</v>
      </c>
      <c r="AS65" s="54">
        <v>0</v>
      </c>
      <c r="AT65" s="54">
        <v>6.5890735340137826E-7</v>
      </c>
      <c r="AU65" s="54">
        <v>8.2677061239351423E-7</v>
      </c>
      <c r="AV65" s="54">
        <v>9.7891098314051937E-7</v>
      </c>
      <c r="AW65" s="54">
        <v>0</v>
      </c>
      <c r="AX65" s="54">
        <v>3.9573027198923005E-6</v>
      </c>
      <c r="AY65" s="54">
        <v>1.7308609453406046E-6</v>
      </c>
      <c r="AZ65" s="54">
        <v>2.0200627800714608E-6</v>
      </c>
      <c r="BA65" s="54">
        <v>0</v>
      </c>
      <c r="BB65" s="54">
        <v>1.0373008462698337E-6</v>
      </c>
      <c r="BC65" s="54">
        <v>2.761443043367846E-6</v>
      </c>
      <c r="BD65" s="54">
        <v>1.987765578492277E-6</v>
      </c>
      <c r="BE65" s="54">
        <v>0</v>
      </c>
      <c r="BF65" s="54">
        <v>1.1508562940579689E-6</v>
      </c>
      <c r="BG65" s="54">
        <v>1.1524344984693858E-6</v>
      </c>
      <c r="BH65" s="54">
        <v>1.1683698712385943E-6</v>
      </c>
      <c r="BI65" s="54">
        <v>1.0764345433604401E-6</v>
      </c>
      <c r="BJ65" s="54">
        <v>8.1223626900625099E-7</v>
      </c>
      <c r="BK65" s="54">
        <v>6.3189078034921554E-7</v>
      </c>
      <c r="BL65" s="54">
        <v>0</v>
      </c>
      <c r="BM65" s="54">
        <v>6.8923522541681251E-7</v>
      </c>
      <c r="BN65" s="54">
        <v>8.2494951164736924E-7</v>
      </c>
      <c r="BO65" s="54">
        <v>0</v>
      </c>
      <c r="BP65" s="54">
        <v>4.0564306335680598E-7</v>
      </c>
      <c r="BQ65" s="54">
        <v>9.197791478846892E-7</v>
      </c>
      <c r="BR65" s="54">
        <v>3.5005651682095853E-7</v>
      </c>
      <c r="BS65" s="54">
        <v>6.4566913146132681E-7</v>
      </c>
      <c r="BT65" s="54">
        <v>8.8015313807242439E-7</v>
      </c>
      <c r="BU65" s="54">
        <v>1.029823152895026E-6</v>
      </c>
      <c r="BV65" s="54">
        <v>7.2539605621813254E-7</v>
      </c>
      <c r="BW65" s="54">
        <v>1.0367870079396515</v>
      </c>
      <c r="BX65" s="54">
        <v>1.023175724083985E-6</v>
      </c>
      <c r="BY65" s="54">
        <v>7.035169740214378E-6</v>
      </c>
      <c r="BZ65" s="54">
        <v>2.6450489343674328E-5</v>
      </c>
      <c r="CA65" s="54">
        <v>1.6455828194014701E-6</v>
      </c>
      <c r="CB65" s="54">
        <v>1.7695551607789691E-6</v>
      </c>
      <c r="CC65" s="54">
        <v>1.4395194804666879E-6</v>
      </c>
      <c r="CD65" s="54">
        <v>1.5894789686634686E-6</v>
      </c>
      <c r="CE65" s="54">
        <v>2.0613270246626765E-6</v>
      </c>
      <c r="CF65" s="54">
        <v>1.644773592950505E-6</v>
      </c>
      <c r="CG65" s="54">
        <v>9.6786674478478126E-7</v>
      </c>
      <c r="CH65" s="54">
        <v>1.836054843014504E-6</v>
      </c>
      <c r="CI65" s="54">
        <v>1.7388785899541216E-6</v>
      </c>
      <c r="CJ65" s="54">
        <v>5.8439917676838768E-7</v>
      </c>
      <c r="CK65" s="54">
        <v>7.2850127644686638E-7</v>
      </c>
      <c r="CL65" s="54">
        <v>2.2161038388590305E-7</v>
      </c>
      <c r="CM65" s="54">
        <v>6.7894530631373809E-8</v>
      </c>
      <c r="CN65" s="54">
        <v>7.1253600681446961E-6</v>
      </c>
      <c r="CO65" s="54">
        <v>6.1152125000558554E-6</v>
      </c>
      <c r="CP65" s="54">
        <v>1.9977267450280383E-5</v>
      </c>
      <c r="CQ65" s="54">
        <v>3.0396113106236581E-3</v>
      </c>
      <c r="CR65" s="54">
        <v>0</v>
      </c>
      <c r="CS65" s="54">
        <v>6.1603827732299157E-6</v>
      </c>
      <c r="CT65" s="54">
        <v>1.891846996241194E-6</v>
      </c>
      <c r="CU65" s="54">
        <v>3.3598051071207587E-4</v>
      </c>
      <c r="CV65" s="54">
        <v>8.1883270931444495E-7</v>
      </c>
      <c r="CW65" s="54">
        <v>4.7096849947602319E-7</v>
      </c>
      <c r="CX65" s="54">
        <v>9.1671473443696315E-7</v>
      </c>
      <c r="CY65" s="54">
        <v>5.68500484788599E-7</v>
      </c>
      <c r="CZ65" s="54">
        <v>5.3600363518968274E-7</v>
      </c>
      <c r="DA65" s="54">
        <v>1.0522396479735356E-6</v>
      </c>
      <c r="DB65" s="54">
        <v>3.2965697683932655E-4</v>
      </c>
      <c r="DC65" s="54">
        <v>3.6332288166456209E-5</v>
      </c>
      <c r="DD65" s="54">
        <v>8.6489938527743065E-6</v>
      </c>
      <c r="DE65" s="54">
        <v>5.2770115737535027E-7</v>
      </c>
      <c r="DF65" s="54">
        <v>9.8800086833311633E-7</v>
      </c>
      <c r="DG65" s="54">
        <v>1.8145586598680904E-6</v>
      </c>
      <c r="DH65" s="54">
        <v>1.6772700460949541E-6</v>
      </c>
      <c r="DI65" s="54">
        <v>7.7861273756224542E-7</v>
      </c>
      <c r="DJ65" s="54">
        <v>3.1219807054550749E-6</v>
      </c>
      <c r="DK65" s="54">
        <v>5.6743439913581677E-7</v>
      </c>
      <c r="DL65" s="54">
        <v>5.7843738376405116E-7</v>
      </c>
      <c r="DM65" s="54">
        <v>6.9742486572237402E-7</v>
      </c>
      <c r="DN65" s="54">
        <v>1.3452986406038306E-5</v>
      </c>
      <c r="DO65" s="54">
        <v>5.6800360759696913E-6</v>
      </c>
      <c r="DP65" s="54">
        <v>8.6129248533252467E-7</v>
      </c>
      <c r="DQ65" s="54">
        <v>7.4300177110814486E-6</v>
      </c>
      <c r="DR65" s="54">
        <v>1.3015686628347838E-6</v>
      </c>
      <c r="DS65" s="54">
        <v>9.6981092344300896E-7</v>
      </c>
      <c r="DT65" s="54">
        <v>8.3926218918409953E-5</v>
      </c>
      <c r="DU65" s="54">
        <v>1.0584591027222872</v>
      </c>
      <c r="DV65" s="54">
        <v>0.92983526663168625</v>
      </c>
    </row>
    <row r="66" spans="2:126" x14ac:dyDescent="0.15">
      <c r="B66" s="52" t="s">
        <v>194</v>
      </c>
      <c r="C66" s="53" t="s">
        <v>267</v>
      </c>
      <c r="D66" s="54">
        <v>0.6394476881450446</v>
      </c>
      <c r="E66" s="54">
        <v>0.3605523118549554</v>
      </c>
      <c r="F66" s="54">
        <v>0.36953317166118127</v>
      </c>
      <c r="G66" s="54">
        <v>0.28781396154512384</v>
      </c>
      <c r="H66" s="54">
        <v>3.9998726003368418E-4</v>
      </c>
      <c r="I66" s="57">
        <v>1.6888965875627923E-2</v>
      </c>
      <c r="J66" s="54">
        <v>1.6715745712800972E-2</v>
      </c>
      <c r="P66" s="52" t="s">
        <v>194</v>
      </c>
      <c r="Q66" s="54" t="s">
        <v>267</v>
      </c>
      <c r="R66" s="57">
        <v>4.6015007794659699E-5</v>
      </c>
      <c r="S66" s="54">
        <v>2.5227833967799262E-5</v>
      </c>
      <c r="T66" s="54">
        <v>2.5477636695337586E-5</v>
      </c>
      <c r="U66" s="54">
        <v>5.5843547030168369E-5</v>
      </c>
      <c r="V66" s="54">
        <v>2.6234670562697119E-5</v>
      </c>
      <c r="W66" s="54">
        <v>0</v>
      </c>
      <c r="X66" s="54">
        <v>1.5688328539922592E-4</v>
      </c>
      <c r="Y66" s="54">
        <v>2.445859820832438E-5</v>
      </c>
      <c r="Z66" s="54">
        <v>0</v>
      </c>
      <c r="AA66" s="54">
        <v>0</v>
      </c>
      <c r="AB66" s="54">
        <v>0</v>
      </c>
      <c r="AC66" s="54">
        <v>4.0007950993658244E-5</v>
      </c>
      <c r="AD66" s="54">
        <v>3.187113371582893E-5</v>
      </c>
      <c r="AE66" s="54">
        <v>4.2307916204460898E-5</v>
      </c>
      <c r="AF66" s="54">
        <v>2.5063780604047032E-5</v>
      </c>
      <c r="AG66" s="54">
        <v>0</v>
      </c>
      <c r="AH66" s="54">
        <v>2.7288131705193616E-5</v>
      </c>
      <c r="AI66" s="54">
        <v>3.369346791671465E-5</v>
      </c>
      <c r="AJ66" s="54">
        <v>0</v>
      </c>
      <c r="AK66" s="54">
        <v>5.5877116521313987E-5</v>
      </c>
      <c r="AL66" s="54">
        <v>0</v>
      </c>
      <c r="AM66" s="54">
        <v>0</v>
      </c>
      <c r="AN66" s="54">
        <v>0</v>
      </c>
      <c r="AO66" s="54">
        <v>0</v>
      </c>
      <c r="AP66" s="54">
        <v>4.6682775087956773E-5</v>
      </c>
      <c r="AQ66" s="54">
        <v>2.8042494488990472E-5</v>
      </c>
      <c r="AR66" s="54">
        <v>0</v>
      </c>
      <c r="AS66" s="54">
        <v>0</v>
      </c>
      <c r="AT66" s="54">
        <v>4.0148961450950622E-5</v>
      </c>
      <c r="AU66" s="54">
        <v>3.9778704501569181E-5</v>
      </c>
      <c r="AV66" s="54">
        <v>2.7537516554539029E-5</v>
      </c>
      <c r="AW66" s="54">
        <v>0</v>
      </c>
      <c r="AX66" s="54">
        <v>5.9733981862713508E-5</v>
      </c>
      <c r="AY66" s="54">
        <v>4.9225542122639102E-5</v>
      </c>
      <c r="AZ66" s="54">
        <v>7.1666803460846454E-5</v>
      </c>
      <c r="BA66" s="54">
        <v>0</v>
      </c>
      <c r="BB66" s="54">
        <v>1.8153574978868198E-5</v>
      </c>
      <c r="BC66" s="54">
        <v>3.7949920866713597E-5</v>
      </c>
      <c r="BD66" s="54">
        <v>1.4529661794492409E-5</v>
      </c>
      <c r="BE66" s="54">
        <v>0</v>
      </c>
      <c r="BF66" s="54">
        <v>2.3866939070596635E-5</v>
      </c>
      <c r="BG66" s="54">
        <v>5.3381668805196211E-5</v>
      </c>
      <c r="BH66" s="54">
        <v>3.2273433074905704E-5</v>
      </c>
      <c r="BI66" s="54">
        <v>3.0772389596861536E-5</v>
      </c>
      <c r="BJ66" s="54">
        <v>3.1974856432410134E-5</v>
      </c>
      <c r="BK66" s="54">
        <v>4.105298201651748E-5</v>
      </c>
      <c r="BL66" s="54">
        <v>0</v>
      </c>
      <c r="BM66" s="54">
        <v>4.9355349907687885E-5</v>
      </c>
      <c r="BN66" s="54">
        <v>2.877738374846004E-5</v>
      </c>
      <c r="BO66" s="54">
        <v>0</v>
      </c>
      <c r="BP66" s="54">
        <v>4.048949641215777E-5</v>
      </c>
      <c r="BQ66" s="54">
        <v>2.0214218215372468E-5</v>
      </c>
      <c r="BR66" s="54">
        <v>8.3694437298315264E-5</v>
      </c>
      <c r="BS66" s="54">
        <v>3.6505570322225458E-5</v>
      </c>
      <c r="BT66" s="54">
        <v>1.4238681073621386E-5</v>
      </c>
      <c r="BU66" s="54">
        <v>1.3995327290566965E-5</v>
      </c>
      <c r="BV66" s="54">
        <v>1.7801302453752711E-5</v>
      </c>
      <c r="BW66" s="54">
        <v>2.9502415589316751E-5</v>
      </c>
      <c r="BX66" s="54">
        <v>1.1126399528530717</v>
      </c>
      <c r="BY66" s="54">
        <v>3.9318940646173771E-5</v>
      </c>
      <c r="BZ66" s="54">
        <v>3.91128483616009E-5</v>
      </c>
      <c r="CA66" s="54">
        <v>3.3984877550965649E-5</v>
      </c>
      <c r="CB66" s="54">
        <v>4.7764477296061973E-5</v>
      </c>
      <c r="CC66" s="54">
        <v>4.1427409037572329E-5</v>
      </c>
      <c r="CD66" s="54">
        <v>3.6984290540472822E-5</v>
      </c>
      <c r="CE66" s="54">
        <v>5.8828324442840378E-5</v>
      </c>
      <c r="CF66" s="54">
        <v>1.5559550064806575E-5</v>
      </c>
      <c r="CG66" s="54">
        <v>8.0043349062232534E-5</v>
      </c>
      <c r="CH66" s="54">
        <v>1.4801753033946358E-4</v>
      </c>
      <c r="CI66" s="54">
        <v>5.3170829472312661E-5</v>
      </c>
      <c r="CJ66" s="54">
        <v>9.3445652343001026E-5</v>
      </c>
      <c r="CK66" s="54">
        <v>2.2917682048160908E-5</v>
      </c>
      <c r="CL66" s="54">
        <v>1.1642372987696364E-5</v>
      </c>
      <c r="CM66" s="54">
        <v>5.2160965020848296E-6</v>
      </c>
      <c r="CN66" s="54">
        <v>2.0005062864399042E-2</v>
      </c>
      <c r="CO66" s="54">
        <v>8.8788020531269926E-5</v>
      </c>
      <c r="CP66" s="54">
        <v>4.3326826744411297E-4</v>
      </c>
      <c r="CQ66" s="54">
        <v>2.154547000746069E-5</v>
      </c>
      <c r="CR66" s="54">
        <v>0</v>
      </c>
      <c r="CS66" s="54">
        <v>7.4515138884328423E-5</v>
      </c>
      <c r="CT66" s="54">
        <v>3.5795407903534035E-5</v>
      </c>
      <c r="CU66" s="54">
        <v>9.3261851699309007E-5</v>
      </c>
      <c r="CV66" s="54">
        <v>2.3134079900627427E-5</v>
      </c>
      <c r="CW66" s="54">
        <v>2.9231117034064848E-5</v>
      </c>
      <c r="CX66" s="54">
        <v>6.3185411769182715E-5</v>
      </c>
      <c r="CY66" s="54">
        <v>4.7106967335306657E-5</v>
      </c>
      <c r="CZ66" s="54">
        <v>4.9448309654503778E-5</v>
      </c>
      <c r="DA66" s="54">
        <v>3.3982274343848211E-5</v>
      </c>
      <c r="DB66" s="54">
        <v>1.4510773698239723E-3</v>
      </c>
      <c r="DC66" s="54">
        <v>4.8288717481187298E-5</v>
      </c>
      <c r="DD66" s="54">
        <v>8.4152480644987098E-5</v>
      </c>
      <c r="DE66" s="54">
        <v>2.185788977810274E-5</v>
      </c>
      <c r="DF66" s="54">
        <v>5.2291387756829078E-5</v>
      </c>
      <c r="DG66" s="54">
        <v>3.5751784971359578E-5</v>
      </c>
      <c r="DH66" s="54">
        <v>1.7742078538208815E-5</v>
      </c>
      <c r="DI66" s="54">
        <v>6.8187454147465554E-5</v>
      </c>
      <c r="DJ66" s="54">
        <v>2.376443311809689E-4</v>
      </c>
      <c r="DK66" s="54">
        <v>3.0134185618172813E-5</v>
      </c>
      <c r="DL66" s="54">
        <v>3.776783154623764E-3</v>
      </c>
      <c r="DM66" s="54">
        <v>2.9937230804603221E-5</v>
      </c>
      <c r="DN66" s="54">
        <v>3.9356451528053764E-5</v>
      </c>
      <c r="DO66" s="54">
        <v>3.3141291260070099E-5</v>
      </c>
      <c r="DP66" s="54">
        <v>4.1377667752712974E-5</v>
      </c>
      <c r="DQ66" s="54">
        <v>4.3813255935417813E-5</v>
      </c>
      <c r="DR66" s="54">
        <v>1.4429495552967318E-4</v>
      </c>
      <c r="DS66" s="54">
        <v>1.1773500338123975E-5</v>
      </c>
      <c r="DT66" s="54">
        <v>4.7107788603078008E-4</v>
      </c>
      <c r="DU66" s="54">
        <v>1.1426019918042161</v>
      </c>
      <c r="DV66" s="54">
        <v>1.0037531209006232</v>
      </c>
    </row>
    <row r="67" spans="2:126" x14ac:dyDescent="0.15">
      <c r="B67" s="64" t="s">
        <v>195</v>
      </c>
      <c r="C67" s="65" t="s">
        <v>268</v>
      </c>
      <c r="D67" s="58">
        <v>0.95786252031368735</v>
      </c>
      <c r="E67" s="58">
        <v>4.2137479686312651E-2</v>
      </c>
      <c r="F67" s="58">
        <v>0.43367120244376572</v>
      </c>
      <c r="G67" s="58">
        <v>0.35620383226881425</v>
      </c>
      <c r="H67" s="58">
        <v>7.1911369461661913E-3</v>
      </c>
      <c r="I67" s="59">
        <v>0.15079144682032769</v>
      </c>
      <c r="J67" s="58">
        <v>0.1102471535684532</v>
      </c>
      <c r="P67" s="64" t="s">
        <v>195</v>
      </c>
      <c r="Q67" s="58" t="s">
        <v>268</v>
      </c>
      <c r="R67" s="59">
        <v>9.2352809368315854E-6</v>
      </c>
      <c r="S67" s="58">
        <v>1.2719031871633504E-5</v>
      </c>
      <c r="T67" s="58">
        <v>2.6368907724778297E-5</v>
      </c>
      <c r="U67" s="58">
        <v>2.6757638732160425E-6</v>
      </c>
      <c r="V67" s="58">
        <v>4.0542223289861658E-4</v>
      </c>
      <c r="W67" s="58">
        <v>0</v>
      </c>
      <c r="X67" s="58">
        <v>7.1656095827346715E-5</v>
      </c>
      <c r="Y67" s="58">
        <v>2.2637761828638612E-5</v>
      </c>
      <c r="Z67" s="58">
        <v>0</v>
      </c>
      <c r="AA67" s="58">
        <v>0</v>
      </c>
      <c r="AB67" s="58">
        <v>0</v>
      </c>
      <c r="AC67" s="58">
        <v>3.5766877985108962E-5</v>
      </c>
      <c r="AD67" s="58">
        <v>7.2291626005191489E-4</v>
      </c>
      <c r="AE67" s="58">
        <v>1.0286031437214208E-4</v>
      </c>
      <c r="AF67" s="58">
        <v>4.3576654334891E-4</v>
      </c>
      <c r="AG67" s="58">
        <v>0</v>
      </c>
      <c r="AH67" s="58">
        <v>1.3862929319388443E-5</v>
      </c>
      <c r="AI67" s="58">
        <v>1.3322967146811287E-5</v>
      </c>
      <c r="AJ67" s="58">
        <v>0</v>
      </c>
      <c r="AK67" s="58">
        <v>1.3542941788641085E-5</v>
      </c>
      <c r="AL67" s="58">
        <v>0</v>
      </c>
      <c r="AM67" s="58">
        <v>0</v>
      </c>
      <c r="AN67" s="58">
        <v>0</v>
      </c>
      <c r="AO67" s="58">
        <v>0</v>
      </c>
      <c r="AP67" s="58">
        <v>1.1650036395701882E-5</v>
      </c>
      <c r="AQ67" s="58">
        <v>1.9981415299037405E-5</v>
      </c>
      <c r="AR67" s="58">
        <v>0</v>
      </c>
      <c r="AS67" s="58">
        <v>0</v>
      </c>
      <c r="AT67" s="58">
        <v>1.5200081743121717E-5</v>
      </c>
      <c r="AU67" s="58">
        <v>1.6433807777473986E-5</v>
      </c>
      <c r="AV67" s="58">
        <v>2.400556658846751E-4</v>
      </c>
      <c r="AW67" s="58">
        <v>0</v>
      </c>
      <c r="AX67" s="58">
        <v>1.9896108207900245E-5</v>
      </c>
      <c r="AY67" s="58">
        <v>1.4560238293213841E-4</v>
      </c>
      <c r="AZ67" s="58">
        <v>1.6763220266338084E-4</v>
      </c>
      <c r="BA67" s="58">
        <v>0</v>
      </c>
      <c r="BB67" s="58">
        <v>6.8925801921913729E-5</v>
      </c>
      <c r="BC67" s="58">
        <v>1.6409640731201812E-4</v>
      </c>
      <c r="BD67" s="58">
        <v>1.8727342570034533E-5</v>
      </c>
      <c r="BE67" s="58">
        <v>0</v>
      </c>
      <c r="BF67" s="58">
        <v>2.6195853628376358E-5</v>
      </c>
      <c r="BG67" s="58">
        <v>1.2386421408322378E-5</v>
      </c>
      <c r="BH67" s="58">
        <v>1.2896870573578414E-5</v>
      </c>
      <c r="BI67" s="58">
        <v>1.2238660207277603E-5</v>
      </c>
      <c r="BJ67" s="58">
        <v>4.462376400593085E-5</v>
      </c>
      <c r="BK67" s="58">
        <v>1.021083162444603E-4</v>
      </c>
      <c r="BL67" s="58">
        <v>0</v>
      </c>
      <c r="BM67" s="58">
        <v>1.0636186712973064E-4</v>
      </c>
      <c r="BN67" s="58">
        <v>5.4406674604701006E-5</v>
      </c>
      <c r="BO67" s="58">
        <v>0</v>
      </c>
      <c r="BP67" s="58">
        <v>1.4797243934078829E-4</v>
      </c>
      <c r="BQ67" s="58">
        <v>4.1062550604784301E-5</v>
      </c>
      <c r="BR67" s="58">
        <v>7.8306544256550993E-5</v>
      </c>
      <c r="BS67" s="58">
        <v>5.0629742483308051E-5</v>
      </c>
      <c r="BT67" s="58">
        <v>3.2383840683816904E-5</v>
      </c>
      <c r="BU67" s="58">
        <v>3.5950905459999276E-5</v>
      </c>
      <c r="BV67" s="58">
        <v>2.9159857372307309E-5</v>
      </c>
      <c r="BW67" s="58">
        <v>3.5058865350089723E-5</v>
      </c>
      <c r="BX67" s="58">
        <v>2.5894606053268314E-5</v>
      </c>
      <c r="BY67" s="58">
        <v>1.0014497013421044</v>
      </c>
      <c r="BZ67" s="58">
        <v>1.3640762676713913E-5</v>
      </c>
      <c r="CA67" s="58">
        <v>7.4632392039762456E-5</v>
      </c>
      <c r="CB67" s="58">
        <v>2.3372944601271991E-4</v>
      </c>
      <c r="CC67" s="58">
        <v>1.8779392368578157E-4</v>
      </c>
      <c r="CD67" s="58">
        <v>1.6622736538437108E-4</v>
      </c>
      <c r="CE67" s="58">
        <v>7.7669302276993042E-6</v>
      </c>
      <c r="CF67" s="58">
        <v>9.6660647952409249E-6</v>
      </c>
      <c r="CG67" s="58">
        <v>5.1034675167778835E-5</v>
      </c>
      <c r="CH67" s="58">
        <v>6.470039861725444E-5</v>
      </c>
      <c r="CI67" s="58">
        <v>3.51084875111057E-5</v>
      </c>
      <c r="CJ67" s="58">
        <v>3.9551813766708778E-5</v>
      </c>
      <c r="CK67" s="58">
        <v>1.7565685692277903E-5</v>
      </c>
      <c r="CL67" s="58">
        <v>1.1197106677898585E-5</v>
      </c>
      <c r="CM67" s="58">
        <v>4.02392298012141E-6</v>
      </c>
      <c r="CN67" s="58">
        <v>1.9852337801992886E-5</v>
      </c>
      <c r="CO67" s="58">
        <v>2.8264652078871638E-5</v>
      </c>
      <c r="CP67" s="58">
        <v>3.0671868516765144E-5</v>
      </c>
      <c r="CQ67" s="58">
        <v>1.7096807043684909E-5</v>
      </c>
      <c r="CR67" s="58">
        <v>0</v>
      </c>
      <c r="CS67" s="58">
        <v>4.0355905245515418E-5</v>
      </c>
      <c r="CT67" s="58">
        <v>2.5575598186474514E-5</v>
      </c>
      <c r="CU67" s="58">
        <v>2.8222944440682963E-5</v>
      </c>
      <c r="CV67" s="58">
        <v>2.7567100525048587E-5</v>
      </c>
      <c r="CW67" s="58">
        <v>7.528508210022028E-5</v>
      </c>
      <c r="CX67" s="58">
        <v>1.1807580631762042E-4</v>
      </c>
      <c r="CY67" s="58">
        <v>3.1688583874107137E-4</v>
      </c>
      <c r="CZ67" s="58">
        <v>7.85634035889863E-5</v>
      </c>
      <c r="DA67" s="58">
        <v>5.424170966076957E-4</v>
      </c>
      <c r="DB67" s="58">
        <v>5.9851354567045199E-5</v>
      </c>
      <c r="DC67" s="58">
        <v>1.4768976931141603E-4</v>
      </c>
      <c r="DD67" s="58">
        <v>5.017091213514594E-4</v>
      </c>
      <c r="DE67" s="58">
        <v>2.3301405792338899E-5</v>
      </c>
      <c r="DF67" s="58">
        <v>4.7273794602852869E-5</v>
      </c>
      <c r="DG67" s="58">
        <v>2.2116219796588816E-4</v>
      </c>
      <c r="DH67" s="58">
        <v>1.2852230621916824E-4</v>
      </c>
      <c r="DI67" s="58">
        <v>3.0918738474265911E-4</v>
      </c>
      <c r="DJ67" s="58">
        <v>3.2195077282820805E-4</v>
      </c>
      <c r="DK67" s="58">
        <v>1.535640396446571E-4</v>
      </c>
      <c r="DL67" s="58">
        <v>5.9218527041061795E-5</v>
      </c>
      <c r="DM67" s="58">
        <v>1.3655492824082486E-4</v>
      </c>
      <c r="DN67" s="58">
        <v>1.1829271539585186E-4</v>
      </c>
      <c r="DO67" s="58">
        <v>1.0154369579443837E-4</v>
      </c>
      <c r="DP67" s="58">
        <v>2.1966395175495072E-4</v>
      </c>
      <c r="DQ67" s="58">
        <v>3.0477583289616775E-4</v>
      </c>
      <c r="DR67" s="58">
        <v>3.7515979807844205E-4</v>
      </c>
      <c r="DS67" s="58">
        <v>6.2011546903028621E-3</v>
      </c>
      <c r="DT67" s="58">
        <v>4.3804762100975557E-5</v>
      </c>
      <c r="DU67" s="58">
        <v>1.0168141487482545</v>
      </c>
      <c r="DV67" s="58">
        <v>0.89325100297641968</v>
      </c>
    </row>
    <row r="68" spans="2:126" x14ac:dyDescent="0.15">
      <c r="B68" s="52" t="s">
        <v>196</v>
      </c>
      <c r="C68" s="53" t="s">
        <v>642</v>
      </c>
      <c r="D68" s="54">
        <v>0.35998975847059828</v>
      </c>
      <c r="E68" s="62">
        <v>0.64001024152940178</v>
      </c>
      <c r="F68" s="62">
        <v>0.32499149948996936</v>
      </c>
      <c r="G68" s="62">
        <v>0.23619857191431484</v>
      </c>
      <c r="H68" s="54">
        <v>3.9502228406208465E-4</v>
      </c>
      <c r="I68" s="63">
        <v>4.6242774566473986E-2</v>
      </c>
      <c r="J68" s="62">
        <v>3.7402244134648079E-2</v>
      </c>
      <c r="P68" s="52" t="s">
        <v>196</v>
      </c>
      <c r="Q68" s="54" t="s">
        <v>642</v>
      </c>
      <c r="R68" s="63">
        <v>2.332756901360928E-4</v>
      </c>
      <c r="S68" s="62">
        <v>1.7627800470405475E-3</v>
      </c>
      <c r="T68" s="62">
        <v>3.8172905757704164E-5</v>
      </c>
      <c r="U68" s="62">
        <v>3.2263440728579253E-3</v>
      </c>
      <c r="V68" s="62">
        <v>1.1389167123004269E-5</v>
      </c>
      <c r="W68" s="62">
        <v>0</v>
      </c>
      <c r="X68" s="62">
        <v>8.0452163818797552E-5</v>
      </c>
      <c r="Y68" s="62">
        <v>5.2940774051964904E-5</v>
      </c>
      <c r="Z68" s="62">
        <v>0</v>
      </c>
      <c r="AA68" s="62">
        <v>0</v>
      </c>
      <c r="AB68" s="62">
        <v>0</v>
      </c>
      <c r="AC68" s="62">
        <v>3.7920292782655433E-4</v>
      </c>
      <c r="AD68" s="62">
        <v>6.985436402508785E-5</v>
      </c>
      <c r="AE68" s="62">
        <v>4.0990162558349917E-3</v>
      </c>
      <c r="AF68" s="62">
        <v>1.0171339440336668E-4</v>
      </c>
      <c r="AG68" s="62">
        <v>0</v>
      </c>
      <c r="AH68" s="62">
        <v>5.3938406192039034E-5</v>
      </c>
      <c r="AI68" s="62">
        <v>8.7274336234186047E-5</v>
      </c>
      <c r="AJ68" s="62">
        <v>0</v>
      </c>
      <c r="AK68" s="62">
        <v>1.1289861343957844E-3</v>
      </c>
      <c r="AL68" s="62">
        <v>0</v>
      </c>
      <c r="AM68" s="62">
        <v>0</v>
      </c>
      <c r="AN68" s="62">
        <v>0</v>
      </c>
      <c r="AO68" s="62">
        <v>0</v>
      </c>
      <c r="AP68" s="62">
        <v>3.9545781189584173E-5</v>
      </c>
      <c r="AQ68" s="62">
        <v>6.0551981386946809E-5</v>
      </c>
      <c r="AR68" s="62">
        <v>0</v>
      </c>
      <c r="AS68" s="62">
        <v>0</v>
      </c>
      <c r="AT68" s="62">
        <v>1.0900895864320256E-3</v>
      </c>
      <c r="AU68" s="62">
        <v>9.3982098723070513E-5</v>
      </c>
      <c r="AV68" s="62">
        <v>4.122367139049748E-5</v>
      </c>
      <c r="AW68" s="62">
        <v>0</v>
      </c>
      <c r="AX68" s="62">
        <v>1.9084668068604744E-3</v>
      </c>
      <c r="AY68" s="62">
        <v>8.6716454807685677E-3</v>
      </c>
      <c r="AZ68" s="62">
        <v>1.7118308077094583E-3</v>
      </c>
      <c r="BA68" s="62">
        <v>0</v>
      </c>
      <c r="BB68" s="62">
        <v>3.0497942297824866E-3</v>
      </c>
      <c r="BC68" s="62">
        <v>4.7331442379208348E-3</v>
      </c>
      <c r="BD68" s="62">
        <v>5.668678104918521E-4</v>
      </c>
      <c r="BE68" s="62">
        <v>0</v>
      </c>
      <c r="BF68" s="62">
        <v>1.7580685086721424E-2</v>
      </c>
      <c r="BG68" s="62">
        <v>2.5477303133265096E-4</v>
      </c>
      <c r="BH68" s="62">
        <v>4.7514115816679894E-4</v>
      </c>
      <c r="BI68" s="62">
        <v>1.3514560842985281E-4</v>
      </c>
      <c r="BJ68" s="62">
        <v>9.9840105894092953E-5</v>
      </c>
      <c r="BK68" s="62">
        <v>7.7411047031070263E-5</v>
      </c>
      <c r="BL68" s="62">
        <v>0</v>
      </c>
      <c r="BM68" s="62">
        <v>1.2870913939816054E-4</v>
      </c>
      <c r="BN68" s="62">
        <v>1.2424235945299896E-4</v>
      </c>
      <c r="BO68" s="62">
        <v>0</v>
      </c>
      <c r="BP68" s="62">
        <v>4.1991890415216574E-5</v>
      </c>
      <c r="BQ68" s="62">
        <v>1.3419339720084365E-4</v>
      </c>
      <c r="BR68" s="62">
        <v>7.2741034788739909E-5</v>
      </c>
      <c r="BS68" s="62">
        <v>4.16150042466948E-5</v>
      </c>
      <c r="BT68" s="62">
        <v>1.1858669852735126E-4</v>
      </c>
      <c r="BU68" s="62">
        <v>1.3747625367822563E-4</v>
      </c>
      <c r="BV68" s="62">
        <v>3.2456595934302816E-4</v>
      </c>
      <c r="BW68" s="62">
        <v>1.8252972449469277E-4</v>
      </c>
      <c r="BX68" s="62">
        <v>1.0217041695978805E-4</v>
      </c>
      <c r="BY68" s="62">
        <v>6.4930957219568505E-5</v>
      </c>
      <c r="BZ68" s="62">
        <v>1.0001603701447996</v>
      </c>
      <c r="CA68" s="62">
        <v>6.8211026120754825E-5</v>
      </c>
      <c r="CB68" s="62">
        <v>6.295205887234144E-5</v>
      </c>
      <c r="CC68" s="62">
        <v>3.1127044832149781E-4</v>
      </c>
      <c r="CD68" s="62">
        <v>1.0959897292393074E-4</v>
      </c>
      <c r="CE68" s="62">
        <v>4.9176003491032353E-3</v>
      </c>
      <c r="CF68" s="62">
        <v>3.4803242475001488E-3</v>
      </c>
      <c r="CG68" s="62">
        <v>1.5535184628585121E-4</v>
      </c>
      <c r="CH68" s="62">
        <v>2.6229079520652241E-4</v>
      </c>
      <c r="CI68" s="62">
        <v>8.378457473242159E-5</v>
      </c>
      <c r="CJ68" s="62">
        <v>2.0336821704963105E-5</v>
      </c>
      <c r="CK68" s="62">
        <v>5.1227149567188329E-5</v>
      </c>
      <c r="CL68" s="62">
        <v>2.3084193603764637E-5</v>
      </c>
      <c r="CM68" s="62">
        <v>1.9002438797595508E-6</v>
      </c>
      <c r="CN68" s="62">
        <v>1.9029279246264252E-4</v>
      </c>
      <c r="CO68" s="62">
        <v>4.729137551822513E-4</v>
      </c>
      <c r="CP68" s="62">
        <v>1.9867561743411279E-5</v>
      </c>
      <c r="CQ68" s="62">
        <v>6.578922251483789E-6</v>
      </c>
      <c r="CR68" s="62">
        <v>0</v>
      </c>
      <c r="CS68" s="62">
        <v>1.7616897497637189E-5</v>
      </c>
      <c r="CT68" s="62">
        <v>1.6557582638629888E-4</v>
      </c>
      <c r="CU68" s="62">
        <v>3.5001195029209632E-5</v>
      </c>
      <c r="CV68" s="62">
        <v>3.4325351626369556E-5</v>
      </c>
      <c r="CW68" s="62">
        <v>3.7556976326153581E-5</v>
      </c>
      <c r="CX68" s="62">
        <v>3.019458343746171E-5</v>
      </c>
      <c r="CY68" s="62">
        <v>1.274718322783867E-5</v>
      </c>
      <c r="CZ68" s="62">
        <v>2.4210326287396255E-5</v>
      </c>
      <c r="DA68" s="62">
        <v>2.5856537495831881E-5</v>
      </c>
      <c r="DB68" s="62">
        <v>2.940686082926542E-5</v>
      </c>
      <c r="DC68" s="62">
        <v>7.6448849650285076E-5</v>
      </c>
      <c r="DD68" s="62">
        <v>4.4597624839078908E-5</v>
      </c>
      <c r="DE68" s="62">
        <v>3.4062758351229537E-5</v>
      </c>
      <c r="DF68" s="62">
        <v>4.5289738846249725E-5</v>
      </c>
      <c r="DG68" s="62">
        <v>9.0269530016587028E-5</v>
      </c>
      <c r="DH68" s="62">
        <v>5.0000832149435109E-5</v>
      </c>
      <c r="DI68" s="62">
        <v>2.3610467091004874E-5</v>
      </c>
      <c r="DJ68" s="62">
        <v>1.5778638582900175E-5</v>
      </c>
      <c r="DK68" s="62">
        <v>2.7489882254224288E-5</v>
      </c>
      <c r="DL68" s="62">
        <v>3.6736275396387602E-5</v>
      </c>
      <c r="DM68" s="62">
        <v>1.6935577915765752E-5</v>
      </c>
      <c r="DN68" s="62">
        <v>1.5963238949884737E-4</v>
      </c>
      <c r="DO68" s="62">
        <v>1.3427886128804091E-4</v>
      </c>
      <c r="DP68" s="62">
        <v>1.1089569751288466E-4</v>
      </c>
      <c r="DQ68" s="62">
        <v>1.1950886101240818E-4</v>
      </c>
      <c r="DR68" s="62">
        <v>7.3380025055911534E-5</v>
      </c>
      <c r="DS68" s="62">
        <v>1.8739633350039624E-5</v>
      </c>
      <c r="DT68" s="62">
        <v>4.0031379558265531E-5</v>
      </c>
      <c r="DU68" s="54">
        <v>1.0653173666704296</v>
      </c>
      <c r="DV68" s="54">
        <v>0.93586011508397893</v>
      </c>
    </row>
    <row r="69" spans="2:126" x14ac:dyDescent="0.15">
      <c r="B69" s="52" t="s">
        <v>197</v>
      </c>
      <c r="C69" s="53" t="s">
        <v>292</v>
      </c>
      <c r="D69" s="54">
        <v>0</v>
      </c>
      <c r="E69" s="54">
        <v>1</v>
      </c>
      <c r="F69" s="54">
        <v>0.45578151190077115</v>
      </c>
      <c r="G69" s="54">
        <v>0.42106457425410659</v>
      </c>
      <c r="H69" s="54">
        <v>0</v>
      </c>
      <c r="I69" s="57">
        <v>6.5077103586992965E-2</v>
      </c>
      <c r="J69" s="54">
        <v>5.6381997988602078E-2</v>
      </c>
      <c r="P69" s="52" t="s">
        <v>197</v>
      </c>
      <c r="Q69" s="54" t="s">
        <v>292</v>
      </c>
      <c r="R69" s="57">
        <v>0</v>
      </c>
      <c r="S69" s="54">
        <v>0</v>
      </c>
      <c r="T69" s="54">
        <v>0</v>
      </c>
      <c r="U69" s="54">
        <v>0</v>
      </c>
      <c r="V69" s="54">
        <v>0</v>
      </c>
      <c r="W69" s="54">
        <v>0</v>
      </c>
      <c r="X69" s="54">
        <v>0</v>
      </c>
      <c r="Y69" s="54">
        <v>0</v>
      </c>
      <c r="Z69" s="54">
        <v>0</v>
      </c>
      <c r="AA69" s="54">
        <v>0</v>
      </c>
      <c r="AB69" s="54">
        <v>0</v>
      </c>
      <c r="AC69" s="54">
        <v>0</v>
      </c>
      <c r="AD69" s="54">
        <v>0</v>
      </c>
      <c r="AE69" s="54">
        <v>0</v>
      </c>
      <c r="AF69" s="54">
        <v>0</v>
      </c>
      <c r="AG69" s="54">
        <v>0</v>
      </c>
      <c r="AH69" s="54">
        <v>0</v>
      </c>
      <c r="AI69" s="54">
        <v>0</v>
      </c>
      <c r="AJ69" s="54">
        <v>0</v>
      </c>
      <c r="AK69" s="54">
        <v>0</v>
      </c>
      <c r="AL69" s="54">
        <v>0</v>
      </c>
      <c r="AM69" s="54">
        <v>0</v>
      </c>
      <c r="AN69" s="54">
        <v>0</v>
      </c>
      <c r="AO69" s="54">
        <v>0</v>
      </c>
      <c r="AP69" s="54">
        <v>0</v>
      </c>
      <c r="AQ69" s="54">
        <v>0</v>
      </c>
      <c r="AR69" s="54">
        <v>0</v>
      </c>
      <c r="AS69" s="54">
        <v>0</v>
      </c>
      <c r="AT69" s="54">
        <v>0</v>
      </c>
      <c r="AU69" s="54">
        <v>0</v>
      </c>
      <c r="AV69" s="54">
        <v>0</v>
      </c>
      <c r="AW69" s="54">
        <v>0</v>
      </c>
      <c r="AX69" s="54">
        <v>0</v>
      </c>
      <c r="AY69" s="54">
        <v>0</v>
      </c>
      <c r="AZ69" s="54">
        <v>0</v>
      </c>
      <c r="BA69" s="54">
        <v>0</v>
      </c>
      <c r="BB69" s="54">
        <v>0</v>
      </c>
      <c r="BC69" s="54">
        <v>0</v>
      </c>
      <c r="BD69" s="54">
        <v>0</v>
      </c>
      <c r="BE69" s="54">
        <v>0</v>
      </c>
      <c r="BF69" s="54">
        <v>0</v>
      </c>
      <c r="BG69" s="54">
        <v>0</v>
      </c>
      <c r="BH69" s="54">
        <v>0</v>
      </c>
      <c r="BI69" s="54">
        <v>0</v>
      </c>
      <c r="BJ69" s="54">
        <v>0</v>
      </c>
      <c r="BK69" s="54">
        <v>0</v>
      </c>
      <c r="BL69" s="54">
        <v>0</v>
      </c>
      <c r="BM69" s="54">
        <v>0</v>
      </c>
      <c r="BN69" s="54">
        <v>0</v>
      </c>
      <c r="BO69" s="54">
        <v>0</v>
      </c>
      <c r="BP69" s="54">
        <v>0</v>
      </c>
      <c r="BQ69" s="54">
        <v>0</v>
      </c>
      <c r="BR69" s="54">
        <v>0</v>
      </c>
      <c r="BS69" s="54">
        <v>0</v>
      </c>
      <c r="BT69" s="54">
        <v>0</v>
      </c>
      <c r="BU69" s="54">
        <v>0</v>
      </c>
      <c r="BV69" s="54">
        <v>0</v>
      </c>
      <c r="BW69" s="54">
        <v>0</v>
      </c>
      <c r="BX69" s="54">
        <v>0</v>
      </c>
      <c r="BY69" s="54">
        <v>0</v>
      </c>
      <c r="BZ69" s="54">
        <v>0</v>
      </c>
      <c r="CA69" s="54">
        <v>1</v>
      </c>
      <c r="CB69" s="54">
        <v>0</v>
      </c>
      <c r="CC69" s="54">
        <v>0</v>
      </c>
      <c r="CD69" s="54">
        <v>0</v>
      </c>
      <c r="CE69" s="54">
        <v>0</v>
      </c>
      <c r="CF69" s="54">
        <v>0</v>
      </c>
      <c r="CG69" s="54">
        <v>0</v>
      </c>
      <c r="CH69" s="54">
        <v>0</v>
      </c>
      <c r="CI69" s="54">
        <v>0</v>
      </c>
      <c r="CJ69" s="54">
        <v>0</v>
      </c>
      <c r="CK69" s="54">
        <v>0</v>
      </c>
      <c r="CL69" s="54">
        <v>0</v>
      </c>
      <c r="CM69" s="54">
        <v>0</v>
      </c>
      <c r="CN69" s="54">
        <v>0</v>
      </c>
      <c r="CO69" s="54">
        <v>0</v>
      </c>
      <c r="CP69" s="54">
        <v>0</v>
      </c>
      <c r="CQ69" s="54">
        <v>0</v>
      </c>
      <c r="CR69" s="54">
        <v>0</v>
      </c>
      <c r="CS69" s="54">
        <v>0</v>
      </c>
      <c r="CT69" s="54">
        <v>0</v>
      </c>
      <c r="CU69" s="54">
        <v>0</v>
      </c>
      <c r="CV69" s="54">
        <v>0</v>
      </c>
      <c r="CW69" s="54">
        <v>0</v>
      </c>
      <c r="CX69" s="54">
        <v>0</v>
      </c>
      <c r="CY69" s="54">
        <v>0</v>
      </c>
      <c r="CZ69" s="54">
        <v>0</v>
      </c>
      <c r="DA69" s="54">
        <v>0</v>
      </c>
      <c r="DB69" s="54">
        <v>0</v>
      </c>
      <c r="DC69" s="54">
        <v>0</v>
      </c>
      <c r="DD69" s="54">
        <v>0</v>
      </c>
      <c r="DE69" s="54">
        <v>0</v>
      </c>
      <c r="DF69" s="54">
        <v>0</v>
      </c>
      <c r="DG69" s="54">
        <v>0</v>
      </c>
      <c r="DH69" s="54">
        <v>0</v>
      </c>
      <c r="DI69" s="54">
        <v>0</v>
      </c>
      <c r="DJ69" s="54">
        <v>0</v>
      </c>
      <c r="DK69" s="54">
        <v>0</v>
      </c>
      <c r="DL69" s="54">
        <v>0</v>
      </c>
      <c r="DM69" s="54">
        <v>0</v>
      </c>
      <c r="DN69" s="54">
        <v>0</v>
      </c>
      <c r="DO69" s="54">
        <v>0</v>
      </c>
      <c r="DP69" s="54">
        <v>0</v>
      </c>
      <c r="DQ69" s="54">
        <v>0</v>
      </c>
      <c r="DR69" s="54">
        <v>0</v>
      </c>
      <c r="DS69" s="54">
        <v>0</v>
      </c>
      <c r="DT69" s="54">
        <v>0</v>
      </c>
      <c r="DU69" s="54">
        <v>1</v>
      </c>
      <c r="DV69" s="54">
        <v>0.8784801077719594</v>
      </c>
    </row>
    <row r="70" spans="2:126" x14ac:dyDescent="0.15">
      <c r="B70" s="52" t="s">
        <v>198</v>
      </c>
      <c r="C70" s="53" t="s">
        <v>269</v>
      </c>
      <c r="D70" s="54">
        <v>0</v>
      </c>
      <c r="E70" s="54">
        <v>1</v>
      </c>
      <c r="F70" s="54">
        <v>0.44366088117489988</v>
      </c>
      <c r="G70" s="54">
        <v>0.3340674232309746</v>
      </c>
      <c r="H70" s="54">
        <v>0</v>
      </c>
      <c r="I70" s="57">
        <v>0.10500667556742323</v>
      </c>
      <c r="J70" s="54">
        <v>9.0186915887850466E-2</v>
      </c>
      <c r="P70" s="52" t="s">
        <v>198</v>
      </c>
      <c r="Q70" s="54" t="s">
        <v>269</v>
      </c>
      <c r="R70" s="57">
        <v>3.5817164174550414E-3</v>
      </c>
      <c r="S70" s="54">
        <v>1.9616563980733859E-3</v>
      </c>
      <c r="T70" s="54">
        <v>8.1034085942173245E-4</v>
      </c>
      <c r="U70" s="54">
        <v>3.8747958460493698E-4</v>
      </c>
      <c r="V70" s="54">
        <v>5.7643690717558015E-4</v>
      </c>
      <c r="W70" s="54">
        <v>0</v>
      </c>
      <c r="X70" s="54">
        <v>6.0412393495362215E-3</v>
      </c>
      <c r="Y70" s="54">
        <v>8.7202576849543798E-4</v>
      </c>
      <c r="Z70" s="54">
        <v>0</v>
      </c>
      <c r="AA70" s="54">
        <v>0</v>
      </c>
      <c r="AB70" s="54">
        <v>0</v>
      </c>
      <c r="AC70" s="54">
        <v>3.1350929775547228E-3</v>
      </c>
      <c r="AD70" s="54">
        <v>1.9699106100491419E-3</v>
      </c>
      <c r="AE70" s="54">
        <v>1.500931107810477E-3</v>
      </c>
      <c r="AF70" s="54">
        <v>1.8955700453480119E-3</v>
      </c>
      <c r="AG70" s="54">
        <v>0</v>
      </c>
      <c r="AH70" s="54">
        <v>2.9814465852611512E-3</v>
      </c>
      <c r="AI70" s="54">
        <v>1.7833431149669036E-3</v>
      </c>
      <c r="AJ70" s="54">
        <v>0</v>
      </c>
      <c r="AK70" s="54">
        <v>5.0753348696006449E-3</v>
      </c>
      <c r="AL70" s="54">
        <v>0</v>
      </c>
      <c r="AM70" s="54">
        <v>0</v>
      </c>
      <c r="AN70" s="54">
        <v>0</v>
      </c>
      <c r="AO70" s="54">
        <v>0</v>
      </c>
      <c r="AP70" s="54">
        <v>1.4507530639822506E-3</v>
      </c>
      <c r="AQ70" s="54">
        <v>3.0176261660149082E-3</v>
      </c>
      <c r="AR70" s="54">
        <v>0</v>
      </c>
      <c r="AS70" s="54">
        <v>0</v>
      </c>
      <c r="AT70" s="54">
        <v>3.2497413177760073E-3</v>
      </c>
      <c r="AU70" s="54">
        <v>1.9919844664824131E-3</v>
      </c>
      <c r="AV70" s="54">
        <v>1.1077886580549204E-3</v>
      </c>
      <c r="AW70" s="54">
        <v>0</v>
      </c>
      <c r="AX70" s="54">
        <v>4.6119197131188564E-3</v>
      </c>
      <c r="AY70" s="54">
        <v>3.9089380056969002E-3</v>
      </c>
      <c r="AZ70" s="54">
        <v>5.6411346022941736E-3</v>
      </c>
      <c r="BA70" s="54">
        <v>0</v>
      </c>
      <c r="BB70" s="54">
        <v>3.0597636806629952E-3</v>
      </c>
      <c r="BC70" s="54">
        <v>5.9068442393971823E-3</v>
      </c>
      <c r="BD70" s="54">
        <v>2.3575331175963868E-3</v>
      </c>
      <c r="BE70" s="54">
        <v>0</v>
      </c>
      <c r="BF70" s="54">
        <v>2.2553639870524314E-3</v>
      </c>
      <c r="BG70" s="54">
        <v>4.3928213432356906E-3</v>
      </c>
      <c r="BH70" s="54">
        <v>2.9360006783211339E-3</v>
      </c>
      <c r="BI70" s="54">
        <v>1.7927853116481653E-3</v>
      </c>
      <c r="BJ70" s="54">
        <v>1.683417725219777E-3</v>
      </c>
      <c r="BK70" s="54">
        <v>1.6398242727161724E-3</v>
      </c>
      <c r="BL70" s="54">
        <v>0</v>
      </c>
      <c r="BM70" s="54">
        <v>3.8671496804987596E-3</v>
      </c>
      <c r="BN70" s="54">
        <v>1.8933357261712305E-3</v>
      </c>
      <c r="BO70" s="54">
        <v>0</v>
      </c>
      <c r="BP70" s="54">
        <v>1.1171234330725976E-3</v>
      </c>
      <c r="BQ70" s="54">
        <v>1.6361791781389593E-3</v>
      </c>
      <c r="BR70" s="54">
        <v>2.1796926020633315E-3</v>
      </c>
      <c r="BS70" s="54">
        <v>1.2078788329793417E-3</v>
      </c>
      <c r="BT70" s="54">
        <v>5.054092799760757E-4</v>
      </c>
      <c r="BU70" s="54">
        <v>1.0347224145551524E-3</v>
      </c>
      <c r="BV70" s="54">
        <v>8.3771791868920541E-4</v>
      </c>
      <c r="BW70" s="54">
        <v>1.3135933592017827E-3</v>
      </c>
      <c r="BX70" s="54">
        <v>3.2024747394872222E-3</v>
      </c>
      <c r="BY70" s="54">
        <v>2.2176481845183459E-3</v>
      </c>
      <c r="BZ70" s="54">
        <v>9.1788037817703183E-4</v>
      </c>
      <c r="CA70" s="54">
        <v>1.0557210906211574E-3</v>
      </c>
      <c r="CB70" s="54">
        <v>1.0014810864487249</v>
      </c>
      <c r="CC70" s="54">
        <v>9.5434084166849502E-4</v>
      </c>
      <c r="CD70" s="54">
        <v>6.8352502533587439E-4</v>
      </c>
      <c r="CE70" s="54">
        <v>1.1160596294026454E-2</v>
      </c>
      <c r="CF70" s="54">
        <v>2.0627240816038492E-2</v>
      </c>
      <c r="CG70" s="54">
        <v>2.7020932898396167E-2</v>
      </c>
      <c r="CH70" s="54">
        <v>3.7397916693994444E-3</v>
      </c>
      <c r="CI70" s="54">
        <v>3.3317027908589853E-3</v>
      </c>
      <c r="CJ70" s="54">
        <v>2.4270436213245897E-3</v>
      </c>
      <c r="CK70" s="54">
        <v>4.0328983534532962E-3</v>
      </c>
      <c r="CL70" s="54">
        <v>9.227960823348761E-3</v>
      </c>
      <c r="CM70" s="54">
        <v>8.3901562893702944E-3</v>
      </c>
      <c r="CN70" s="54">
        <v>1.293217100741475E-2</v>
      </c>
      <c r="CO70" s="54">
        <v>1.1230660450520138E-3</v>
      </c>
      <c r="CP70" s="54">
        <v>1.0412722952204214E-2</v>
      </c>
      <c r="CQ70" s="54">
        <v>1.4208881722918868E-3</v>
      </c>
      <c r="CR70" s="54">
        <v>0</v>
      </c>
      <c r="CS70" s="54">
        <v>4.0501898426210381E-3</v>
      </c>
      <c r="CT70" s="54">
        <v>1.0647694149221395E-2</v>
      </c>
      <c r="CU70" s="54">
        <v>1.0109954861724151E-2</v>
      </c>
      <c r="CV70" s="54">
        <v>1.5059319022047029E-3</v>
      </c>
      <c r="CW70" s="54">
        <v>3.8141846519124467E-3</v>
      </c>
      <c r="CX70" s="54">
        <v>1.6885986607289245E-2</v>
      </c>
      <c r="CY70" s="54">
        <v>8.4899703745625131E-4</v>
      </c>
      <c r="CZ70" s="54">
        <v>8.2685477455101269E-3</v>
      </c>
      <c r="DA70" s="54">
        <v>3.4050505859054641E-3</v>
      </c>
      <c r="DB70" s="54">
        <v>4.3616708637076703E-3</v>
      </c>
      <c r="DC70" s="54">
        <v>6.1365174106041013E-3</v>
      </c>
      <c r="DD70" s="54">
        <v>3.6042499706706987E-3</v>
      </c>
      <c r="DE70" s="54">
        <v>1.9958051934803336E-3</v>
      </c>
      <c r="DF70" s="54">
        <v>1.707288489630269E-3</v>
      </c>
      <c r="DG70" s="54">
        <v>4.2536975575565902E-3</v>
      </c>
      <c r="DH70" s="54">
        <v>2.4694745199265017E-3</v>
      </c>
      <c r="DI70" s="54">
        <v>1.8292178315976958E-3</v>
      </c>
      <c r="DJ70" s="54">
        <v>1.7270255949637825E-3</v>
      </c>
      <c r="DK70" s="54">
        <v>4.8593364207707894E-3</v>
      </c>
      <c r="DL70" s="54">
        <v>8.9084215037510829E-4</v>
      </c>
      <c r="DM70" s="54">
        <v>1.2278441390242991E-3</v>
      </c>
      <c r="DN70" s="54">
        <v>3.0288355445957853E-3</v>
      </c>
      <c r="DO70" s="54">
        <v>1.9292796896263299E-3</v>
      </c>
      <c r="DP70" s="54">
        <v>3.0575432314334152E-3</v>
      </c>
      <c r="DQ70" s="54">
        <v>4.2297528053373175E-3</v>
      </c>
      <c r="DR70" s="54">
        <v>3.0388564950897964E-3</v>
      </c>
      <c r="DS70" s="54">
        <v>4.1701338849360842E-4</v>
      </c>
      <c r="DT70" s="54">
        <v>1.6149999580447715E-3</v>
      </c>
      <c r="DU70" s="54">
        <v>1.3374452044504563</v>
      </c>
      <c r="DV70" s="54">
        <v>1.1749190073447271</v>
      </c>
    </row>
    <row r="71" spans="2:126" x14ac:dyDescent="0.15">
      <c r="B71" s="52" t="s">
        <v>199</v>
      </c>
      <c r="C71" s="53" t="s">
        <v>643</v>
      </c>
      <c r="D71" s="54">
        <v>0</v>
      </c>
      <c r="E71" s="54">
        <v>1</v>
      </c>
      <c r="F71" s="54">
        <v>0.48719920825675112</v>
      </c>
      <c r="G71" s="54">
        <v>0.43316767990951505</v>
      </c>
      <c r="H71" s="54">
        <v>0</v>
      </c>
      <c r="I71" s="57">
        <v>0.13692916725576135</v>
      </c>
      <c r="J71" s="54">
        <v>0.11657005513926198</v>
      </c>
      <c r="P71" s="52" t="s">
        <v>199</v>
      </c>
      <c r="Q71" s="54" t="s">
        <v>643</v>
      </c>
      <c r="R71" s="57">
        <v>0</v>
      </c>
      <c r="S71" s="54">
        <v>0</v>
      </c>
      <c r="T71" s="54">
        <v>0</v>
      </c>
      <c r="U71" s="54">
        <v>0</v>
      </c>
      <c r="V71" s="54">
        <v>0</v>
      </c>
      <c r="W71" s="54">
        <v>0</v>
      </c>
      <c r="X71" s="54">
        <v>0</v>
      </c>
      <c r="Y71" s="54">
        <v>0</v>
      </c>
      <c r="Z71" s="54">
        <v>0</v>
      </c>
      <c r="AA71" s="54">
        <v>0</v>
      </c>
      <c r="AB71" s="54">
        <v>0</v>
      </c>
      <c r="AC71" s="54">
        <v>0</v>
      </c>
      <c r="AD71" s="54">
        <v>0</v>
      </c>
      <c r="AE71" s="54">
        <v>0</v>
      </c>
      <c r="AF71" s="54">
        <v>0</v>
      </c>
      <c r="AG71" s="54">
        <v>0</v>
      </c>
      <c r="AH71" s="54">
        <v>0</v>
      </c>
      <c r="AI71" s="54">
        <v>0</v>
      </c>
      <c r="AJ71" s="54">
        <v>0</v>
      </c>
      <c r="AK71" s="54">
        <v>0</v>
      </c>
      <c r="AL71" s="54">
        <v>0</v>
      </c>
      <c r="AM71" s="54">
        <v>0</v>
      </c>
      <c r="AN71" s="54">
        <v>0</v>
      </c>
      <c r="AO71" s="54">
        <v>0</v>
      </c>
      <c r="AP71" s="54">
        <v>0</v>
      </c>
      <c r="AQ71" s="54">
        <v>0</v>
      </c>
      <c r="AR71" s="54">
        <v>0</v>
      </c>
      <c r="AS71" s="54">
        <v>0</v>
      </c>
      <c r="AT71" s="54">
        <v>0</v>
      </c>
      <c r="AU71" s="54">
        <v>0</v>
      </c>
      <c r="AV71" s="54">
        <v>0</v>
      </c>
      <c r="AW71" s="54">
        <v>0</v>
      </c>
      <c r="AX71" s="54">
        <v>0</v>
      </c>
      <c r="AY71" s="54">
        <v>0</v>
      </c>
      <c r="AZ71" s="54">
        <v>0</v>
      </c>
      <c r="BA71" s="54">
        <v>0</v>
      </c>
      <c r="BB71" s="54">
        <v>0</v>
      </c>
      <c r="BC71" s="54">
        <v>0</v>
      </c>
      <c r="BD71" s="54">
        <v>0</v>
      </c>
      <c r="BE71" s="54">
        <v>0</v>
      </c>
      <c r="BF71" s="54">
        <v>0</v>
      </c>
      <c r="BG71" s="54">
        <v>0</v>
      </c>
      <c r="BH71" s="54">
        <v>0</v>
      </c>
      <c r="BI71" s="54">
        <v>0</v>
      </c>
      <c r="BJ71" s="54">
        <v>0</v>
      </c>
      <c r="BK71" s="54">
        <v>0</v>
      </c>
      <c r="BL71" s="54">
        <v>0</v>
      </c>
      <c r="BM71" s="54">
        <v>0</v>
      </c>
      <c r="BN71" s="54">
        <v>0</v>
      </c>
      <c r="BO71" s="54">
        <v>0</v>
      </c>
      <c r="BP71" s="54">
        <v>0</v>
      </c>
      <c r="BQ71" s="54">
        <v>0</v>
      </c>
      <c r="BR71" s="54">
        <v>0</v>
      </c>
      <c r="BS71" s="54">
        <v>0</v>
      </c>
      <c r="BT71" s="54">
        <v>0</v>
      </c>
      <c r="BU71" s="54">
        <v>0</v>
      </c>
      <c r="BV71" s="54">
        <v>0</v>
      </c>
      <c r="BW71" s="54">
        <v>0</v>
      </c>
      <c r="BX71" s="54">
        <v>0</v>
      </c>
      <c r="BY71" s="54">
        <v>0</v>
      </c>
      <c r="BZ71" s="54">
        <v>0</v>
      </c>
      <c r="CA71" s="54">
        <v>0</v>
      </c>
      <c r="CB71" s="54">
        <v>0</v>
      </c>
      <c r="CC71" s="54">
        <v>1</v>
      </c>
      <c r="CD71" s="54">
        <v>0</v>
      </c>
      <c r="CE71" s="54">
        <v>0</v>
      </c>
      <c r="CF71" s="54">
        <v>0</v>
      </c>
      <c r="CG71" s="54">
        <v>0</v>
      </c>
      <c r="CH71" s="54">
        <v>0</v>
      </c>
      <c r="CI71" s="54">
        <v>0</v>
      </c>
      <c r="CJ71" s="54">
        <v>0</v>
      </c>
      <c r="CK71" s="54">
        <v>0</v>
      </c>
      <c r="CL71" s="54">
        <v>0</v>
      </c>
      <c r="CM71" s="54">
        <v>0</v>
      </c>
      <c r="CN71" s="54">
        <v>0</v>
      </c>
      <c r="CO71" s="54">
        <v>0</v>
      </c>
      <c r="CP71" s="54">
        <v>0</v>
      </c>
      <c r="CQ71" s="54">
        <v>0</v>
      </c>
      <c r="CR71" s="54">
        <v>0</v>
      </c>
      <c r="CS71" s="54">
        <v>0</v>
      </c>
      <c r="CT71" s="54">
        <v>0</v>
      </c>
      <c r="CU71" s="54">
        <v>0</v>
      </c>
      <c r="CV71" s="54">
        <v>0</v>
      </c>
      <c r="CW71" s="54">
        <v>0</v>
      </c>
      <c r="CX71" s="54">
        <v>0</v>
      </c>
      <c r="CY71" s="54">
        <v>0</v>
      </c>
      <c r="CZ71" s="54">
        <v>0</v>
      </c>
      <c r="DA71" s="54">
        <v>0</v>
      </c>
      <c r="DB71" s="54">
        <v>0</v>
      </c>
      <c r="DC71" s="54">
        <v>0</v>
      </c>
      <c r="DD71" s="54">
        <v>0</v>
      </c>
      <c r="DE71" s="54">
        <v>0</v>
      </c>
      <c r="DF71" s="54">
        <v>0</v>
      </c>
      <c r="DG71" s="54">
        <v>0</v>
      </c>
      <c r="DH71" s="54">
        <v>0</v>
      </c>
      <c r="DI71" s="54">
        <v>0</v>
      </c>
      <c r="DJ71" s="54">
        <v>0</v>
      </c>
      <c r="DK71" s="54">
        <v>0</v>
      </c>
      <c r="DL71" s="54">
        <v>0</v>
      </c>
      <c r="DM71" s="54">
        <v>0</v>
      </c>
      <c r="DN71" s="54">
        <v>0</v>
      </c>
      <c r="DO71" s="54">
        <v>0</v>
      </c>
      <c r="DP71" s="54">
        <v>0</v>
      </c>
      <c r="DQ71" s="54">
        <v>0</v>
      </c>
      <c r="DR71" s="54">
        <v>0</v>
      </c>
      <c r="DS71" s="54">
        <v>0</v>
      </c>
      <c r="DT71" s="54">
        <v>0</v>
      </c>
      <c r="DU71" s="54">
        <v>1</v>
      </c>
      <c r="DV71" s="54">
        <v>0.8784801077719594</v>
      </c>
    </row>
    <row r="72" spans="2:126" x14ac:dyDescent="0.15">
      <c r="B72" s="52" t="s">
        <v>200</v>
      </c>
      <c r="C72" s="53" t="s">
        <v>644</v>
      </c>
      <c r="D72" s="58">
        <v>0</v>
      </c>
      <c r="E72" s="58">
        <v>1</v>
      </c>
      <c r="F72" s="58">
        <v>0.50454761904761913</v>
      </c>
      <c r="G72" s="58">
        <v>0.43714909297052157</v>
      </c>
      <c r="H72" s="58">
        <v>0</v>
      </c>
      <c r="I72" s="59">
        <v>8.894557823129251E-2</v>
      </c>
      <c r="J72" s="58">
        <v>7.726757369614512E-2</v>
      </c>
      <c r="P72" s="52" t="s">
        <v>200</v>
      </c>
      <c r="Q72" s="54" t="s">
        <v>644</v>
      </c>
      <c r="R72" s="59">
        <v>0</v>
      </c>
      <c r="S72" s="58">
        <v>0</v>
      </c>
      <c r="T72" s="58">
        <v>0</v>
      </c>
      <c r="U72" s="58">
        <v>0</v>
      </c>
      <c r="V72" s="58">
        <v>0</v>
      </c>
      <c r="W72" s="58">
        <v>0</v>
      </c>
      <c r="X72" s="58">
        <v>0</v>
      </c>
      <c r="Y72" s="58">
        <v>0</v>
      </c>
      <c r="Z72" s="58">
        <v>0</v>
      </c>
      <c r="AA72" s="58">
        <v>0</v>
      </c>
      <c r="AB72" s="58">
        <v>0</v>
      </c>
      <c r="AC72" s="58">
        <v>0</v>
      </c>
      <c r="AD72" s="58">
        <v>0</v>
      </c>
      <c r="AE72" s="58">
        <v>0</v>
      </c>
      <c r="AF72" s="58">
        <v>0</v>
      </c>
      <c r="AG72" s="58">
        <v>0</v>
      </c>
      <c r="AH72" s="58">
        <v>0</v>
      </c>
      <c r="AI72" s="58">
        <v>0</v>
      </c>
      <c r="AJ72" s="58">
        <v>0</v>
      </c>
      <c r="AK72" s="58">
        <v>0</v>
      </c>
      <c r="AL72" s="58">
        <v>0</v>
      </c>
      <c r="AM72" s="58">
        <v>0</v>
      </c>
      <c r="AN72" s="58">
        <v>0</v>
      </c>
      <c r="AO72" s="58">
        <v>0</v>
      </c>
      <c r="AP72" s="58">
        <v>0</v>
      </c>
      <c r="AQ72" s="58">
        <v>0</v>
      </c>
      <c r="AR72" s="58">
        <v>0</v>
      </c>
      <c r="AS72" s="58">
        <v>0</v>
      </c>
      <c r="AT72" s="58">
        <v>0</v>
      </c>
      <c r="AU72" s="58">
        <v>0</v>
      </c>
      <c r="AV72" s="58">
        <v>0</v>
      </c>
      <c r="AW72" s="58">
        <v>0</v>
      </c>
      <c r="AX72" s="58">
        <v>0</v>
      </c>
      <c r="AY72" s="58">
        <v>0</v>
      </c>
      <c r="AZ72" s="58">
        <v>0</v>
      </c>
      <c r="BA72" s="58">
        <v>0</v>
      </c>
      <c r="BB72" s="58">
        <v>0</v>
      </c>
      <c r="BC72" s="58">
        <v>0</v>
      </c>
      <c r="BD72" s="58">
        <v>0</v>
      </c>
      <c r="BE72" s="58">
        <v>0</v>
      </c>
      <c r="BF72" s="58">
        <v>0</v>
      </c>
      <c r="BG72" s="58">
        <v>0</v>
      </c>
      <c r="BH72" s="58">
        <v>0</v>
      </c>
      <c r="BI72" s="58">
        <v>0</v>
      </c>
      <c r="BJ72" s="58">
        <v>0</v>
      </c>
      <c r="BK72" s="58">
        <v>0</v>
      </c>
      <c r="BL72" s="58">
        <v>0</v>
      </c>
      <c r="BM72" s="58">
        <v>0</v>
      </c>
      <c r="BN72" s="58">
        <v>0</v>
      </c>
      <c r="BO72" s="58">
        <v>0</v>
      </c>
      <c r="BP72" s="58">
        <v>0</v>
      </c>
      <c r="BQ72" s="58">
        <v>0</v>
      </c>
      <c r="BR72" s="58">
        <v>0</v>
      </c>
      <c r="BS72" s="58">
        <v>0</v>
      </c>
      <c r="BT72" s="58">
        <v>0</v>
      </c>
      <c r="BU72" s="58">
        <v>0</v>
      </c>
      <c r="BV72" s="58">
        <v>0</v>
      </c>
      <c r="BW72" s="58">
        <v>0</v>
      </c>
      <c r="BX72" s="58">
        <v>0</v>
      </c>
      <c r="BY72" s="58">
        <v>0</v>
      </c>
      <c r="BZ72" s="58">
        <v>0</v>
      </c>
      <c r="CA72" s="58">
        <v>0</v>
      </c>
      <c r="CB72" s="58">
        <v>0</v>
      </c>
      <c r="CC72" s="58">
        <v>0</v>
      </c>
      <c r="CD72" s="58">
        <v>1</v>
      </c>
      <c r="CE72" s="58">
        <v>0</v>
      </c>
      <c r="CF72" s="58">
        <v>0</v>
      </c>
      <c r="CG72" s="58">
        <v>0</v>
      </c>
      <c r="CH72" s="58">
        <v>0</v>
      </c>
      <c r="CI72" s="58">
        <v>0</v>
      </c>
      <c r="CJ72" s="58">
        <v>0</v>
      </c>
      <c r="CK72" s="58">
        <v>0</v>
      </c>
      <c r="CL72" s="58">
        <v>0</v>
      </c>
      <c r="CM72" s="58">
        <v>0</v>
      </c>
      <c r="CN72" s="58">
        <v>0</v>
      </c>
      <c r="CO72" s="58">
        <v>0</v>
      </c>
      <c r="CP72" s="58">
        <v>0</v>
      </c>
      <c r="CQ72" s="58">
        <v>0</v>
      </c>
      <c r="CR72" s="58">
        <v>0</v>
      </c>
      <c r="CS72" s="58">
        <v>0</v>
      </c>
      <c r="CT72" s="58">
        <v>0</v>
      </c>
      <c r="CU72" s="58">
        <v>0</v>
      </c>
      <c r="CV72" s="58">
        <v>0</v>
      </c>
      <c r="CW72" s="58">
        <v>0</v>
      </c>
      <c r="CX72" s="58">
        <v>0</v>
      </c>
      <c r="CY72" s="58">
        <v>0</v>
      </c>
      <c r="CZ72" s="58">
        <v>0</v>
      </c>
      <c r="DA72" s="58">
        <v>0</v>
      </c>
      <c r="DB72" s="58">
        <v>0</v>
      </c>
      <c r="DC72" s="58">
        <v>0</v>
      </c>
      <c r="DD72" s="58">
        <v>0</v>
      </c>
      <c r="DE72" s="58">
        <v>0</v>
      </c>
      <c r="DF72" s="58">
        <v>0</v>
      </c>
      <c r="DG72" s="58">
        <v>0</v>
      </c>
      <c r="DH72" s="58">
        <v>0</v>
      </c>
      <c r="DI72" s="58">
        <v>0</v>
      </c>
      <c r="DJ72" s="58">
        <v>0</v>
      </c>
      <c r="DK72" s="58">
        <v>0</v>
      </c>
      <c r="DL72" s="58">
        <v>0</v>
      </c>
      <c r="DM72" s="58">
        <v>0</v>
      </c>
      <c r="DN72" s="58">
        <v>0</v>
      </c>
      <c r="DO72" s="58">
        <v>0</v>
      </c>
      <c r="DP72" s="58">
        <v>0</v>
      </c>
      <c r="DQ72" s="58">
        <v>0</v>
      </c>
      <c r="DR72" s="58">
        <v>0</v>
      </c>
      <c r="DS72" s="58">
        <v>0</v>
      </c>
      <c r="DT72" s="58">
        <v>0</v>
      </c>
      <c r="DU72" s="58">
        <v>1</v>
      </c>
      <c r="DV72" s="58">
        <v>0.8784801077719594</v>
      </c>
    </row>
    <row r="73" spans="2:126" x14ac:dyDescent="0.15">
      <c r="B73" s="60" t="s">
        <v>201</v>
      </c>
      <c r="C73" s="61" t="s">
        <v>270</v>
      </c>
      <c r="D73" s="54">
        <v>0.31662478331813654</v>
      </c>
      <c r="E73" s="62">
        <v>0.68337521668186341</v>
      </c>
      <c r="F73" s="62">
        <v>0.36598400681676668</v>
      </c>
      <c r="G73" s="62">
        <v>6.4050339199685377E-2</v>
      </c>
      <c r="H73" s="54">
        <v>1.7946027169737325E-2</v>
      </c>
      <c r="I73" s="63">
        <v>6.1809720447022582E-3</v>
      </c>
      <c r="J73" s="62">
        <v>6.1809720447022582E-3</v>
      </c>
      <c r="P73" s="60" t="s">
        <v>201</v>
      </c>
      <c r="Q73" s="62" t="s">
        <v>270</v>
      </c>
      <c r="R73" s="63">
        <v>5.72533035790197E-3</v>
      </c>
      <c r="S73" s="62">
        <v>8.8258690367721895E-3</v>
      </c>
      <c r="T73" s="62">
        <v>7.536120140620624E-3</v>
      </c>
      <c r="U73" s="62">
        <v>4.170018524767072E-3</v>
      </c>
      <c r="V73" s="62">
        <v>1.5528158775184274E-3</v>
      </c>
      <c r="W73" s="62">
        <v>0</v>
      </c>
      <c r="X73" s="62">
        <v>1.6220287094355385E-2</v>
      </c>
      <c r="Y73" s="62">
        <v>9.0137569018285298E-3</v>
      </c>
      <c r="Z73" s="62">
        <v>0</v>
      </c>
      <c r="AA73" s="62">
        <v>0</v>
      </c>
      <c r="AB73" s="62">
        <v>0</v>
      </c>
      <c r="AC73" s="62">
        <v>2.2273312548934804E-2</v>
      </c>
      <c r="AD73" s="62">
        <v>1.4201135806054796E-2</v>
      </c>
      <c r="AE73" s="62">
        <v>1.6218431133104453E-2</v>
      </c>
      <c r="AF73" s="62">
        <v>9.6946435731866936E-3</v>
      </c>
      <c r="AG73" s="62">
        <v>0</v>
      </c>
      <c r="AH73" s="62">
        <v>1.0273125282671785E-2</v>
      </c>
      <c r="AI73" s="62">
        <v>1.7505832503163298E-2</v>
      </c>
      <c r="AJ73" s="62">
        <v>0</v>
      </c>
      <c r="AK73" s="62">
        <v>0.13238994449024996</v>
      </c>
      <c r="AL73" s="62">
        <v>0</v>
      </c>
      <c r="AM73" s="62">
        <v>0</v>
      </c>
      <c r="AN73" s="62">
        <v>0</v>
      </c>
      <c r="AO73" s="62">
        <v>0</v>
      </c>
      <c r="AP73" s="62">
        <v>6.8532017480644981E-3</v>
      </c>
      <c r="AQ73" s="62">
        <v>1.0502500861400114E-2</v>
      </c>
      <c r="AR73" s="62">
        <v>0</v>
      </c>
      <c r="AS73" s="62">
        <v>0</v>
      </c>
      <c r="AT73" s="62">
        <v>2.104795495353028E-2</v>
      </c>
      <c r="AU73" s="62">
        <v>1.686810161347773E-2</v>
      </c>
      <c r="AV73" s="62">
        <v>7.34862311687433E-3</v>
      </c>
      <c r="AW73" s="62">
        <v>0</v>
      </c>
      <c r="AX73" s="62">
        <v>3.8323535106743287E-2</v>
      </c>
      <c r="AY73" s="62">
        <v>2.5280150624646669E-2</v>
      </c>
      <c r="AZ73" s="62">
        <v>3.2562553529400143E-2</v>
      </c>
      <c r="BA73" s="62">
        <v>0</v>
      </c>
      <c r="BB73" s="62">
        <v>2.3332865816277852E-2</v>
      </c>
      <c r="BC73" s="62">
        <v>8.7362183973175245E-2</v>
      </c>
      <c r="BD73" s="62">
        <v>1.3668499585869404E-2</v>
      </c>
      <c r="BE73" s="62">
        <v>0</v>
      </c>
      <c r="BF73" s="62">
        <v>2.6067127538584745E-2</v>
      </c>
      <c r="BG73" s="62">
        <v>1.1271920162132056E-2</v>
      </c>
      <c r="BH73" s="62">
        <v>1.7340619320918713E-2</v>
      </c>
      <c r="BI73" s="62">
        <v>9.682938157670554E-3</v>
      </c>
      <c r="BJ73" s="62">
        <v>8.2404880476401616E-3</v>
      </c>
      <c r="BK73" s="62">
        <v>6.280986924078808E-3</v>
      </c>
      <c r="BL73" s="62">
        <v>0</v>
      </c>
      <c r="BM73" s="62">
        <v>1.8490502002084689E-2</v>
      </c>
      <c r="BN73" s="62">
        <v>7.9688089662444065E-3</v>
      </c>
      <c r="BO73" s="62">
        <v>0</v>
      </c>
      <c r="BP73" s="62">
        <v>4.2118377150692629E-3</v>
      </c>
      <c r="BQ73" s="62">
        <v>1.0007028479129996E-2</v>
      </c>
      <c r="BR73" s="62">
        <v>4.1602711044968895E-3</v>
      </c>
      <c r="BS73" s="62">
        <v>4.6165224816135152E-3</v>
      </c>
      <c r="BT73" s="62">
        <v>6.45524163020592E-3</v>
      </c>
      <c r="BU73" s="62">
        <v>5.9024150326126169E-3</v>
      </c>
      <c r="BV73" s="62">
        <v>1.0210429081004566E-2</v>
      </c>
      <c r="BW73" s="62">
        <v>1.291194057689456E-2</v>
      </c>
      <c r="BX73" s="62">
        <v>1.1692871316589406E-2</v>
      </c>
      <c r="BY73" s="62">
        <v>6.6925625352612789E-3</v>
      </c>
      <c r="BZ73" s="62">
        <v>2.0768897262393202E-2</v>
      </c>
      <c r="CA73" s="62">
        <v>3.8499345237562673E-3</v>
      </c>
      <c r="CB73" s="62">
        <v>2.9018968867908167E-3</v>
      </c>
      <c r="CC73" s="62">
        <v>2.9856079743620432E-3</v>
      </c>
      <c r="CD73" s="62">
        <v>4.2394562566085694E-3</v>
      </c>
      <c r="CE73" s="62">
        <v>1.0678132883015445</v>
      </c>
      <c r="CF73" s="62">
        <v>1.1631521009979967E-2</v>
      </c>
      <c r="CG73" s="62">
        <v>3.2348232292936194E-2</v>
      </c>
      <c r="CH73" s="62">
        <v>5.5287961869975637E-2</v>
      </c>
      <c r="CI73" s="62">
        <v>1.7005491658837905E-2</v>
      </c>
      <c r="CJ73" s="62">
        <v>3.8298452144727452E-3</v>
      </c>
      <c r="CK73" s="62">
        <v>1.0622592384379863E-2</v>
      </c>
      <c r="CL73" s="62">
        <v>4.76347153772583E-3</v>
      </c>
      <c r="CM73" s="62">
        <v>2.715615673820442E-4</v>
      </c>
      <c r="CN73" s="62">
        <v>4.0737708075192565E-2</v>
      </c>
      <c r="CO73" s="62">
        <v>3.5080538931966769E-3</v>
      </c>
      <c r="CP73" s="62">
        <v>3.4146512314419128E-3</v>
      </c>
      <c r="CQ73" s="62">
        <v>1.1166569546264735E-3</v>
      </c>
      <c r="CR73" s="62">
        <v>0</v>
      </c>
      <c r="CS73" s="62">
        <v>3.4347526262123017E-3</v>
      </c>
      <c r="CT73" s="62">
        <v>3.5577274242769887E-2</v>
      </c>
      <c r="CU73" s="62">
        <v>6.0732008420922717E-3</v>
      </c>
      <c r="CV73" s="62">
        <v>4.5801987051896191E-3</v>
      </c>
      <c r="CW73" s="62">
        <v>7.6957162603995977E-3</v>
      </c>
      <c r="CX73" s="62">
        <v>5.8838537946118673E-3</v>
      </c>
      <c r="CY73" s="62">
        <v>2.3334628083822402E-3</v>
      </c>
      <c r="CZ73" s="62">
        <v>4.5842249376900207E-3</v>
      </c>
      <c r="DA73" s="62">
        <v>4.8503069012215119E-3</v>
      </c>
      <c r="DB73" s="62">
        <v>5.735357183403217E-3</v>
      </c>
      <c r="DC73" s="62">
        <v>1.5517595904109324E-2</v>
      </c>
      <c r="DD73" s="62">
        <v>8.8948198448509565E-3</v>
      </c>
      <c r="DE73" s="62">
        <v>6.3916397286505385E-3</v>
      </c>
      <c r="DF73" s="62">
        <v>9.0396581508709641E-3</v>
      </c>
      <c r="DG73" s="62">
        <v>1.7734980884990016E-2</v>
      </c>
      <c r="DH73" s="62">
        <v>9.609206713020289E-3</v>
      </c>
      <c r="DI73" s="62">
        <v>4.005851100980549E-3</v>
      </c>
      <c r="DJ73" s="62">
        <v>2.9753657739591565E-3</v>
      </c>
      <c r="DK73" s="62">
        <v>5.541190019308897E-3</v>
      </c>
      <c r="DL73" s="62">
        <v>3.8631591197182693E-3</v>
      </c>
      <c r="DM73" s="62">
        <v>3.1080259283426306E-3</v>
      </c>
      <c r="DN73" s="62">
        <v>3.0974237458059849E-2</v>
      </c>
      <c r="DO73" s="62">
        <v>1.626185494997115E-2</v>
      </c>
      <c r="DP73" s="62">
        <v>2.2174542961331541E-2</v>
      </c>
      <c r="DQ73" s="62">
        <v>2.5271426166943792E-2</v>
      </c>
      <c r="DR73" s="62">
        <v>1.4363678336185022E-2</v>
      </c>
      <c r="DS73" s="62">
        <v>2.0338686006895678E-3</v>
      </c>
      <c r="DT73" s="62">
        <v>5.8584788973863062E-3</v>
      </c>
      <c r="DU73" s="54">
        <v>2.3124200630097667</v>
      </c>
      <c r="DV73" s="54">
        <v>2.0314150261668606</v>
      </c>
    </row>
    <row r="74" spans="2:126" x14ac:dyDescent="0.15">
      <c r="B74" s="52" t="s">
        <v>202</v>
      </c>
      <c r="C74" s="53" t="s">
        <v>271</v>
      </c>
      <c r="D74" s="54">
        <v>0.79097447695938117</v>
      </c>
      <c r="E74" s="54">
        <v>0.20902552304061883</v>
      </c>
      <c r="F74" s="54">
        <v>0.32118247448344539</v>
      </c>
      <c r="G74" s="54">
        <v>8.762882748319642E-2</v>
      </c>
      <c r="H74" s="54">
        <v>1.454011152007288E-2</v>
      </c>
      <c r="I74" s="57">
        <v>6.3480209111277074E-3</v>
      </c>
      <c r="J74" s="54">
        <v>6.3480209111277074E-3</v>
      </c>
      <c r="P74" s="52" t="s">
        <v>202</v>
      </c>
      <c r="Q74" s="54" t="s">
        <v>271</v>
      </c>
      <c r="R74" s="57">
        <v>8.4305876554864568E-5</v>
      </c>
      <c r="S74" s="54">
        <v>6.5291343740665552E-5</v>
      </c>
      <c r="T74" s="54">
        <v>5.9799437938323719E-4</v>
      </c>
      <c r="U74" s="54">
        <v>3.8669365286201066E-5</v>
      </c>
      <c r="V74" s="54">
        <v>4.9673348863899232E-5</v>
      </c>
      <c r="W74" s="54">
        <v>0</v>
      </c>
      <c r="X74" s="54">
        <v>9.9715278758207005E-5</v>
      </c>
      <c r="Y74" s="54">
        <v>9.2939151868319373E-4</v>
      </c>
      <c r="Z74" s="54">
        <v>0</v>
      </c>
      <c r="AA74" s="54">
        <v>0</v>
      </c>
      <c r="AB74" s="54">
        <v>0</v>
      </c>
      <c r="AC74" s="54">
        <v>2.108102347342039E-3</v>
      </c>
      <c r="AD74" s="54">
        <v>3.4894449488670639E-4</v>
      </c>
      <c r="AE74" s="54">
        <v>9.4273872289696498E-5</v>
      </c>
      <c r="AF74" s="54">
        <v>2.2314526919035494E-4</v>
      </c>
      <c r="AG74" s="54">
        <v>0</v>
      </c>
      <c r="AH74" s="54">
        <v>3.5998800528800132E-4</v>
      </c>
      <c r="AI74" s="54">
        <v>2.3714597937803681E-4</v>
      </c>
      <c r="AJ74" s="54">
        <v>0</v>
      </c>
      <c r="AK74" s="54">
        <v>7.6252796279320935E-4</v>
      </c>
      <c r="AL74" s="54">
        <v>0</v>
      </c>
      <c r="AM74" s="54">
        <v>0</v>
      </c>
      <c r="AN74" s="54">
        <v>0</v>
      </c>
      <c r="AO74" s="54">
        <v>0</v>
      </c>
      <c r="AP74" s="54">
        <v>8.070124805327068E-4</v>
      </c>
      <c r="AQ74" s="54">
        <v>7.6679761426121139E-4</v>
      </c>
      <c r="AR74" s="54">
        <v>0</v>
      </c>
      <c r="AS74" s="54">
        <v>0</v>
      </c>
      <c r="AT74" s="54">
        <v>1.2987954698736742E-3</v>
      </c>
      <c r="AU74" s="54">
        <v>8.071662034869249E-4</v>
      </c>
      <c r="AV74" s="54">
        <v>1.5602251021241002E-4</v>
      </c>
      <c r="AW74" s="54">
        <v>0</v>
      </c>
      <c r="AX74" s="54">
        <v>2.0647586393019276E-4</v>
      </c>
      <c r="AY74" s="54">
        <v>4.2477255269280411E-3</v>
      </c>
      <c r="AZ74" s="54">
        <v>7.9801097142595426E-4</v>
      </c>
      <c r="BA74" s="54">
        <v>0</v>
      </c>
      <c r="BB74" s="54">
        <v>1.2003110375975801E-3</v>
      </c>
      <c r="BC74" s="54">
        <v>3.9165073445188046E-3</v>
      </c>
      <c r="BD74" s="54">
        <v>2.9616873551161166E-4</v>
      </c>
      <c r="BE74" s="54">
        <v>0</v>
      </c>
      <c r="BF74" s="54">
        <v>9.9939831585824307E-4</v>
      </c>
      <c r="BG74" s="54">
        <v>5.9755995920028875E-4</v>
      </c>
      <c r="BH74" s="54">
        <v>1.1055723255121027E-3</v>
      </c>
      <c r="BI74" s="54">
        <v>3.8398959932281436E-4</v>
      </c>
      <c r="BJ74" s="54">
        <v>2.6057104782914074E-4</v>
      </c>
      <c r="BK74" s="54">
        <v>3.8727934697195375E-4</v>
      </c>
      <c r="BL74" s="54">
        <v>0</v>
      </c>
      <c r="BM74" s="54">
        <v>4.8434341571168424E-4</v>
      </c>
      <c r="BN74" s="54">
        <v>2.5768709234129925E-4</v>
      </c>
      <c r="BO74" s="54">
        <v>0</v>
      </c>
      <c r="BP74" s="54">
        <v>9.9387151043608707E-5</v>
      </c>
      <c r="BQ74" s="54">
        <v>4.7255678238690419E-4</v>
      </c>
      <c r="BR74" s="54">
        <v>2.508066449920286E-4</v>
      </c>
      <c r="BS74" s="54">
        <v>1.7414570035337198E-4</v>
      </c>
      <c r="BT74" s="54">
        <v>5.4124819708496134E-4</v>
      </c>
      <c r="BU74" s="54">
        <v>1.3753490616256229E-3</v>
      </c>
      <c r="BV74" s="54">
        <v>9.7693299472009494E-4</v>
      </c>
      <c r="BW74" s="54">
        <v>4.1388882303193254E-4</v>
      </c>
      <c r="BX74" s="54">
        <v>5.641646605594983E-4</v>
      </c>
      <c r="BY74" s="54">
        <v>2.5712095691572337E-4</v>
      </c>
      <c r="BZ74" s="54">
        <v>7.1061029179591781E-4</v>
      </c>
      <c r="CA74" s="54">
        <v>2.7650775467626072E-4</v>
      </c>
      <c r="CB74" s="54">
        <v>2.9566732837041186E-4</v>
      </c>
      <c r="CC74" s="54">
        <v>1.9820637868139151E-4</v>
      </c>
      <c r="CD74" s="54">
        <v>1.8056908298846313E-4</v>
      </c>
      <c r="CE74" s="54">
        <v>3.0959687350279417E-4</v>
      </c>
      <c r="CF74" s="54">
        <v>1.0018300068011305</v>
      </c>
      <c r="CG74" s="54">
        <v>4.7519553975397993E-4</v>
      </c>
      <c r="CH74" s="54">
        <v>8.7444677276532295E-4</v>
      </c>
      <c r="CI74" s="54">
        <v>1.1651162225170743E-3</v>
      </c>
      <c r="CJ74" s="54">
        <v>2.6824229540666991E-4</v>
      </c>
      <c r="CK74" s="54">
        <v>4.97138052132651E-4</v>
      </c>
      <c r="CL74" s="54">
        <v>1.088601890621898E-4</v>
      </c>
      <c r="CM74" s="54">
        <v>1.8543636645262193E-5</v>
      </c>
      <c r="CN74" s="54">
        <v>2.3043633906660868E-4</v>
      </c>
      <c r="CO74" s="54">
        <v>1.8040837208591558E-4</v>
      </c>
      <c r="CP74" s="54">
        <v>2.2373504647827199E-4</v>
      </c>
      <c r="CQ74" s="54">
        <v>8.2811272690109077E-5</v>
      </c>
      <c r="CR74" s="54">
        <v>0</v>
      </c>
      <c r="CS74" s="54">
        <v>2.1707967055308597E-4</v>
      </c>
      <c r="CT74" s="54">
        <v>1.1580637270028063E-4</v>
      </c>
      <c r="CU74" s="54">
        <v>2.0905147306393357E-4</v>
      </c>
      <c r="CV74" s="54">
        <v>2.4371822332243016E-4</v>
      </c>
      <c r="CW74" s="54">
        <v>2.4388142507943727E-4</v>
      </c>
      <c r="CX74" s="54">
        <v>3.5738833434082075E-4</v>
      </c>
      <c r="CY74" s="54">
        <v>1.1485029713659784E-4</v>
      </c>
      <c r="CZ74" s="54">
        <v>3.3571567959422778E-4</v>
      </c>
      <c r="DA74" s="54">
        <v>1.9940241083579073E-4</v>
      </c>
      <c r="DB74" s="54">
        <v>4.0137299223200667E-4</v>
      </c>
      <c r="DC74" s="54">
        <v>1.1215737215733231E-3</v>
      </c>
      <c r="DD74" s="54">
        <v>2.9345011856474293E-4</v>
      </c>
      <c r="DE74" s="54">
        <v>4.7129123037298239E-4</v>
      </c>
      <c r="DF74" s="54">
        <v>7.191914958494728E-4</v>
      </c>
      <c r="DG74" s="54">
        <v>1.9530944001706968E-3</v>
      </c>
      <c r="DH74" s="54">
        <v>1.2558132960569098E-3</v>
      </c>
      <c r="DI74" s="54">
        <v>5.3826726005149091E-4</v>
      </c>
      <c r="DJ74" s="54">
        <v>9.964894176492202E-5</v>
      </c>
      <c r="DK74" s="54">
        <v>1.9800247098315644E-4</v>
      </c>
      <c r="DL74" s="54">
        <v>6.9143004280616393E-4</v>
      </c>
      <c r="DM74" s="54">
        <v>5.353810202032485E-4</v>
      </c>
      <c r="DN74" s="54">
        <v>4.1307507098423688E-3</v>
      </c>
      <c r="DO74" s="54">
        <v>3.7339962055158429E-3</v>
      </c>
      <c r="DP74" s="54">
        <v>2.0404594039249127E-3</v>
      </c>
      <c r="DQ74" s="54">
        <v>5.3951293273970797E-4</v>
      </c>
      <c r="DR74" s="54">
        <v>1.0894433479112261E-3</v>
      </c>
      <c r="DS74" s="54">
        <v>1.3411923122031452E-4</v>
      </c>
      <c r="DT74" s="54">
        <v>1.9993422311202376E-4</v>
      </c>
      <c r="DU74" s="54">
        <v>1.0602118900574509</v>
      </c>
      <c r="DV74" s="54">
        <v>0.93137505543878218</v>
      </c>
    </row>
    <row r="75" spans="2:126" x14ac:dyDescent="0.15">
      <c r="B75" s="52" t="s">
        <v>203</v>
      </c>
      <c r="C75" s="53" t="s">
        <v>272</v>
      </c>
      <c r="D75" s="54">
        <v>0.12796977107805801</v>
      </c>
      <c r="E75" s="54">
        <v>0.87203022892194193</v>
      </c>
      <c r="F75" s="54">
        <v>0.50977369708011699</v>
      </c>
      <c r="G75" s="54">
        <v>8.9473078582730028E-2</v>
      </c>
      <c r="H75" s="54">
        <v>6.5142452220381241E-3</v>
      </c>
      <c r="I75" s="57">
        <v>1.6924773457352448E-2</v>
      </c>
      <c r="J75" s="54">
        <v>1.6924773457352448E-2</v>
      </c>
      <c r="P75" s="52" t="s">
        <v>203</v>
      </c>
      <c r="Q75" s="54" t="s">
        <v>272</v>
      </c>
      <c r="R75" s="57">
        <v>8.1979632762439259E-4</v>
      </c>
      <c r="S75" s="54">
        <v>1.4578673623107648E-3</v>
      </c>
      <c r="T75" s="54">
        <v>1.9140066207543687E-3</v>
      </c>
      <c r="U75" s="54">
        <v>3.5506484758621203E-4</v>
      </c>
      <c r="V75" s="54">
        <v>4.8326758314748202E-4</v>
      </c>
      <c r="W75" s="54">
        <v>0</v>
      </c>
      <c r="X75" s="54">
        <v>3.7939095896988993E-3</v>
      </c>
      <c r="Y75" s="54">
        <v>2.2454491721225029E-3</v>
      </c>
      <c r="Z75" s="54">
        <v>0</v>
      </c>
      <c r="AA75" s="54">
        <v>0</v>
      </c>
      <c r="AB75" s="54">
        <v>0</v>
      </c>
      <c r="AC75" s="54">
        <v>2.6627866714370135E-3</v>
      </c>
      <c r="AD75" s="54">
        <v>1.390341334070812E-3</v>
      </c>
      <c r="AE75" s="54">
        <v>8.800031416814685E-4</v>
      </c>
      <c r="AF75" s="54">
        <v>9.8416857500708437E-4</v>
      </c>
      <c r="AG75" s="54">
        <v>0</v>
      </c>
      <c r="AH75" s="54">
        <v>1.6747265770947007E-3</v>
      </c>
      <c r="AI75" s="54">
        <v>8.7244569120849822E-4</v>
      </c>
      <c r="AJ75" s="54">
        <v>0</v>
      </c>
      <c r="AK75" s="54">
        <v>4.4109731877625281E-3</v>
      </c>
      <c r="AL75" s="54">
        <v>0</v>
      </c>
      <c r="AM75" s="54">
        <v>0</v>
      </c>
      <c r="AN75" s="54">
        <v>0</v>
      </c>
      <c r="AO75" s="54">
        <v>0</v>
      </c>
      <c r="AP75" s="54">
        <v>3.5629479402754017E-3</v>
      </c>
      <c r="AQ75" s="54">
        <v>1.4887327402369169E-3</v>
      </c>
      <c r="AR75" s="54">
        <v>0</v>
      </c>
      <c r="AS75" s="54">
        <v>0</v>
      </c>
      <c r="AT75" s="54">
        <v>1.4730297495919994E-3</v>
      </c>
      <c r="AU75" s="54">
        <v>9.2073635843438744E-4</v>
      </c>
      <c r="AV75" s="54">
        <v>8.1759922040875181E-4</v>
      </c>
      <c r="AW75" s="54">
        <v>0</v>
      </c>
      <c r="AX75" s="54">
        <v>2.0690737739920998E-3</v>
      </c>
      <c r="AY75" s="54">
        <v>2.3278905007937151E-4</v>
      </c>
      <c r="AZ75" s="54">
        <v>1.48753612742664E-3</v>
      </c>
      <c r="BA75" s="54">
        <v>0</v>
      </c>
      <c r="BB75" s="54">
        <v>2.2780931753883884E-3</v>
      </c>
      <c r="BC75" s="54">
        <v>1.1575451642938919E-3</v>
      </c>
      <c r="BD75" s="54">
        <v>7.0986640665647647E-4</v>
      </c>
      <c r="BE75" s="54">
        <v>0</v>
      </c>
      <c r="BF75" s="54">
        <v>9.9633778947511974E-4</v>
      </c>
      <c r="BG75" s="54">
        <v>9.5961295046089747E-4</v>
      </c>
      <c r="BH75" s="54">
        <v>1.0454488652681083E-3</v>
      </c>
      <c r="BI75" s="54">
        <v>8.4988959993743951E-4</v>
      </c>
      <c r="BJ75" s="54">
        <v>7.6881264650408032E-4</v>
      </c>
      <c r="BK75" s="54">
        <v>1.471073231368565E-3</v>
      </c>
      <c r="BL75" s="54">
        <v>0</v>
      </c>
      <c r="BM75" s="54">
        <v>1.6879698454473912E-3</v>
      </c>
      <c r="BN75" s="54">
        <v>8.1502466714037942E-4</v>
      </c>
      <c r="BO75" s="54">
        <v>0</v>
      </c>
      <c r="BP75" s="54">
        <v>4.8033344619267563E-4</v>
      </c>
      <c r="BQ75" s="54">
        <v>1.5723713276931451E-3</v>
      </c>
      <c r="BR75" s="54">
        <v>4.5277200534927251E-4</v>
      </c>
      <c r="BS75" s="54">
        <v>5.51792324044941E-4</v>
      </c>
      <c r="BT75" s="54">
        <v>5.326637839661747E-4</v>
      </c>
      <c r="BU75" s="54">
        <v>5.6756932265837915E-4</v>
      </c>
      <c r="BV75" s="54">
        <v>5.2979200205696361E-4</v>
      </c>
      <c r="BW75" s="54">
        <v>1.0864911263003209E-3</v>
      </c>
      <c r="BX75" s="54">
        <v>1.9681191463957934E-3</v>
      </c>
      <c r="BY75" s="54">
        <v>1.2186645954306492E-3</v>
      </c>
      <c r="BZ75" s="54">
        <v>4.4583601395525993E-3</v>
      </c>
      <c r="CA75" s="54">
        <v>1.0175362352255082E-3</v>
      </c>
      <c r="CB75" s="54">
        <v>1.6513201674510332E-3</v>
      </c>
      <c r="CC75" s="54">
        <v>9.8807063031097569E-4</v>
      </c>
      <c r="CD75" s="54">
        <v>9.9592815410145239E-4</v>
      </c>
      <c r="CE75" s="54">
        <v>5.5100724627437541E-4</v>
      </c>
      <c r="CF75" s="54">
        <v>2.1191144078676256E-3</v>
      </c>
      <c r="CG75" s="54">
        <v>1.0880442915991844</v>
      </c>
      <c r="CH75" s="54">
        <v>1.0197555057528033E-2</v>
      </c>
      <c r="CI75" s="54">
        <v>3.0634917766007462E-3</v>
      </c>
      <c r="CJ75" s="54">
        <v>1.4410484063683679E-3</v>
      </c>
      <c r="CK75" s="54">
        <v>1.8861838361502834E-3</v>
      </c>
      <c r="CL75" s="54">
        <v>4.9087056939973246E-4</v>
      </c>
      <c r="CM75" s="54">
        <v>9.9691172359768471E-5</v>
      </c>
      <c r="CN75" s="54">
        <v>6.7024875910929767E-3</v>
      </c>
      <c r="CO75" s="54">
        <v>1.3403094673661816E-3</v>
      </c>
      <c r="CP75" s="54">
        <v>1.0058497976358658E-2</v>
      </c>
      <c r="CQ75" s="54">
        <v>4.5219871892240426E-4</v>
      </c>
      <c r="CR75" s="54">
        <v>0</v>
      </c>
      <c r="CS75" s="54">
        <v>1.2226001974888227E-3</v>
      </c>
      <c r="CT75" s="54">
        <v>1.9239498069711044E-3</v>
      </c>
      <c r="CU75" s="54">
        <v>3.5609157537083574E-3</v>
      </c>
      <c r="CV75" s="54">
        <v>8.3794878546160259E-4</v>
      </c>
      <c r="CW75" s="54">
        <v>4.5912499031279842E-3</v>
      </c>
      <c r="CX75" s="54">
        <v>1.0889718748050363E-3</v>
      </c>
      <c r="CY75" s="54">
        <v>4.5598295988772444E-4</v>
      </c>
      <c r="CZ75" s="54">
        <v>1.7399052182946004E-3</v>
      </c>
      <c r="DA75" s="54">
        <v>1.3508109315955744E-3</v>
      </c>
      <c r="DB75" s="54">
        <v>2.7766823930229409E-3</v>
      </c>
      <c r="DC75" s="54">
        <v>9.0998916665331765E-3</v>
      </c>
      <c r="DD75" s="54">
        <v>7.5472750153049856E-3</v>
      </c>
      <c r="DE75" s="54">
        <v>3.982700198151441E-3</v>
      </c>
      <c r="DF75" s="54">
        <v>3.6846393445264603E-3</v>
      </c>
      <c r="DG75" s="54">
        <v>7.3302566941957975E-3</v>
      </c>
      <c r="DH75" s="54">
        <v>7.2128474577902862E-3</v>
      </c>
      <c r="DI75" s="54">
        <v>3.2265978346256332E-3</v>
      </c>
      <c r="DJ75" s="54">
        <v>5.8731746526189169E-4</v>
      </c>
      <c r="DK75" s="54">
        <v>6.517975454714746E-4</v>
      </c>
      <c r="DL75" s="54">
        <v>1.0170630504511462E-3</v>
      </c>
      <c r="DM75" s="54">
        <v>8.8128745898725556E-4</v>
      </c>
      <c r="DN75" s="54">
        <v>1.1979493202007327E-2</v>
      </c>
      <c r="DO75" s="54">
        <v>9.2399150601235446E-3</v>
      </c>
      <c r="DP75" s="54">
        <v>1.54853265650188E-2</v>
      </c>
      <c r="DQ75" s="54">
        <v>5.1207011765710833E-3</v>
      </c>
      <c r="DR75" s="54">
        <v>4.7125669442348011E-3</v>
      </c>
      <c r="DS75" s="54">
        <v>3.7074925785723396E-4</v>
      </c>
      <c r="DT75" s="54">
        <v>2.387537563361285E-3</v>
      </c>
      <c r="DU75" s="54">
        <v>1.307322439540934</v>
      </c>
      <c r="DV75" s="54">
        <v>1.1484567575806206</v>
      </c>
    </row>
    <row r="76" spans="2:126" x14ac:dyDescent="0.15">
      <c r="B76" s="52" t="s">
        <v>204</v>
      </c>
      <c r="C76" s="53" t="s">
        <v>273</v>
      </c>
      <c r="D76" s="54">
        <v>0.56585593291337966</v>
      </c>
      <c r="E76" s="54">
        <v>0.43414406708662034</v>
      </c>
      <c r="F76" s="54">
        <v>0.63115548599492688</v>
      </c>
      <c r="G76" s="54">
        <v>0.44528306978250309</v>
      </c>
      <c r="H76" s="54">
        <v>4.323926976105574E-4</v>
      </c>
      <c r="I76" s="57">
        <v>6.5896702466404014E-2</v>
      </c>
      <c r="J76" s="54">
        <v>6.4007771601273675E-2</v>
      </c>
      <c r="P76" s="52" t="s">
        <v>204</v>
      </c>
      <c r="Q76" s="54" t="s">
        <v>273</v>
      </c>
      <c r="R76" s="57">
        <v>1.3053471837785638E-4</v>
      </c>
      <c r="S76" s="54">
        <v>4.7220742735499751E-4</v>
      </c>
      <c r="T76" s="54">
        <v>6.4877306047110756E-4</v>
      </c>
      <c r="U76" s="54">
        <v>8.9308438246788895E-5</v>
      </c>
      <c r="V76" s="54">
        <v>1.2101313542357505E-4</v>
      </c>
      <c r="W76" s="54">
        <v>0</v>
      </c>
      <c r="X76" s="54">
        <v>8.6239940802421784E-4</v>
      </c>
      <c r="Y76" s="54">
        <v>4.5187817546663977E-4</v>
      </c>
      <c r="Z76" s="54">
        <v>0</v>
      </c>
      <c r="AA76" s="54">
        <v>0</v>
      </c>
      <c r="AB76" s="54">
        <v>0</v>
      </c>
      <c r="AC76" s="54">
        <v>2.4255585766739317E-4</v>
      </c>
      <c r="AD76" s="54">
        <v>2.4735352266709343E-4</v>
      </c>
      <c r="AE76" s="54">
        <v>2.9307057918014995E-4</v>
      </c>
      <c r="AF76" s="54">
        <v>2.0252846800304322E-4</v>
      </c>
      <c r="AG76" s="54">
        <v>0</v>
      </c>
      <c r="AH76" s="54">
        <v>4.0878819320055293E-4</v>
      </c>
      <c r="AI76" s="54">
        <v>4.4092933688040026E-4</v>
      </c>
      <c r="AJ76" s="54">
        <v>0</v>
      </c>
      <c r="AK76" s="54">
        <v>3.0796080510427375E-3</v>
      </c>
      <c r="AL76" s="54">
        <v>0</v>
      </c>
      <c r="AM76" s="54">
        <v>0</v>
      </c>
      <c r="AN76" s="54">
        <v>0</v>
      </c>
      <c r="AO76" s="54">
        <v>0</v>
      </c>
      <c r="AP76" s="54">
        <v>1.7924222695921788E-3</v>
      </c>
      <c r="AQ76" s="54">
        <v>7.900369814199718E-4</v>
      </c>
      <c r="AR76" s="54">
        <v>0</v>
      </c>
      <c r="AS76" s="54">
        <v>0</v>
      </c>
      <c r="AT76" s="54">
        <v>1.564418898680279E-4</v>
      </c>
      <c r="AU76" s="54">
        <v>1.6742271670052596E-4</v>
      </c>
      <c r="AV76" s="54">
        <v>3.1466441545102621E-4</v>
      </c>
      <c r="AW76" s="54">
        <v>0</v>
      </c>
      <c r="AX76" s="54">
        <v>1.8365348400602873E-3</v>
      </c>
      <c r="AY76" s="54">
        <v>1.6528911268143986E-4</v>
      </c>
      <c r="AZ76" s="54">
        <v>1.4779307044660772E-3</v>
      </c>
      <c r="BA76" s="54">
        <v>0</v>
      </c>
      <c r="BB76" s="54">
        <v>1.2742656689026033E-4</v>
      </c>
      <c r="BC76" s="54">
        <v>4.5778995720642193E-4</v>
      </c>
      <c r="BD76" s="54">
        <v>1.3647378844931755E-4</v>
      </c>
      <c r="BE76" s="54">
        <v>0</v>
      </c>
      <c r="BF76" s="54">
        <v>3.2626681552906151E-4</v>
      </c>
      <c r="BG76" s="54">
        <v>1.735411391893262E-4</v>
      </c>
      <c r="BH76" s="54">
        <v>1.7129650452907291E-4</v>
      </c>
      <c r="BI76" s="54">
        <v>2.331455334881802E-4</v>
      </c>
      <c r="BJ76" s="54">
        <v>1.1789382692310909E-4</v>
      </c>
      <c r="BK76" s="54">
        <v>8.2298783096311143E-4</v>
      </c>
      <c r="BL76" s="54">
        <v>0</v>
      </c>
      <c r="BM76" s="54">
        <v>8.4010608541658783E-4</v>
      </c>
      <c r="BN76" s="54">
        <v>1.8652792656928394E-4</v>
      </c>
      <c r="BO76" s="54">
        <v>0</v>
      </c>
      <c r="BP76" s="54">
        <v>9.9087414768447271E-5</v>
      </c>
      <c r="BQ76" s="54">
        <v>4.1372979759333995E-4</v>
      </c>
      <c r="BR76" s="54">
        <v>2.3460905477980069E-4</v>
      </c>
      <c r="BS76" s="54">
        <v>1.9145445760012015E-4</v>
      </c>
      <c r="BT76" s="54">
        <v>7.2711953723269917E-5</v>
      </c>
      <c r="BU76" s="54">
        <v>1.042707093441307E-4</v>
      </c>
      <c r="BV76" s="54">
        <v>1.0179842095707094E-4</v>
      </c>
      <c r="BW76" s="54">
        <v>6.3708762439423775E-4</v>
      </c>
      <c r="BX76" s="54">
        <v>3.4513753741804102E-3</v>
      </c>
      <c r="BY76" s="54">
        <v>1.8722309506913801E-4</v>
      </c>
      <c r="BZ76" s="54">
        <v>2.7873195156167201E-4</v>
      </c>
      <c r="CA76" s="54">
        <v>4.1483707689739219E-4</v>
      </c>
      <c r="CB76" s="54">
        <v>2.0961195568487513E-4</v>
      </c>
      <c r="CC76" s="54">
        <v>2.2373522166113584E-3</v>
      </c>
      <c r="CD76" s="54">
        <v>3.0475396609006724E-3</v>
      </c>
      <c r="CE76" s="54">
        <v>3.8615231265539006E-3</v>
      </c>
      <c r="CF76" s="54">
        <v>7.9786282692998411E-4</v>
      </c>
      <c r="CG76" s="54">
        <v>1.2068046618942101E-3</v>
      </c>
      <c r="CH76" s="54">
        <v>1.0004322532597474</v>
      </c>
      <c r="CI76" s="54">
        <v>8.5856332031509336E-4</v>
      </c>
      <c r="CJ76" s="54">
        <v>1.5498103383042247E-3</v>
      </c>
      <c r="CK76" s="54">
        <v>2.5503002548445016E-4</v>
      </c>
      <c r="CL76" s="54">
        <v>1.0903176512023641E-4</v>
      </c>
      <c r="CM76" s="54">
        <v>7.6592028784738754E-5</v>
      </c>
      <c r="CN76" s="54">
        <v>1.0206188316380278E-2</v>
      </c>
      <c r="CO76" s="54">
        <v>1.1734853398795242E-3</v>
      </c>
      <c r="CP76" s="54">
        <v>3.3306508797828607E-4</v>
      </c>
      <c r="CQ76" s="54">
        <v>7.0474596908746555E-4</v>
      </c>
      <c r="CR76" s="54">
        <v>0</v>
      </c>
      <c r="CS76" s="54">
        <v>1.9093359967729978E-3</v>
      </c>
      <c r="CT76" s="54">
        <v>9.2949317437210116E-4</v>
      </c>
      <c r="CU76" s="54">
        <v>3.0759104144895879E-3</v>
      </c>
      <c r="CV76" s="54">
        <v>7.2241918470192332E-4</v>
      </c>
      <c r="CW76" s="54">
        <v>3.5965960887296704E-3</v>
      </c>
      <c r="CX76" s="54">
        <v>3.7184768796950469E-3</v>
      </c>
      <c r="CY76" s="54">
        <v>2.0794005127686114E-4</v>
      </c>
      <c r="CZ76" s="54">
        <v>1.8643961247709394E-3</v>
      </c>
      <c r="DA76" s="54">
        <v>9.3520727262178254E-4</v>
      </c>
      <c r="DB76" s="54">
        <v>7.1327373724253355E-3</v>
      </c>
      <c r="DC76" s="54">
        <v>2.6967966108409473E-3</v>
      </c>
      <c r="DD76" s="54">
        <v>1.4747293633445367E-3</v>
      </c>
      <c r="DE76" s="54">
        <v>1.6082099527583219E-3</v>
      </c>
      <c r="DF76" s="54">
        <v>3.170292535765827E-3</v>
      </c>
      <c r="DG76" s="54">
        <v>2.4368747130105255E-3</v>
      </c>
      <c r="DH76" s="54">
        <v>2.0252861347174606E-3</v>
      </c>
      <c r="DI76" s="54">
        <v>1.7711674384130504E-4</v>
      </c>
      <c r="DJ76" s="54">
        <v>3.6970151256566694E-4</v>
      </c>
      <c r="DK76" s="54">
        <v>1.1083724538854705E-3</v>
      </c>
      <c r="DL76" s="54">
        <v>4.1820313980301971E-4</v>
      </c>
      <c r="DM76" s="54">
        <v>1.2627989134268982E-4</v>
      </c>
      <c r="DN76" s="54">
        <v>2.0869482350406594E-2</v>
      </c>
      <c r="DO76" s="54">
        <v>7.199137698590252E-3</v>
      </c>
      <c r="DP76" s="54">
        <v>5.4610132086667018E-3</v>
      </c>
      <c r="DQ76" s="54">
        <v>5.7365721735209395E-3</v>
      </c>
      <c r="DR76" s="54">
        <v>6.0212087548074389E-3</v>
      </c>
      <c r="DS76" s="54">
        <v>1.1998631452642168E-4</v>
      </c>
      <c r="DT76" s="54">
        <v>9.1461619035100201E-3</v>
      </c>
      <c r="DU76" s="54">
        <v>1.1454894621236855</v>
      </c>
      <c r="DV76" s="54">
        <v>1.0062897061380591</v>
      </c>
    </row>
    <row r="77" spans="2:126" x14ac:dyDescent="0.15">
      <c r="B77" s="64" t="s">
        <v>205</v>
      </c>
      <c r="C77" s="65" t="s">
        <v>274</v>
      </c>
      <c r="D77" s="58">
        <v>0.52693379332556456</v>
      </c>
      <c r="E77" s="58">
        <v>0.47306620667443544</v>
      </c>
      <c r="F77" s="58">
        <v>0.69029006176546281</v>
      </c>
      <c r="G77" s="58">
        <v>0.45594814274684742</v>
      </c>
      <c r="H77" s="58">
        <v>0.17221536487157058</v>
      </c>
      <c r="I77" s="59">
        <v>0.12608840181864975</v>
      </c>
      <c r="J77" s="58">
        <v>0.11887170798661749</v>
      </c>
      <c r="P77" s="64" t="s">
        <v>205</v>
      </c>
      <c r="Q77" s="58" t="s">
        <v>274</v>
      </c>
      <c r="R77" s="59">
        <v>4.2593908449942264E-2</v>
      </c>
      <c r="S77" s="58">
        <v>2.9742158819164453E-2</v>
      </c>
      <c r="T77" s="58">
        <v>2.348372707273011E-2</v>
      </c>
      <c r="U77" s="58">
        <v>1.4085744779866171E-2</v>
      </c>
      <c r="V77" s="58">
        <v>2.1325881174044235E-2</v>
      </c>
      <c r="W77" s="58">
        <v>0</v>
      </c>
      <c r="X77" s="58">
        <v>2.6062383136303987E-2</v>
      </c>
      <c r="Y77" s="58">
        <v>4.0490767158490336E-2</v>
      </c>
      <c r="Z77" s="58">
        <v>0</v>
      </c>
      <c r="AA77" s="58">
        <v>0</v>
      </c>
      <c r="AB77" s="58">
        <v>0</v>
      </c>
      <c r="AC77" s="58">
        <v>2.9823885991218275E-2</v>
      </c>
      <c r="AD77" s="58">
        <v>4.1843167979155008E-2</v>
      </c>
      <c r="AE77" s="58">
        <v>3.0499374770921846E-2</v>
      </c>
      <c r="AF77" s="58">
        <v>3.5843410076600787E-2</v>
      </c>
      <c r="AG77" s="58">
        <v>0</v>
      </c>
      <c r="AH77" s="58">
        <v>4.1899085469858766E-2</v>
      </c>
      <c r="AI77" s="58">
        <v>3.4260713821085961E-2</v>
      </c>
      <c r="AJ77" s="58">
        <v>0</v>
      </c>
      <c r="AK77" s="58">
        <v>1.5434909768795E-2</v>
      </c>
      <c r="AL77" s="58">
        <v>0</v>
      </c>
      <c r="AM77" s="58">
        <v>0</v>
      </c>
      <c r="AN77" s="58">
        <v>0</v>
      </c>
      <c r="AO77" s="58">
        <v>0</v>
      </c>
      <c r="AP77" s="58">
        <v>2.0106822100111426E-2</v>
      </c>
      <c r="AQ77" s="58">
        <v>2.8028442945046594E-2</v>
      </c>
      <c r="AR77" s="58">
        <v>0</v>
      </c>
      <c r="AS77" s="58">
        <v>0</v>
      </c>
      <c r="AT77" s="58">
        <v>2.8421985519648717E-2</v>
      </c>
      <c r="AU77" s="58">
        <v>2.3836063012847696E-2</v>
      </c>
      <c r="AV77" s="58">
        <v>4.502299256687245E-2</v>
      </c>
      <c r="AW77" s="58">
        <v>0</v>
      </c>
      <c r="AX77" s="58">
        <v>1.9043679552210837E-2</v>
      </c>
      <c r="AY77" s="58">
        <v>2.497199544720197E-2</v>
      </c>
      <c r="AZ77" s="58">
        <v>2.2742271939651705E-2</v>
      </c>
      <c r="BA77" s="58">
        <v>0</v>
      </c>
      <c r="BB77" s="58">
        <v>8.3109088523757105E-3</v>
      </c>
      <c r="BC77" s="58">
        <v>2.1100170302895432E-2</v>
      </c>
      <c r="BD77" s="58">
        <v>3.7467043392627748E-2</v>
      </c>
      <c r="BE77" s="58">
        <v>0</v>
      </c>
      <c r="BF77" s="58">
        <v>2.3093798642911622E-2</v>
      </c>
      <c r="BG77" s="58">
        <v>2.6115747354504379E-2</v>
      </c>
      <c r="BH77" s="58">
        <v>2.2843659832650076E-2</v>
      </c>
      <c r="BI77" s="58">
        <v>2.2715920456238138E-2</v>
      </c>
      <c r="BJ77" s="58">
        <v>2.0453925941818628E-2</v>
      </c>
      <c r="BK77" s="58">
        <v>2.3678860395654779E-2</v>
      </c>
      <c r="BL77" s="58">
        <v>0</v>
      </c>
      <c r="BM77" s="58">
        <v>2.2337799217266183E-2</v>
      </c>
      <c r="BN77" s="58">
        <v>2.4884820987644354E-2</v>
      </c>
      <c r="BO77" s="58">
        <v>0</v>
      </c>
      <c r="BP77" s="58">
        <v>1.8343345657144208E-2</v>
      </c>
      <c r="BQ77" s="58">
        <v>2.6556123266808035E-2</v>
      </c>
      <c r="BR77" s="58">
        <v>2.1486240148592219E-2</v>
      </c>
      <c r="BS77" s="58">
        <v>1.9177421193130283E-2</v>
      </c>
      <c r="BT77" s="58">
        <v>1.5036355343426983E-2</v>
      </c>
      <c r="BU77" s="58">
        <v>1.443161523095327E-2</v>
      </c>
      <c r="BV77" s="58">
        <v>3.0112576461655161E-2</v>
      </c>
      <c r="BW77" s="58">
        <v>3.0266150227951455E-2</v>
      </c>
      <c r="BX77" s="58">
        <v>2.4305021488609867E-2</v>
      </c>
      <c r="BY77" s="58">
        <v>3.8669385251125732E-2</v>
      </c>
      <c r="BZ77" s="58">
        <v>5.0659442047414514E-3</v>
      </c>
      <c r="CA77" s="58">
        <v>3.0905078619824906E-2</v>
      </c>
      <c r="CB77" s="58">
        <v>3.6816310377307995E-2</v>
      </c>
      <c r="CC77" s="58">
        <v>2.2528858597477667E-2</v>
      </c>
      <c r="CD77" s="58">
        <v>2.0975171449343841E-2</v>
      </c>
      <c r="CE77" s="58">
        <v>1.0202326031520992E-2</v>
      </c>
      <c r="CF77" s="58">
        <v>1.3132971104334189E-2</v>
      </c>
      <c r="CG77" s="58">
        <v>1.1911532170181059E-2</v>
      </c>
      <c r="CH77" s="58">
        <v>1.1130417796739352E-2</v>
      </c>
      <c r="CI77" s="58">
        <v>1.0079338331684513</v>
      </c>
      <c r="CJ77" s="58">
        <v>4.035406949640042E-3</v>
      </c>
      <c r="CK77" s="58">
        <v>1.9363612492278731E-3</v>
      </c>
      <c r="CL77" s="58">
        <v>2.4694218327046022E-3</v>
      </c>
      <c r="CM77" s="58">
        <v>8.8718789744624601E-4</v>
      </c>
      <c r="CN77" s="58">
        <v>3.5194786350427813E-3</v>
      </c>
      <c r="CO77" s="58">
        <v>7.5865849191348762E-3</v>
      </c>
      <c r="CP77" s="58">
        <v>5.8021142108318866E-2</v>
      </c>
      <c r="CQ77" s="58">
        <v>5.6045264029694879E-3</v>
      </c>
      <c r="CR77" s="58">
        <v>0</v>
      </c>
      <c r="CS77" s="58">
        <v>5.3644048266403028E-3</v>
      </c>
      <c r="CT77" s="58">
        <v>5.3612053688698565E-3</v>
      </c>
      <c r="CU77" s="58">
        <v>9.1752887678455373E-3</v>
      </c>
      <c r="CV77" s="58">
        <v>4.3058817954391175E-3</v>
      </c>
      <c r="CW77" s="58">
        <v>3.6778883059828422E-3</v>
      </c>
      <c r="CX77" s="58">
        <v>4.4643927498451029E-3</v>
      </c>
      <c r="CY77" s="58">
        <v>8.4158448958417745E-3</v>
      </c>
      <c r="CZ77" s="58">
        <v>4.5615732526765821E-3</v>
      </c>
      <c r="DA77" s="58">
        <v>1.5499625806809922E-2</v>
      </c>
      <c r="DB77" s="58">
        <v>4.7686257409192204E-3</v>
      </c>
      <c r="DC77" s="58">
        <v>5.9145460683185198E-3</v>
      </c>
      <c r="DD77" s="58">
        <v>1.9223484230155512E-2</v>
      </c>
      <c r="DE77" s="58">
        <v>3.2233028943623669E-2</v>
      </c>
      <c r="DF77" s="58">
        <v>1.070929900682272E-2</v>
      </c>
      <c r="DG77" s="58">
        <v>1.8733706769029013E-2</v>
      </c>
      <c r="DH77" s="58">
        <v>1.3552077914420832E-2</v>
      </c>
      <c r="DI77" s="58">
        <v>2.4570786343288169E-2</v>
      </c>
      <c r="DJ77" s="58">
        <v>9.480522652591793E-3</v>
      </c>
      <c r="DK77" s="58">
        <v>6.0005640746727696E-3</v>
      </c>
      <c r="DL77" s="58">
        <v>3.2756754283312352E-2</v>
      </c>
      <c r="DM77" s="58">
        <v>5.629367949695813E-3</v>
      </c>
      <c r="DN77" s="58">
        <v>2.9216545106191632E-2</v>
      </c>
      <c r="DO77" s="58">
        <v>6.1207712907088596E-2</v>
      </c>
      <c r="DP77" s="58">
        <v>1.7183143126960638E-2</v>
      </c>
      <c r="DQ77" s="58">
        <v>1.273166203702935E-2</v>
      </c>
      <c r="DR77" s="58">
        <v>1.5951946103099943E-2</v>
      </c>
      <c r="DS77" s="58">
        <v>0.10875605433922132</v>
      </c>
      <c r="DT77" s="58">
        <v>7.3595055503536799E-3</v>
      </c>
      <c r="DU77" s="58">
        <v>2.8824182536289076</v>
      </c>
      <c r="DV77" s="58">
        <v>2.5321470980917855</v>
      </c>
    </row>
    <row r="78" spans="2:126" x14ac:dyDescent="0.15">
      <c r="B78" s="52" t="s">
        <v>206</v>
      </c>
      <c r="C78" s="53" t="s">
        <v>275</v>
      </c>
      <c r="D78" s="54">
        <v>0.38828626834506053</v>
      </c>
      <c r="E78" s="62">
        <v>0.61171373165493947</v>
      </c>
      <c r="F78" s="62">
        <v>0.67727998749299734</v>
      </c>
      <c r="G78" s="62">
        <v>0.3162864624724781</v>
      </c>
      <c r="H78" s="54">
        <v>6.6361162860794631E-2</v>
      </c>
      <c r="I78" s="63">
        <v>4.8503719530466276E-2</v>
      </c>
      <c r="J78" s="62">
        <v>4.640619096629623E-2</v>
      </c>
      <c r="P78" s="52" t="s">
        <v>206</v>
      </c>
      <c r="Q78" s="54" t="s">
        <v>275</v>
      </c>
      <c r="R78" s="63">
        <v>4.7703198023015562E-3</v>
      </c>
      <c r="S78" s="62">
        <v>3.9883576636584369E-3</v>
      </c>
      <c r="T78" s="62">
        <v>1.2240258554316345E-2</v>
      </c>
      <c r="U78" s="62">
        <v>7.4478903389774637E-3</v>
      </c>
      <c r="V78" s="62">
        <v>6.9701125945946319E-3</v>
      </c>
      <c r="W78" s="62">
        <v>0</v>
      </c>
      <c r="X78" s="62">
        <v>3.9752719517634441E-2</v>
      </c>
      <c r="Y78" s="62">
        <v>4.084170316904656E-3</v>
      </c>
      <c r="Z78" s="62">
        <v>0</v>
      </c>
      <c r="AA78" s="62">
        <v>0</v>
      </c>
      <c r="AB78" s="62">
        <v>0</v>
      </c>
      <c r="AC78" s="62">
        <v>1.0937608193164271E-2</v>
      </c>
      <c r="AD78" s="62">
        <v>1.241645574817052E-2</v>
      </c>
      <c r="AE78" s="62">
        <v>6.3610057974194589E-3</v>
      </c>
      <c r="AF78" s="62">
        <v>9.4208176462173832E-3</v>
      </c>
      <c r="AG78" s="62">
        <v>0</v>
      </c>
      <c r="AH78" s="62">
        <v>7.0835209160836597E-3</v>
      </c>
      <c r="AI78" s="62">
        <v>7.2089960191464176E-3</v>
      </c>
      <c r="AJ78" s="62">
        <v>0</v>
      </c>
      <c r="AK78" s="62">
        <v>6.9543062742544138E-3</v>
      </c>
      <c r="AL78" s="62">
        <v>0</v>
      </c>
      <c r="AM78" s="62">
        <v>0</v>
      </c>
      <c r="AN78" s="62">
        <v>0</v>
      </c>
      <c r="AO78" s="62">
        <v>0</v>
      </c>
      <c r="AP78" s="62">
        <v>4.9026893816387475E-3</v>
      </c>
      <c r="AQ78" s="62">
        <v>5.1562932555687642E-3</v>
      </c>
      <c r="AR78" s="62">
        <v>0</v>
      </c>
      <c r="AS78" s="62">
        <v>0</v>
      </c>
      <c r="AT78" s="62">
        <v>3.2515053672236755E-3</v>
      </c>
      <c r="AU78" s="62">
        <v>4.1090758402415389E-3</v>
      </c>
      <c r="AV78" s="62">
        <v>5.0128235077792436E-3</v>
      </c>
      <c r="AW78" s="62">
        <v>0</v>
      </c>
      <c r="AX78" s="62">
        <v>8.8833262992868995E-3</v>
      </c>
      <c r="AY78" s="62">
        <v>1.3729533241148981E-2</v>
      </c>
      <c r="AZ78" s="62">
        <v>7.1253964688633075E-3</v>
      </c>
      <c r="BA78" s="62">
        <v>0</v>
      </c>
      <c r="BB78" s="62">
        <v>3.1226661583319297E-3</v>
      </c>
      <c r="BC78" s="62">
        <v>6.8029065908736157E-3</v>
      </c>
      <c r="BD78" s="62">
        <v>5.3899987189300657E-3</v>
      </c>
      <c r="BE78" s="62">
        <v>0</v>
      </c>
      <c r="BF78" s="62">
        <v>6.7379429371002622E-3</v>
      </c>
      <c r="BG78" s="62">
        <v>1.0595465333395448E-2</v>
      </c>
      <c r="BH78" s="62">
        <v>7.8644737765587447E-3</v>
      </c>
      <c r="BI78" s="62">
        <v>5.7565259361476639E-3</v>
      </c>
      <c r="BJ78" s="62">
        <v>5.4756949134979228E-3</v>
      </c>
      <c r="BK78" s="62">
        <v>8.9831954840333701E-3</v>
      </c>
      <c r="BL78" s="62">
        <v>0</v>
      </c>
      <c r="BM78" s="62">
        <v>5.1162475325860482E-3</v>
      </c>
      <c r="BN78" s="62">
        <v>4.4419728770049129E-3</v>
      </c>
      <c r="BO78" s="62">
        <v>0</v>
      </c>
      <c r="BP78" s="62">
        <v>4.2824395446210105E-3</v>
      </c>
      <c r="BQ78" s="62">
        <v>5.0390450972139797E-3</v>
      </c>
      <c r="BR78" s="62">
        <v>4.7832262399261005E-3</v>
      </c>
      <c r="BS78" s="62">
        <v>6.0025536873182074E-3</v>
      </c>
      <c r="BT78" s="62">
        <v>3.3402534114719716E-3</v>
      </c>
      <c r="BU78" s="62">
        <v>2.8659626040189023E-3</v>
      </c>
      <c r="BV78" s="62">
        <v>3.1185043220243631E-3</v>
      </c>
      <c r="BW78" s="62">
        <v>1.0636308360788386E-2</v>
      </c>
      <c r="BX78" s="62">
        <v>7.8576672803285421E-3</v>
      </c>
      <c r="BY78" s="62">
        <v>1.7990315415656894E-2</v>
      </c>
      <c r="BZ78" s="62">
        <v>3.7934953787776794E-3</v>
      </c>
      <c r="CA78" s="62">
        <v>9.1768977431039081E-3</v>
      </c>
      <c r="CB78" s="62">
        <v>6.3458275724118073E-3</v>
      </c>
      <c r="CC78" s="62">
        <v>1.2560787075384437E-2</v>
      </c>
      <c r="CD78" s="62">
        <v>1.112901151063132E-2</v>
      </c>
      <c r="CE78" s="62">
        <v>1.3071942217441606E-2</v>
      </c>
      <c r="CF78" s="62">
        <v>4.816884346440598E-3</v>
      </c>
      <c r="CG78" s="62">
        <v>1.7231634037677437E-2</v>
      </c>
      <c r="CH78" s="62">
        <v>2.8056399812869184E-2</v>
      </c>
      <c r="CI78" s="62">
        <v>1.3075800077460429E-2</v>
      </c>
      <c r="CJ78" s="62">
        <v>1.0287909995164215</v>
      </c>
      <c r="CK78" s="62">
        <v>6.0976225250503224E-2</v>
      </c>
      <c r="CL78" s="62">
        <v>4.5276813248859293E-2</v>
      </c>
      <c r="CM78" s="62">
        <v>4.7693929755929329E-2</v>
      </c>
      <c r="CN78" s="62">
        <v>3.1380202602088465E-2</v>
      </c>
      <c r="CO78" s="62">
        <v>7.4822877612648062E-3</v>
      </c>
      <c r="CP78" s="62">
        <v>3.0306316629664386E-2</v>
      </c>
      <c r="CQ78" s="62">
        <v>1.6461372609174397E-2</v>
      </c>
      <c r="CR78" s="62">
        <v>0</v>
      </c>
      <c r="CS78" s="62">
        <v>1.5988146487279305E-2</v>
      </c>
      <c r="CT78" s="62">
        <v>7.2042449133891927E-3</v>
      </c>
      <c r="CU78" s="62">
        <v>9.0130618080737444E-3</v>
      </c>
      <c r="CV78" s="62">
        <v>1.7240127164962452E-3</v>
      </c>
      <c r="CW78" s="62">
        <v>6.4900607626803795E-3</v>
      </c>
      <c r="CX78" s="62">
        <v>6.3534306317226553E-3</v>
      </c>
      <c r="CY78" s="62">
        <v>5.0021018673946979E-3</v>
      </c>
      <c r="CZ78" s="62">
        <v>6.4689066211840287E-3</v>
      </c>
      <c r="DA78" s="62">
        <v>4.9634514289685194E-3</v>
      </c>
      <c r="DB78" s="62">
        <v>1.0767415600059742E-2</v>
      </c>
      <c r="DC78" s="62">
        <v>7.8323436004831722E-3</v>
      </c>
      <c r="DD78" s="62">
        <v>3.6283149348816553E-3</v>
      </c>
      <c r="DE78" s="62">
        <v>5.1763069323832612E-3</v>
      </c>
      <c r="DF78" s="62">
        <v>2.3203123639333547E-2</v>
      </c>
      <c r="DG78" s="62">
        <v>1.5752471503756763E-2</v>
      </c>
      <c r="DH78" s="62">
        <v>4.8295681734972402E-3</v>
      </c>
      <c r="DI78" s="62">
        <v>2.5518748315934928E-2</v>
      </c>
      <c r="DJ78" s="62">
        <v>2.4984160777261434E-2</v>
      </c>
      <c r="DK78" s="62">
        <v>3.6151664449440503E-3</v>
      </c>
      <c r="DL78" s="62">
        <v>5.9284830147958156E-3</v>
      </c>
      <c r="DM78" s="62">
        <v>3.4003448469453706E-3</v>
      </c>
      <c r="DN78" s="62">
        <v>1.5846732259144944E-2</v>
      </c>
      <c r="DO78" s="62">
        <v>5.691644511516037E-3</v>
      </c>
      <c r="DP78" s="62">
        <v>4.323432761415215E-3</v>
      </c>
      <c r="DQ78" s="62">
        <v>8.0591379162709524E-3</v>
      </c>
      <c r="DR78" s="62">
        <v>5.5517805942904754E-3</v>
      </c>
      <c r="DS78" s="62">
        <v>1.6937255338244331E-3</v>
      </c>
      <c r="DT78" s="62">
        <v>6.9651442172397509E-3</v>
      </c>
      <c r="DU78" s="54">
        <v>1.9616128389276943</v>
      </c>
      <c r="DV78" s="54">
        <v>1.7232378581480601</v>
      </c>
    </row>
    <row r="79" spans="2:126" x14ac:dyDescent="0.15">
      <c r="B79" s="52" t="s">
        <v>207</v>
      </c>
      <c r="C79" s="53" t="s">
        <v>276</v>
      </c>
      <c r="D79" s="54">
        <v>0.33203851835448339</v>
      </c>
      <c r="E79" s="54">
        <v>0.66796148164551661</v>
      </c>
      <c r="F79" s="54">
        <v>0.71511695511087059</v>
      </c>
      <c r="G79" s="54">
        <v>0.18996011357490536</v>
      </c>
      <c r="H79" s="54">
        <v>2.1191998838218772E-3</v>
      </c>
      <c r="I79" s="57">
        <v>3.9514602487831257E-2</v>
      </c>
      <c r="J79" s="54">
        <v>3.5830178474851274E-2</v>
      </c>
      <c r="P79" s="52" t="s">
        <v>207</v>
      </c>
      <c r="Q79" s="54" t="s">
        <v>276</v>
      </c>
      <c r="R79" s="57">
        <v>2.8203728217281719E-3</v>
      </c>
      <c r="S79" s="54">
        <v>1.6693983208744699E-3</v>
      </c>
      <c r="T79" s="54">
        <v>2.5386842349056832E-2</v>
      </c>
      <c r="U79" s="54">
        <v>8.8952389188534967E-4</v>
      </c>
      <c r="V79" s="54">
        <v>1.4485153222060965E-3</v>
      </c>
      <c r="W79" s="54">
        <v>0</v>
      </c>
      <c r="X79" s="54">
        <v>8.6560493624603142E-3</v>
      </c>
      <c r="Y79" s="54">
        <v>3.1239188271122891E-3</v>
      </c>
      <c r="Z79" s="54">
        <v>0</v>
      </c>
      <c r="AA79" s="54">
        <v>0</v>
      </c>
      <c r="AB79" s="54">
        <v>0</v>
      </c>
      <c r="AC79" s="54">
        <v>2.8090235948770893E-3</v>
      </c>
      <c r="AD79" s="54">
        <v>4.0680659333298935E-3</v>
      </c>
      <c r="AE79" s="54">
        <v>2.5890396872686882E-3</v>
      </c>
      <c r="AF79" s="54">
        <v>4.5031746740143794E-3</v>
      </c>
      <c r="AG79" s="54">
        <v>0</v>
      </c>
      <c r="AH79" s="54">
        <v>2.5291996512760381E-3</v>
      </c>
      <c r="AI79" s="54">
        <v>4.3140733717415549E-3</v>
      </c>
      <c r="AJ79" s="54">
        <v>0</v>
      </c>
      <c r="AK79" s="54">
        <v>3.0394443460433642E-3</v>
      </c>
      <c r="AL79" s="54">
        <v>0</v>
      </c>
      <c r="AM79" s="54">
        <v>0</v>
      </c>
      <c r="AN79" s="54">
        <v>0</v>
      </c>
      <c r="AO79" s="54">
        <v>0</v>
      </c>
      <c r="AP79" s="54">
        <v>3.5295612401836343E-3</v>
      </c>
      <c r="AQ79" s="54">
        <v>1.9356247815819386E-3</v>
      </c>
      <c r="AR79" s="54">
        <v>0</v>
      </c>
      <c r="AS79" s="54">
        <v>0</v>
      </c>
      <c r="AT79" s="54">
        <v>3.1363229168394455E-3</v>
      </c>
      <c r="AU79" s="54">
        <v>3.0032812509868294E-3</v>
      </c>
      <c r="AV79" s="54">
        <v>2.7633151416974156E-3</v>
      </c>
      <c r="AW79" s="54">
        <v>0</v>
      </c>
      <c r="AX79" s="54">
        <v>4.8369507193696615E-3</v>
      </c>
      <c r="AY79" s="54">
        <v>3.2926913471341677E-3</v>
      </c>
      <c r="AZ79" s="54">
        <v>2.9163786209508891E-3</v>
      </c>
      <c r="BA79" s="54">
        <v>0</v>
      </c>
      <c r="BB79" s="54">
        <v>1.3414665514371884E-3</v>
      </c>
      <c r="BC79" s="54">
        <v>3.7317123082759814E-3</v>
      </c>
      <c r="BD79" s="54">
        <v>1.9862609965235318E-3</v>
      </c>
      <c r="BE79" s="54">
        <v>0</v>
      </c>
      <c r="BF79" s="54">
        <v>1.4474086690064406E-3</v>
      </c>
      <c r="BG79" s="54">
        <v>6.0239530773166256E-3</v>
      </c>
      <c r="BH79" s="54">
        <v>2.8471104873951897E-3</v>
      </c>
      <c r="BI79" s="54">
        <v>2.6791648055061478E-3</v>
      </c>
      <c r="BJ79" s="54">
        <v>2.5673964815367475E-3</v>
      </c>
      <c r="BK79" s="54">
        <v>2.483053266044657E-3</v>
      </c>
      <c r="BL79" s="54">
        <v>0</v>
      </c>
      <c r="BM79" s="54">
        <v>2.7538958390675482E-3</v>
      </c>
      <c r="BN79" s="54">
        <v>2.4753423703787998E-3</v>
      </c>
      <c r="BO79" s="54">
        <v>0</v>
      </c>
      <c r="BP79" s="54">
        <v>2.0324629143369413E-3</v>
      </c>
      <c r="BQ79" s="54">
        <v>2.9758742367053319E-3</v>
      </c>
      <c r="BR79" s="54">
        <v>1.9770175518287873E-3</v>
      </c>
      <c r="BS79" s="54">
        <v>2.4654414871432303E-3</v>
      </c>
      <c r="BT79" s="54">
        <v>1.2513799138580623E-3</v>
      </c>
      <c r="BU79" s="54">
        <v>1.0235920691787188E-3</v>
      </c>
      <c r="BV79" s="54">
        <v>1.2269968104685152E-3</v>
      </c>
      <c r="BW79" s="54">
        <v>2.3321335979951444E-3</v>
      </c>
      <c r="BX79" s="54">
        <v>1.7103464783466643E-3</v>
      </c>
      <c r="BY79" s="54">
        <v>2.7469154729097521E-3</v>
      </c>
      <c r="BZ79" s="54">
        <v>2.1409776164771355E-3</v>
      </c>
      <c r="CA79" s="54">
        <v>6.7631733966195141E-3</v>
      </c>
      <c r="CB79" s="54">
        <v>3.3796010274445955E-3</v>
      </c>
      <c r="CC79" s="54">
        <v>2.6008135431379938E-3</v>
      </c>
      <c r="CD79" s="54">
        <v>3.2862229401767217E-3</v>
      </c>
      <c r="CE79" s="54">
        <v>3.8910720926450945E-3</v>
      </c>
      <c r="CF79" s="54">
        <v>6.7980995019269255E-3</v>
      </c>
      <c r="CG79" s="54">
        <v>2.4056517239561975E-3</v>
      </c>
      <c r="CH79" s="54">
        <v>3.177237635593912E-3</v>
      </c>
      <c r="CI79" s="54">
        <v>1.9047167954667394E-2</v>
      </c>
      <c r="CJ79" s="54">
        <v>1.1381910009652281E-2</v>
      </c>
      <c r="CK79" s="54">
        <v>1.0307160951104746</v>
      </c>
      <c r="CL79" s="54">
        <v>6.9961102557396543E-2</v>
      </c>
      <c r="CM79" s="54">
        <v>6.0271014028868124E-3</v>
      </c>
      <c r="CN79" s="54">
        <v>2.3358927525429941E-3</v>
      </c>
      <c r="CO79" s="54">
        <v>7.6398145562488239E-3</v>
      </c>
      <c r="CP79" s="54">
        <v>1.5079605075192685E-2</v>
      </c>
      <c r="CQ79" s="54">
        <v>3.2354078031988094E-2</v>
      </c>
      <c r="CR79" s="54">
        <v>0</v>
      </c>
      <c r="CS79" s="54">
        <v>6.4260805289093961E-2</v>
      </c>
      <c r="CT79" s="54">
        <v>5.1132403631550409E-2</v>
      </c>
      <c r="CU79" s="54">
        <v>1.8905683264251738E-2</v>
      </c>
      <c r="CV79" s="54">
        <v>1.0503887815356079E-2</v>
      </c>
      <c r="CW79" s="54">
        <v>7.4059292483989311E-3</v>
      </c>
      <c r="CX79" s="54">
        <v>8.4286714606006362E-3</v>
      </c>
      <c r="CY79" s="54">
        <v>2.4999447689600194E-2</v>
      </c>
      <c r="CZ79" s="54">
        <v>3.5344102036394709E-2</v>
      </c>
      <c r="DA79" s="54">
        <v>1.7774699800871461E-2</v>
      </c>
      <c r="DB79" s="54">
        <v>1.5457654238609311E-3</v>
      </c>
      <c r="DC79" s="54">
        <v>1.6527874456664239E-3</v>
      </c>
      <c r="DD79" s="54">
        <v>1.4345897234084679E-2</v>
      </c>
      <c r="DE79" s="54">
        <v>1.5293120137977276E-2</v>
      </c>
      <c r="DF79" s="54">
        <v>1.0708383103011176E-2</v>
      </c>
      <c r="DG79" s="54">
        <v>5.2657382965002912E-3</v>
      </c>
      <c r="DH79" s="54">
        <v>8.5979215449140892E-3</v>
      </c>
      <c r="DI79" s="54">
        <v>1.6739611342357182E-2</v>
      </c>
      <c r="DJ79" s="54">
        <v>1.0159460707450376E-2</v>
      </c>
      <c r="DK79" s="54">
        <v>3.5824018493259926E-3</v>
      </c>
      <c r="DL79" s="54">
        <v>2.8830223531729868E-3</v>
      </c>
      <c r="DM79" s="54">
        <v>5.0399037760738858E-3</v>
      </c>
      <c r="DN79" s="54">
        <v>9.6569079568651298E-3</v>
      </c>
      <c r="DO79" s="54">
        <v>8.6286396947251095E-3</v>
      </c>
      <c r="DP79" s="54">
        <v>2.1000382576120136E-2</v>
      </c>
      <c r="DQ79" s="54">
        <v>6.3262514880231624E-3</v>
      </c>
      <c r="DR79" s="54">
        <v>1.4784161429027633E-2</v>
      </c>
      <c r="DS79" s="54">
        <v>2.2448347052769456E-3</v>
      </c>
      <c r="DT79" s="54">
        <v>2.2884956527719477E-2</v>
      </c>
      <c r="DU79" s="54">
        <v>1.7924210883151783</v>
      </c>
      <c r="DV79" s="54">
        <v>1.5746062708358506</v>
      </c>
    </row>
    <row r="80" spans="2:126" x14ac:dyDescent="0.15">
      <c r="B80" s="52" t="s">
        <v>208</v>
      </c>
      <c r="C80" s="53" t="s">
        <v>293</v>
      </c>
      <c r="D80" s="54">
        <v>0.23817637021350099</v>
      </c>
      <c r="E80" s="54">
        <v>0.76182362978649898</v>
      </c>
      <c r="F80" s="54">
        <v>0.74328899921609604</v>
      </c>
      <c r="G80" s="54">
        <v>0.20264358505356678</v>
      </c>
      <c r="H80" s="54">
        <v>5.7610375350794663E-2</v>
      </c>
      <c r="I80" s="57">
        <v>3.3394303632087799E-2</v>
      </c>
      <c r="J80" s="54">
        <v>2.1400574862816827E-2</v>
      </c>
      <c r="P80" s="52" t="s">
        <v>208</v>
      </c>
      <c r="Q80" s="54" t="s">
        <v>293</v>
      </c>
      <c r="R80" s="57">
        <v>0</v>
      </c>
      <c r="S80" s="54">
        <v>0</v>
      </c>
      <c r="T80" s="54">
        <v>0</v>
      </c>
      <c r="U80" s="54">
        <v>0</v>
      </c>
      <c r="V80" s="54">
        <v>0</v>
      </c>
      <c r="W80" s="54">
        <v>0</v>
      </c>
      <c r="X80" s="54">
        <v>0</v>
      </c>
      <c r="Y80" s="54">
        <v>0</v>
      </c>
      <c r="Z80" s="54">
        <v>0</v>
      </c>
      <c r="AA80" s="54">
        <v>0</v>
      </c>
      <c r="AB80" s="54">
        <v>0</v>
      </c>
      <c r="AC80" s="54">
        <v>0</v>
      </c>
      <c r="AD80" s="54">
        <v>0</v>
      </c>
      <c r="AE80" s="54">
        <v>0</v>
      </c>
      <c r="AF80" s="54">
        <v>0</v>
      </c>
      <c r="AG80" s="54">
        <v>0</v>
      </c>
      <c r="AH80" s="54">
        <v>0</v>
      </c>
      <c r="AI80" s="54">
        <v>0</v>
      </c>
      <c r="AJ80" s="54">
        <v>0</v>
      </c>
      <c r="AK80" s="54">
        <v>0</v>
      </c>
      <c r="AL80" s="54">
        <v>0</v>
      </c>
      <c r="AM80" s="54">
        <v>0</v>
      </c>
      <c r="AN80" s="54">
        <v>0</v>
      </c>
      <c r="AO80" s="54">
        <v>0</v>
      </c>
      <c r="AP80" s="54">
        <v>0</v>
      </c>
      <c r="AQ80" s="54">
        <v>0</v>
      </c>
      <c r="AR80" s="54">
        <v>0</v>
      </c>
      <c r="AS80" s="54">
        <v>0</v>
      </c>
      <c r="AT80" s="54">
        <v>0</v>
      </c>
      <c r="AU80" s="54">
        <v>0</v>
      </c>
      <c r="AV80" s="54">
        <v>0</v>
      </c>
      <c r="AW80" s="54">
        <v>0</v>
      </c>
      <c r="AX80" s="54">
        <v>0</v>
      </c>
      <c r="AY80" s="54">
        <v>0</v>
      </c>
      <c r="AZ80" s="54">
        <v>0</v>
      </c>
      <c r="BA80" s="54">
        <v>0</v>
      </c>
      <c r="BB80" s="54">
        <v>0</v>
      </c>
      <c r="BC80" s="54">
        <v>0</v>
      </c>
      <c r="BD80" s="54">
        <v>0</v>
      </c>
      <c r="BE80" s="54">
        <v>0</v>
      </c>
      <c r="BF80" s="54">
        <v>0</v>
      </c>
      <c r="BG80" s="54">
        <v>0</v>
      </c>
      <c r="BH80" s="54">
        <v>0</v>
      </c>
      <c r="BI80" s="54">
        <v>0</v>
      </c>
      <c r="BJ80" s="54">
        <v>0</v>
      </c>
      <c r="BK80" s="54">
        <v>0</v>
      </c>
      <c r="BL80" s="54">
        <v>0</v>
      </c>
      <c r="BM80" s="54">
        <v>0</v>
      </c>
      <c r="BN80" s="54">
        <v>0</v>
      </c>
      <c r="BO80" s="54">
        <v>0</v>
      </c>
      <c r="BP80" s="54">
        <v>0</v>
      </c>
      <c r="BQ80" s="54">
        <v>0</v>
      </c>
      <c r="BR80" s="54">
        <v>0</v>
      </c>
      <c r="BS80" s="54">
        <v>0</v>
      </c>
      <c r="BT80" s="54">
        <v>0</v>
      </c>
      <c r="BU80" s="54">
        <v>0</v>
      </c>
      <c r="BV80" s="54">
        <v>0</v>
      </c>
      <c r="BW80" s="54">
        <v>0</v>
      </c>
      <c r="BX80" s="54">
        <v>0</v>
      </c>
      <c r="BY80" s="54">
        <v>0</v>
      </c>
      <c r="BZ80" s="54">
        <v>0</v>
      </c>
      <c r="CA80" s="54">
        <v>0</v>
      </c>
      <c r="CB80" s="54">
        <v>0</v>
      </c>
      <c r="CC80" s="54">
        <v>0</v>
      </c>
      <c r="CD80" s="54">
        <v>0</v>
      </c>
      <c r="CE80" s="54">
        <v>0</v>
      </c>
      <c r="CF80" s="54">
        <v>0</v>
      </c>
      <c r="CG80" s="54">
        <v>0</v>
      </c>
      <c r="CH80" s="54">
        <v>0</v>
      </c>
      <c r="CI80" s="54">
        <v>0</v>
      </c>
      <c r="CJ80" s="54">
        <v>0</v>
      </c>
      <c r="CK80" s="54">
        <v>0</v>
      </c>
      <c r="CL80" s="54">
        <v>1</v>
      </c>
      <c r="CM80" s="54">
        <v>0</v>
      </c>
      <c r="CN80" s="54">
        <v>0</v>
      </c>
      <c r="CO80" s="54">
        <v>0</v>
      </c>
      <c r="CP80" s="54">
        <v>0</v>
      </c>
      <c r="CQ80" s="54">
        <v>0</v>
      </c>
      <c r="CR80" s="54">
        <v>0</v>
      </c>
      <c r="CS80" s="54">
        <v>0</v>
      </c>
      <c r="CT80" s="54">
        <v>0</v>
      </c>
      <c r="CU80" s="54">
        <v>0</v>
      </c>
      <c r="CV80" s="54">
        <v>0</v>
      </c>
      <c r="CW80" s="54">
        <v>0</v>
      </c>
      <c r="CX80" s="54">
        <v>0</v>
      </c>
      <c r="CY80" s="54">
        <v>0</v>
      </c>
      <c r="CZ80" s="54">
        <v>0</v>
      </c>
      <c r="DA80" s="54">
        <v>0</v>
      </c>
      <c r="DB80" s="54">
        <v>0</v>
      </c>
      <c r="DC80" s="54">
        <v>0</v>
      </c>
      <c r="DD80" s="54">
        <v>0</v>
      </c>
      <c r="DE80" s="54">
        <v>0</v>
      </c>
      <c r="DF80" s="54">
        <v>0</v>
      </c>
      <c r="DG80" s="54">
        <v>0</v>
      </c>
      <c r="DH80" s="54">
        <v>0</v>
      </c>
      <c r="DI80" s="54">
        <v>0</v>
      </c>
      <c r="DJ80" s="54">
        <v>0</v>
      </c>
      <c r="DK80" s="54">
        <v>0</v>
      </c>
      <c r="DL80" s="54">
        <v>0</v>
      </c>
      <c r="DM80" s="54">
        <v>0</v>
      </c>
      <c r="DN80" s="54">
        <v>0</v>
      </c>
      <c r="DO80" s="54">
        <v>0</v>
      </c>
      <c r="DP80" s="54">
        <v>0</v>
      </c>
      <c r="DQ80" s="54">
        <v>0</v>
      </c>
      <c r="DR80" s="54">
        <v>0</v>
      </c>
      <c r="DS80" s="54">
        <v>0</v>
      </c>
      <c r="DT80" s="54">
        <v>0</v>
      </c>
      <c r="DU80" s="54">
        <v>1</v>
      </c>
      <c r="DV80" s="54">
        <v>0.8784801077719594</v>
      </c>
    </row>
    <row r="81" spans="2:126" x14ac:dyDescent="0.15">
      <c r="B81" s="52" t="s">
        <v>209</v>
      </c>
      <c r="C81" s="53" t="s">
        <v>645</v>
      </c>
      <c r="D81" s="54">
        <v>0</v>
      </c>
      <c r="E81" s="54">
        <v>1</v>
      </c>
      <c r="F81" s="54">
        <v>0.90417087963528309</v>
      </c>
      <c r="G81" s="54">
        <v>0</v>
      </c>
      <c r="H81" s="54">
        <v>0</v>
      </c>
      <c r="I81" s="57">
        <v>0</v>
      </c>
      <c r="J81" s="54">
        <v>0</v>
      </c>
      <c r="P81" s="52" t="s">
        <v>209</v>
      </c>
      <c r="Q81" s="54" t="s">
        <v>645</v>
      </c>
      <c r="R81" s="57">
        <v>0</v>
      </c>
      <c r="S81" s="54">
        <v>0</v>
      </c>
      <c r="T81" s="54">
        <v>0</v>
      </c>
      <c r="U81" s="54">
        <v>0</v>
      </c>
      <c r="V81" s="54">
        <v>0</v>
      </c>
      <c r="W81" s="54">
        <v>0</v>
      </c>
      <c r="X81" s="54">
        <v>0</v>
      </c>
      <c r="Y81" s="54">
        <v>0</v>
      </c>
      <c r="Z81" s="54">
        <v>0</v>
      </c>
      <c r="AA81" s="54">
        <v>0</v>
      </c>
      <c r="AB81" s="54">
        <v>0</v>
      </c>
      <c r="AC81" s="54">
        <v>0</v>
      </c>
      <c r="AD81" s="54">
        <v>0</v>
      </c>
      <c r="AE81" s="54">
        <v>0</v>
      </c>
      <c r="AF81" s="54">
        <v>0</v>
      </c>
      <c r="AG81" s="54">
        <v>0</v>
      </c>
      <c r="AH81" s="54">
        <v>0</v>
      </c>
      <c r="AI81" s="54">
        <v>0</v>
      </c>
      <c r="AJ81" s="54">
        <v>0</v>
      </c>
      <c r="AK81" s="54">
        <v>0</v>
      </c>
      <c r="AL81" s="54">
        <v>0</v>
      </c>
      <c r="AM81" s="54">
        <v>0</v>
      </c>
      <c r="AN81" s="54">
        <v>0</v>
      </c>
      <c r="AO81" s="54">
        <v>0</v>
      </c>
      <c r="AP81" s="54">
        <v>0</v>
      </c>
      <c r="AQ81" s="54">
        <v>0</v>
      </c>
      <c r="AR81" s="54">
        <v>0</v>
      </c>
      <c r="AS81" s="54">
        <v>0</v>
      </c>
      <c r="AT81" s="54">
        <v>0</v>
      </c>
      <c r="AU81" s="54">
        <v>0</v>
      </c>
      <c r="AV81" s="54">
        <v>0</v>
      </c>
      <c r="AW81" s="54">
        <v>0</v>
      </c>
      <c r="AX81" s="54">
        <v>0</v>
      </c>
      <c r="AY81" s="54">
        <v>0</v>
      </c>
      <c r="AZ81" s="54">
        <v>0</v>
      </c>
      <c r="BA81" s="54">
        <v>0</v>
      </c>
      <c r="BB81" s="54">
        <v>0</v>
      </c>
      <c r="BC81" s="54">
        <v>0</v>
      </c>
      <c r="BD81" s="54">
        <v>0</v>
      </c>
      <c r="BE81" s="54">
        <v>0</v>
      </c>
      <c r="BF81" s="54">
        <v>0</v>
      </c>
      <c r="BG81" s="54">
        <v>0</v>
      </c>
      <c r="BH81" s="54">
        <v>0</v>
      </c>
      <c r="BI81" s="54">
        <v>0</v>
      </c>
      <c r="BJ81" s="54">
        <v>0</v>
      </c>
      <c r="BK81" s="54">
        <v>0</v>
      </c>
      <c r="BL81" s="54">
        <v>0</v>
      </c>
      <c r="BM81" s="54">
        <v>0</v>
      </c>
      <c r="BN81" s="54">
        <v>0</v>
      </c>
      <c r="BO81" s="54">
        <v>0</v>
      </c>
      <c r="BP81" s="54">
        <v>0</v>
      </c>
      <c r="BQ81" s="54">
        <v>0</v>
      </c>
      <c r="BR81" s="54">
        <v>0</v>
      </c>
      <c r="BS81" s="54">
        <v>0</v>
      </c>
      <c r="BT81" s="54">
        <v>0</v>
      </c>
      <c r="BU81" s="54">
        <v>0</v>
      </c>
      <c r="BV81" s="54">
        <v>0</v>
      </c>
      <c r="BW81" s="54">
        <v>0</v>
      </c>
      <c r="BX81" s="54">
        <v>0</v>
      </c>
      <c r="BY81" s="54">
        <v>0</v>
      </c>
      <c r="BZ81" s="54">
        <v>0</v>
      </c>
      <c r="CA81" s="54">
        <v>0</v>
      </c>
      <c r="CB81" s="54">
        <v>0</v>
      </c>
      <c r="CC81" s="54">
        <v>0</v>
      </c>
      <c r="CD81" s="54">
        <v>0</v>
      </c>
      <c r="CE81" s="54">
        <v>0</v>
      </c>
      <c r="CF81" s="54">
        <v>0</v>
      </c>
      <c r="CG81" s="54">
        <v>0</v>
      </c>
      <c r="CH81" s="54">
        <v>0</v>
      </c>
      <c r="CI81" s="54">
        <v>0</v>
      </c>
      <c r="CJ81" s="54">
        <v>0</v>
      </c>
      <c r="CK81" s="54">
        <v>0</v>
      </c>
      <c r="CL81" s="54">
        <v>0</v>
      </c>
      <c r="CM81" s="54">
        <v>1</v>
      </c>
      <c r="CN81" s="54">
        <v>0</v>
      </c>
      <c r="CO81" s="54">
        <v>0</v>
      </c>
      <c r="CP81" s="54">
        <v>0</v>
      </c>
      <c r="CQ81" s="54">
        <v>0</v>
      </c>
      <c r="CR81" s="54">
        <v>0</v>
      </c>
      <c r="CS81" s="54">
        <v>0</v>
      </c>
      <c r="CT81" s="54">
        <v>0</v>
      </c>
      <c r="CU81" s="54">
        <v>0</v>
      </c>
      <c r="CV81" s="54">
        <v>0</v>
      </c>
      <c r="CW81" s="54">
        <v>0</v>
      </c>
      <c r="CX81" s="54">
        <v>0</v>
      </c>
      <c r="CY81" s="54">
        <v>0</v>
      </c>
      <c r="CZ81" s="54">
        <v>0</v>
      </c>
      <c r="DA81" s="54">
        <v>0</v>
      </c>
      <c r="DB81" s="54">
        <v>0</v>
      </c>
      <c r="DC81" s="54">
        <v>0</v>
      </c>
      <c r="DD81" s="54">
        <v>0</v>
      </c>
      <c r="DE81" s="54">
        <v>0</v>
      </c>
      <c r="DF81" s="54">
        <v>0</v>
      </c>
      <c r="DG81" s="54">
        <v>0</v>
      </c>
      <c r="DH81" s="54">
        <v>0</v>
      </c>
      <c r="DI81" s="54">
        <v>0</v>
      </c>
      <c r="DJ81" s="54">
        <v>0</v>
      </c>
      <c r="DK81" s="54">
        <v>0</v>
      </c>
      <c r="DL81" s="54">
        <v>0</v>
      </c>
      <c r="DM81" s="54">
        <v>0</v>
      </c>
      <c r="DN81" s="54">
        <v>0</v>
      </c>
      <c r="DO81" s="54">
        <v>0</v>
      </c>
      <c r="DP81" s="54">
        <v>0</v>
      </c>
      <c r="DQ81" s="54">
        <v>0</v>
      </c>
      <c r="DR81" s="54">
        <v>0</v>
      </c>
      <c r="DS81" s="54">
        <v>0</v>
      </c>
      <c r="DT81" s="54">
        <v>0</v>
      </c>
      <c r="DU81" s="54">
        <v>1</v>
      </c>
      <c r="DV81" s="54">
        <v>0.8784801077719594</v>
      </c>
    </row>
    <row r="82" spans="2:126" x14ac:dyDescent="0.15">
      <c r="B82" s="52" t="s">
        <v>210</v>
      </c>
      <c r="C82" s="53" t="s">
        <v>277</v>
      </c>
      <c r="D82" s="58">
        <v>0.67681992414959935</v>
      </c>
      <c r="E82" s="58">
        <v>0.32318007585040065</v>
      </c>
      <c r="F82" s="58">
        <v>0.68346850687413407</v>
      </c>
      <c r="G82" s="58">
        <v>0.23731162741127573</v>
      </c>
      <c r="H82" s="58">
        <v>2.3603310595055039E-2</v>
      </c>
      <c r="I82" s="59">
        <v>2.7230096983907066E-2</v>
      </c>
      <c r="J82" s="58">
        <v>2.7230096983907066E-2</v>
      </c>
      <c r="P82" s="52" t="s">
        <v>210</v>
      </c>
      <c r="Q82" s="54" t="s">
        <v>277</v>
      </c>
      <c r="R82" s="59">
        <v>1.7486175357408825E-4</v>
      </c>
      <c r="S82" s="58">
        <v>1.4095980376885715E-4</v>
      </c>
      <c r="T82" s="58">
        <v>4.7380517861635336E-4</v>
      </c>
      <c r="U82" s="58">
        <v>8.6835811817732278E-5</v>
      </c>
      <c r="V82" s="58">
        <v>5.5345621962811042E-4</v>
      </c>
      <c r="W82" s="58">
        <v>0</v>
      </c>
      <c r="X82" s="58">
        <v>1.001527875708099E-3</v>
      </c>
      <c r="Y82" s="58">
        <v>4.2939080034921321E-4</v>
      </c>
      <c r="Z82" s="58">
        <v>0</v>
      </c>
      <c r="AA82" s="58">
        <v>0</v>
      </c>
      <c r="AB82" s="58">
        <v>0</v>
      </c>
      <c r="AC82" s="58">
        <v>7.2426040030613319E-4</v>
      </c>
      <c r="AD82" s="58">
        <v>8.6634101568052867E-4</v>
      </c>
      <c r="AE82" s="58">
        <v>4.622088867589037E-4</v>
      </c>
      <c r="AF82" s="58">
        <v>6.7158710316649137E-4</v>
      </c>
      <c r="AG82" s="58">
        <v>0</v>
      </c>
      <c r="AH82" s="58">
        <v>8.849467324536965E-4</v>
      </c>
      <c r="AI82" s="58">
        <v>1.003594917698679E-3</v>
      </c>
      <c r="AJ82" s="58">
        <v>0</v>
      </c>
      <c r="AK82" s="58">
        <v>4.8250138486251201E-4</v>
      </c>
      <c r="AL82" s="58">
        <v>0</v>
      </c>
      <c r="AM82" s="58">
        <v>0</v>
      </c>
      <c r="AN82" s="58">
        <v>0</v>
      </c>
      <c r="AO82" s="58">
        <v>0</v>
      </c>
      <c r="AP82" s="58">
        <v>1.525045389908638E-3</v>
      </c>
      <c r="AQ82" s="58">
        <v>7.8757425753347586E-4</v>
      </c>
      <c r="AR82" s="58">
        <v>0</v>
      </c>
      <c r="AS82" s="58">
        <v>0</v>
      </c>
      <c r="AT82" s="58">
        <v>1.0784181577596914E-3</v>
      </c>
      <c r="AU82" s="58">
        <v>5.4120261125606211E-4</v>
      </c>
      <c r="AV82" s="58">
        <v>7.1976038441291541E-4</v>
      </c>
      <c r="AW82" s="58">
        <v>0</v>
      </c>
      <c r="AX82" s="58">
        <v>5.901974305693292E-4</v>
      </c>
      <c r="AY82" s="58">
        <v>1.2008653516682657E-3</v>
      </c>
      <c r="AZ82" s="58">
        <v>1.6923755759552365E-3</v>
      </c>
      <c r="BA82" s="58">
        <v>0</v>
      </c>
      <c r="BB82" s="58">
        <v>2.4893354892860148E-4</v>
      </c>
      <c r="BC82" s="58">
        <v>4.6860931801241494E-4</v>
      </c>
      <c r="BD82" s="58">
        <v>2.3197768786031666E-4</v>
      </c>
      <c r="BE82" s="58">
        <v>0</v>
      </c>
      <c r="BF82" s="58">
        <v>3.9213573958292284E-4</v>
      </c>
      <c r="BG82" s="58">
        <v>1.5156241547979229E-3</v>
      </c>
      <c r="BH82" s="58">
        <v>5.7239739773923444E-4</v>
      </c>
      <c r="BI82" s="58">
        <v>7.6434450194763669E-4</v>
      </c>
      <c r="BJ82" s="58">
        <v>7.9211468342757767E-4</v>
      </c>
      <c r="BK82" s="58">
        <v>1.1829697005393866E-3</v>
      </c>
      <c r="BL82" s="58">
        <v>0</v>
      </c>
      <c r="BM82" s="58">
        <v>1.5126954397451698E-3</v>
      </c>
      <c r="BN82" s="58">
        <v>7.0623121507931794E-4</v>
      </c>
      <c r="BO82" s="58">
        <v>0</v>
      </c>
      <c r="BP82" s="58">
        <v>1.2795532541959858E-3</v>
      </c>
      <c r="BQ82" s="58">
        <v>4.0994817629882882E-4</v>
      </c>
      <c r="BR82" s="58">
        <v>3.7267769478046722E-3</v>
      </c>
      <c r="BS82" s="58">
        <v>1.2188762473581661E-3</v>
      </c>
      <c r="BT82" s="58">
        <v>2.6130574401956756E-4</v>
      </c>
      <c r="BU82" s="58">
        <v>1.8414833369081486E-4</v>
      </c>
      <c r="BV82" s="58">
        <v>2.551224214318028E-4</v>
      </c>
      <c r="BW82" s="58">
        <v>9.3974121349742906E-4</v>
      </c>
      <c r="BX82" s="58">
        <v>7.1263315419917508E-4</v>
      </c>
      <c r="BY82" s="58">
        <v>7.6628884748353057E-4</v>
      </c>
      <c r="BZ82" s="58">
        <v>6.9338302785899159E-4</v>
      </c>
      <c r="CA82" s="58">
        <v>6.2131130256286781E-4</v>
      </c>
      <c r="CB82" s="58">
        <v>6.9764985489754897E-4</v>
      </c>
      <c r="CC82" s="58">
        <v>6.324581702523758E-4</v>
      </c>
      <c r="CD82" s="58">
        <v>4.4605901789439685E-4</v>
      </c>
      <c r="CE82" s="58">
        <v>3.3921495895038151E-4</v>
      </c>
      <c r="CF82" s="58">
        <v>2.6906826405817416E-4</v>
      </c>
      <c r="CG82" s="58">
        <v>8.3931646556068852E-4</v>
      </c>
      <c r="CH82" s="58">
        <v>4.3565068829334421E-3</v>
      </c>
      <c r="CI82" s="58">
        <v>1.653122537782365E-3</v>
      </c>
      <c r="CJ82" s="58">
        <v>4.0740923100736131E-3</v>
      </c>
      <c r="CK82" s="58">
        <v>5.9713076141267257E-4</v>
      </c>
      <c r="CL82" s="58">
        <v>2.583439442485008E-4</v>
      </c>
      <c r="CM82" s="58">
        <v>1.9816006995908498E-4</v>
      </c>
      <c r="CN82" s="58">
        <v>1.0003613467931067</v>
      </c>
      <c r="CO82" s="58">
        <v>5.1793579752738026E-4</v>
      </c>
      <c r="CP82" s="58">
        <v>4.060061314542599E-4</v>
      </c>
      <c r="CQ82" s="58">
        <v>6.4180624668100155E-4</v>
      </c>
      <c r="CR82" s="58">
        <v>0</v>
      </c>
      <c r="CS82" s="58">
        <v>2.1538695097140154E-3</v>
      </c>
      <c r="CT82" s="58">
        <v>7.1506604116939958E-4</v>
      </c>
      <c r="CU82" s="58">
        <v>6.898961501128493E-4</v>
      </c>
      <c r="CV82" s="58">
        <v>7.7438566059463221E-4</v>
      </c>
      <c r="CW82" s="58">
        <v>8.3165348761441078E-4</v>
      </c>
      <c r="CX82" s="58">
        <v>1.7451287470855662E-3</v>
      </c>
      <c r="CY82" s="58">
        <v>3.5173119907348668E-4</v>
      </c>
      <c r="CZ82" s="58">
        <v>1.4499312396409874E-3</v>
      </c>
      <c r="DA82" s="58">
        <v>8.5232268284090131E-4</v>
      </c>
      <c r="DB82" s="58">
        <v>1.7686713415360625E-3</v>
      </c>
      <c r="DC82" s="58">
        <v>1.7437715307575788E-3</v>
      </c>
      <c r="DD82" s="58">
        <v>2.1925290560012322E-3</v>
      </c>
      <c r="DE82" s="58">
        <v>6.6251409810462426E-4</v>
      </c>
      <c r="DF82" s="58">
        <v>1.1538898469841709E-3</v>
      </c>
      <c r="DG82" s="58">
        <v>6.7954873753333473E-4</v>
      </c>
      <c r="DH82" s="58">
        <v>3.4689917980982769E-4</v>
      </c>
      <c r="DI82" s="58">
        <v>1.8701055269110182E-3</v>
      </c>
      <c r="DJ82" s="58">
        <v>4.3166061135126231E-4</v>
      </c>
      <c r="DK82" s="58">
        <v>6.6230367794520263E-4</v>
      </c>
      <c r="DL82" s="58">
        <v>3.6564916618549967E-4</v>
      </c>
      <c r="DM82" s="58">
        <v>5.402813653564443E-4</v>
      </c>
      <c r="DN82" s="58">
        <v>7.2004190498948584E-4</v>
      </c>
      <c r="DO82" s="58">
        <v>9.4385312098374942E-4</v>
      </c>
      <c r="DP82" s="58">
        <v>8.1032978247298001E-4</v>
      </c>
      <c r="DQ82" s="58">
        <v>8.9746884652444419E-4</v>
      </c>
      <c r="DR82" s="58">
        <v>1.0414200554848007E-3</v>
      </c>
      <c r="DS82" s="58">
        <v>4.0540891741986382E-4</v>
      </c>
      <c r="DT82" s="58">
        <v>5.51174253847955E-3</v>
      </c>
      <c r="DU82" s="58">
        <v>1.0841491313309866</v>
      </c>
      <c r="DV82" s="58">
        <v>0.95240344573252123</v>
      </c>
    </row>
    <row r="83" spans="2:126" x14ac:dyDescent="0.15">
      <c r="B83" s="60" t="s">
        <v>211</v>
      </c>
      <c r="C83" s="61" t="s">
        <v>646</v>
      </c>
      <c r="D83" s="54">
        <v>0.64679005234679732</v>
      </c>
      <c r="E83" s="62">
        <v>0.35320994765320268</v>
      </c>
      <c r="F83" s="62">
        <v>0.75612859271875665</v>
      </c>
      <c r="G83" s="62">
        <v>0.64715265062806038</v>
      </c>
      <c r="H83" s="54">
        <v>1.1829107332503355E-2</v>
      </c>
      <c r="I83" s="63">
        <v>0.16559506067702789</v>
      </c>
      <c r="J83" s="62">
        <v>0.15439642324888225</v>
      </c>
      <c r="P83" s="60" t="s">
        <v>211</v>
      </c>
      <c r="Q83" s="62" t="s">
        <v>646</v>
      </c>
      <c r="R83" s="63">
        <v>3.7040861027980952E-3</v>
      </c>
      <c r="S83" s="62">
        <v>1.6575750638217559E-2</v>
      </c>
      <c r="T83" s="62">
        <v>2.5486175570718097E-3</v>
      </c>
      <c r="U83" s="62">
        <v>1.1286818865648184E-2</v>
      </c>
      <c r="V83" s="62">
        <v>2.4505380392050337E-3</v>
      </c>
      <c r="W83" s="62">
        <v>0</v>
      </c>
      <c r="X83" s="62">
        <v>4.5997743280090063E-3</v>
      </c>
      <c r="Y83" s="62">
        <v>7.6187929984163905E-3</v>
      </c>
      <c r="Z83" s="62">
        <v>0</v>
      </c>
      <c r="AA83" s="62">
        <v>0</v>
      </c>
      <c r="AB83" s="62">
        <v>0</v>
      </c>
      <c r="AC83" s="62">
        <v>3.640026920239273E-3</v>
      </c>
      <c r="AD83" s="62">
        <v>3.794125124946411E-3</v>
      </c>
      <c r="AE83" s="62">
        <v>8.4159193618812394E-3</v>
      </c>
      <c r="AF83" s="62">
        <v>6.7053931209492806E-3</v>
      </c>
      <c r="AG83" s="62">
        <v>0</v>
      </c>
      <c r="AH83" s="62">
        <v>8.798966516987191E-3</v>
      </c>
      <c r="AI83" s="62">
        <v>5.201249343560436E-3</v>
      </c>
      <c r="AJ83" s="62">
        <v>0</v>
      </c>
      <c r="AK83" s="62">
        <v>3.6560467644426919E-3</v>
      </c>
      <c r="AL83" s="62">
        <v>0</v>
      </c>
      <c r="AM83" s="62">
        <v>0</v>
      </c>
      <c r="AN83" s="62">
        <v>0</v>
      </c>
      <c r="AO83" s="62">
        <v>0</v>
      </c>
      <c r="AP83" s="62">
        <v>4.0453929695920456E-3</v>
      </c>
      <c r="AQ83" s="62">
        <v>5.913531731276179E-3</v>
      </c>
      <c r="AR83" s="62">
        <v>0</v>
      </c>
      <c r="AS83" s="62">
        <v>0</v>
      </c>
      <c r="AT83" s="62">
        <v>3.8305273771984142E-3</v>
      </c>
      <c r="AU83" s="62">
        <v>4.1221368248536691E-3</v>
      </c>
      <c r="AV83" s="62">
        <v>4.4399400901350477E-3</v>
      </c>
      <c r="AW83" s="62">
        <v>0</v>
      </c>
      <c r="AX83" s="62">
        <v>1.5572113779657891E-2</v>
      </c>
      <c r="AY83" s="62">
        <v>8.604721296654419E-3</v>
      </c>
      <c r="AZ83" s="62">
        <v>7.6225829091231354E-3</v>
      </c>
      <c r="BA83" s="62">
        <v>0</v>
      </c>
      <c r="BB83" s="62">
        <v>2.3916446768095945E-3</v>
      </c>
      <c r="BC83" s="62">
        <v>1.1591380656623749E-2</v>
      </c>
      <c r="BD83" s="62">
        <v>7.8222150314247937E-3</v>
      </c>
      <c r="BE83" s="62">
        <v>0</v>
      </c>
      <c r="BF83" s="62">
        <v>6.5895332861112318E-3</v>
      </c>
      <c r="BG83" s="62">
        <v>5.6223021652833842E-3</v>
      </c>
      <c r="BH83" s="62">
        <v>4.5766493380704895E-3</v>
      </c>
      <c r="BI83" s="62">
        <v>3.9385063699090544E-3</v>
      </c>
      <c r="BJ83" s="62">
        <v>3.2333081204279903E-3</v>
      </c>
      <c r="BK83" s="62">
        <v>3.6582745347757545E-3</v>
      </c>
      <c r="BL83" s="62">
        <v>0</v>
      </c>
      <c r="BM83" s="62">
        <v>4.1442405298773256E-3</v>
      </c>
      <c r="BN83" s="62">
        <v>3.8610641671639233E-3</v>
      </c>
      <c r="BO83" s="62">
        <v>0</v>
      </c>
      <c r="BP83" s="62">
        <v>2.5027285501256708E-3</v>
      </c>
      <c r="BQ83" s="62">
        <v>4.1913691011552217E-3</v>
      </c>
      <c r="BR83" s="62">
        <v>3.0650325997582726E-3</v>
      </c>
      <c r="BS83" s="62">
        <v>4.1911597381770454E-3</v>
      </c>
      <c r="BT83" s="62">
        <v>4.9692764061908734E-3</v>
      </c>
      <c r="BU83" s="62">
        <v>5.2445481653037012E-3</v>
      </c>
      <c r="BV83" s="62">
        <v>3.4688143149176637E-3</v>
      </c>
      <c r="BW83" s="62">
        <v>5.1813930723204052E-3</v>
      </c>
      <c r="BX83" s="62">
        <v>3.4506915931852848E-3</v>
      </c>
      <c r="BY83" s="62">
        <v>6.0721099524134346E-3</v>
      </c>
      <c r="BZ83" s="62">
        <v>0.13654928280199627</v>
      </c>
      <c r="CA83" s="62">
        <v>7.698390768209537E-3</v>
      </c>
      <c r="CB83" s="62">
        <v>7.8248007608276854E-3</v>
      </c>
      <c r="CC83" s="62">
        <v>7.8417021291170234E-3</v>
      </c>
      <c r="CD83" s="62">
        <v>8.1658806547970659E-3</v>
      </c>
      <c r="CE83" s="62">
        <v>6.0888403322000295E-3</v>
      </c>
      <c r="CF83" s="62">
        <v>9.5739763115287105E-3</v>
      </c>
      <c r="CG83" s="62">
        <v>3.8113041741794948E-3</v>
      </c>
      <c r="CH83" s="62">
        <v>9.2091874613725849E-3</v>
      </c>
      <c r="CI83" s="62">
        <v>1.9904507833674195E-3</v>
      </c>
      <c r="CJ83" s="62">
        <v>3.2880828291984884E-3</v>
      </c>
      <c r="CK83" s="62">
        <v>7.9704685718063879E-4</v>
      </c>
      <c r="CL83" s="62">
        <v>5.7329388852752369E-4</v>
      </c>
      <c r="CM83" s="62">
        <v>2.4155788654494072E-4</v>
      </c>
      <c r="CN83" s="62">
        <v>1.076938383440119E-3</v>
      </c>
      <c r="CO83" s="62">
        <v>1.0017270606187896</v>
      </c>
      <c r="CP83" s="62">
        <v>2.058818722559913E-3</v>
      </c>
      <c r="CQ83" s="62">
        <v>1.0390131607020581E-3</v>
      </c>
      <c r="CR83" s="62">
        <v>0</v>
      </c>
      <c r="CS83" s="62">
        <v>1.2096080656219712E-3</v>
      </c>
      <c r="CT83" s="62">
        <v>1.2961771832666691E-3</v>
      </c>
      <c r="CU83" s="62">
        <v>2.738080724588986E-3</v>
      </c>
      <c r="CV83" s="62">
        <v>2.7024068118424546E-2</v>
      </c>
      <c r="CW83" s="62">
        <v>2.2308639592712579E-3</v>
      </c>
      <c r="CX83" s="62">
        <v>2.0679306152680001E-3</v>
      </c>
      <c r="CY83" s="62">
        <v>2.3874650556496985E-3</v>
      </c>
      <c r="CZ83" s="62">
        <v>3.1711566554577632E-3</v>
      </c>
      <c r="DA83" s="62">
        <v>4.7682645406677583E-3</v>
      </c>
      <c r="DB83" s="62">
        <v>1.8804745007645544E-3</v>
      </c>
      <c r="DC83" s="62">
        <v>1.5412344823538193E-3</v>
      </c>
      <c r="DD83" s="62">
        <v>3.7583266247807321E-3</v>
      </c>
      <c r="DE83" s="62">
        <v>3.1405200526710762E-3</v>
      </c>
      <c r="DF83" s="62">
        <v>1.8776234059186359E-3</v>
      </c>
      <c r="DG83" s="62">
        <v>2.8319705452651226E-3</v>
      </c>
      <c r="DH83" s="62">
        <v>1.6172132770688264E-3</v>
      </c>
      <c r="DI83" s="62">
        <v>5.6170702667143867E-3</v>
      </c>
      <c r="DJ83" s="62">
        <v>1.3994544781141475E-3</v>
      </c>
      <c r="DK83" s="62">
        <v>1.8377811265516905E-3</v>
      </c>
      <c r="DL83" s="62">
        <v>3.4377205384265625E-3</v>
      </c>
      <c r="DM83" s="62">
        <v>1.1957937800031004E-3</v>
      </c>
      <c r="DN83" s="62">
        <v>3.0591475197485436E-3</v>
      </c>
      <c r="DO83" s="62">
        <v>5.6796678230181972E-3</v>
      </c>
      <c r="DP83" s="62">
        <v>1.6398096983879047E-3</v>
      </c>
      <c r="DQ83" s="62">
        <v>1.7386943299644833E-3</v>
      </c>
      <c r="DR83" s="62">
        <v>5.5809740511775343E-3</v>
      </c>
      <c r="DS83" s="62">
        <v>1.4476378039190696E-2</v>
      </c>
      <c r="DT83" s="62">
        <v>1.4902534299341767E-2</v>
      </c>
      <c r="DU83" s="54">
        <v>1.5765749273131058</v>
      </c>
      <c r="DV83" s="54">
        <v>1.3849897120565862</v>
      </c>
    </row>
    <row r="84" spans="2:126" x14ac:dyDescent="0.15">
      <c r="B84" s="52" t="s">
        <v>212</v>
      </c>
      <c r="C84" s="53" t="s">
        <v>294</v>
      </c>
      <c r="D84" s="54">
        <v>0</v>
      </c>
      <c r="E84" s="54">
        <v>1</v>
      </c>
      <c r="F84" s="54">
        <v>2.0048086760793941E-3</v>
      </c>
      <c r="G84" s="54">
        <v>0</v>
      </c>
      <c r="H84" s="54">
        <v>0</v>
      </c>
      <c r="I84" s="57">
        <v>0</v>
      </c>
      <c r="J84" s="54">
        <v>0</v>
      </c>
      <c r="P84" s="52" t="s">
        <v>212</v>
      </c>
      <c r="Q84" s="54" t="s">
        <v>294</v>
      </c>
      <c r="R84" s="57">
        <v>4.9172012565364659E-2</v>
      </c>
      <c r="S84" s="54">
        <v>1.4436530901536185E-2</v>
      </c>
      <c r="T84" s="54">
        <v>1.5823323471282277E-2</v>
      </c>
      <c r="U84" s="54">
        <v>2.5795847247469954E-2</v>
      </c>
      <c r="V84" s="54">
        <v>2.8248616121102771E-2</v>
      </c>
      <c r="W84" s="54">
        <v>0</v>
      </c>
      <c r="X84" s="54">
        <v>0.26220148069425536</v>
      </c>
      <c r="Y84" s="54">
        <v>7.9358371935134772E-3</v>
      </c>
      <c r="Z84" s="54">
        <v>0</v>
      </c>
      <c r="AA84" s="54">
        <v>0</v>
      </c>
      <c r="AB84" s="54">
        <v>0</v>
      </c>
      <c r="AC84" s="54">
        <v>1.5212533644033658E-2</v>
      </c>
      <c r="AD84" s="54">
        <v>8.7995652471847142E-3</v>
      </c>
      <c r="AE84" s="54">
        <v>1.8345399099526694E-2</v>
      </c>
      <c r="AF84" s="54">
        <v>8.1284386970928678E-3</v>
      </c>
      <c r="AG84" s="54">
        <v>0</v>
      </c>
      <c r="AH84" s="54">
        <v>5.2443325107658003E-3</v>
      </c>
      <c r="AI84" s="54">
        <v>1.0292913144455173E-2</v>
      </c>
      <c r="AJ84" s="54">
        <v>0</v>
      </c>
      <c r="AK84" s="54">
        <v>5.4174927908587104E-3</v>
      </c>
      <c r="AL84" s="54">
        <v>0</v>
      </c>
      <c r="AM84" s="54">
        <v>0</v>
      </c>
      <c r="AN84" s="54">
        <v>0</v>
      </c>
      <c r="AO84" s="54">
        <v>0</v>
      </c>
      <c r="AP84" s="54">
        <v>3.5357169923991216E-3</v>
      </c>
      <c r="AQ84" s="54">
        <v>4.0082094564479849E-3</v>
      </c>
      <c r="AR84" s="54">
        <v>0</v>
      </c>
      <c r="AS84" s="54">
        <v>0</v>
      </c>
      <c r="AT84" s="54">
        <v>2.6114183990241118E-3</v>
      </c>
      <c r="AU84" s="54">
        <v>2.6677778770468324E-3</v>
      </c>
      <c r="AV84" s="54">
        <v>1.3187724023338189E-2</v>
      </c>
      <c r="AW84" s="54">
        <v>0</v>
      </c>
      <c r="AX84" s="54">
        <v>3.8776857639182691E-2</v>
      </c>
      <c r="AY84" s="54">
        <v>4.7811127660038338E-3</v>
      </c>
      <c r="AZ84" s="54">
        <v>5.4179419307708405E-3</v>
      </c>
      <c r="BA84" s="54">
        <v>0</v>
      </c>
      <c r="BB84" s="54">
        <v>4.7863072776507419E-3</v>
      </c>
      <c r="BC84" s="54">
        <v>6.6500553186034442E-3</v>
      </c>
      <c r="BD84" s="54">
        <v>6.0902574061423081E-3</v>
      </c>
      <c r="BE84" s="54">
        <v>0</v>
      </c>
      <c r="BF84" s="54">
        <v>5.2503421323810548E-3</v>
      </c>
      <c r="BG84" s="54">
        <v>1.1301107044468054E-2</v>
      </c>
      <c r="BH84" s="54">
        <v>9.9743367525303699E-3</v>
      </c>
      <c r="BI84" s="54">
        <v>6.3606342652475613E-3</v>
      </c>
      <c r="BJ84" s="54">
        <v>5.9391922878375561E-3</v>
      </c>
      <c r="BK84" s="54">
        <v>1.1211725785175593E-2</v>
      </c>
      <c r="BL84" s="54">
        <v>0</v>
      </c>
      <c r="BM84" s="54">
        <v>2.5303454433080502E-3</v>
      </c>
      <c r="BN84" s="54">
        <v>3.6889875627426857E-3</v>
      </c>
      <c r="BO84" s="54">
        <v>0</v>
      </c>
      <c r="BP84" s="54">
        <v>3.0894067818314332E-3</v>
      </c>
      <c r="BQ84" s="54">
        <v>4.1503489631701815E-3</v>
      </c>
      <c r="BR84" s="54">
        <v>1.059220310447371E-3</v>
      </c>
      <c r="BS84" s="54">
        <v>5.024607473620846E-3</v>
      </c>
      <c r="BT84" s="54">
        <v>1.9591969317528019E-3</v>
      </c>
      <c r="BU84" s="54">
        <v>1.7338338361251834E-3</v>
      </c>
      <c r="BV84" s="54">
        <v>2.4499723447018898E-3</v>
      </c>
      <c r="BW84" s="54">
        <v>3.0725873539304361E-3</v>
      </c>
      <c r="BX84" s="54">
        <v>2.0739537233577642E-3</v>
      </c>
      <c r="BY84" s="54">
        <v>3.7300914457990768E-2</v>
      </c>
      <c r="BZ84" s="54">
        <v>1.2868700751860092E-2</v>
      </c>
      <c r="CA84" s="54">
        <v>2.0482073530250354E-2</v>
      </c>
      <c r="CB84" s="54">
        <v>2.1933352550120775E-2</v>
      </c>
      <c r="CC84" s="54">
        <v>2.4817833140685575E-2</v>
      </c>
      <c r="CD84" s="54">
        <v>1.5624992556574457E-2</v>
      </c>
      <c r="CE84" s="54">
        <v>4.5743549882605594E-3</v>
      </c>
      <c r="CF84" s="54">
        <v>5.3993792447427583E-3</v>
      </c>
      <c r="CG84" s="54">
        <v>9.2835841228749143E-3</v>
      </c>
      <c r="CH84" s="54">
        <v>2.4723322109198243E-2</v>
      </c>
      <c r="CI84" s="54">
        <v>3.4701437158204083E-2</v>
      </c>
      <c r="CJ84" s="54">
        <v>8.5839480949519067E-3</v>
      </c>
      <c r="CK84" s="54">
        <v>6.2374771440901053E-3</v>
      </c>
      <c r="CL84" s="54">
        <v>3.9882586912273858E-3</v>
      </c>
      <c r="CM84" s="54">
        <v>1.3476912606631094E-3</v>
      </c>
      <c r="CN84" s="54">
        <v>3.8713989951596924E-3</v>
      </c>
      <c r="CO84" s="54">
        <v>3.0356555129155711E-3</v>
      </c>
      <c r="CP84" s="54">
        <v>1.0037616594001901</v>
      </c>
      <c r="CQ84" s="54">
        <v>3.5925107909112073E-3</v>
      </c>
      <c r="CR84" s="54">
        <v>0</v>
      </c>
      <c r="CS84" s="54">
        <v>3.3754786925083973E-3</v>
      </c>
      <c r="CT84" s="54">
        <v>3.5815593439347516E-3</v>
      </c>
      <c r="CU84" s="54">
        <v>5.4135214896046287E-3</v>
      </c>
      <c r="CV84" s="54">
        <v>8.2229112208203579E-3</v>
      </c>
      <c r="CW84" s="54">
        <v>7.6059007100788972E-3</v>
      </c>
      <c r="CX84" s="54">
        <v>7.0597811378531805E-3</v>
      </c>
      <c r="CY84" s="54">
        <v>1.4731898298063021E-2</v>
      </c>
      <c r="CZ84" s="54">
        <v>4.2825935325336807E-3</v>
      </c>
      <c r="DA84" s="54">
        <v>1.4226138877674278E-2</v>
      </c>
      <c r="DB84" s="54">
        <v>8.8957867575834484E-3</v>
      </c>
      <c r="DC84" s="54">
        <v>9.963146729555037E-3</v>
      </c>
      <c r="DD84" s="54">
        <v>7.5127826386292319E-3</v>
      </c>
      <c r="DE84" s="54">
        <v>5.549075614877763E-3</v>
      </c>
      <c r="DF84" s="54">
        <v>5.1250273226705039E-3</v>
      </c>
      <c r="DG84" s="54">
        <v>9.0046837909270611E-3</v>
      </c>
      <c r="DH84" s="54">
        <v>7.9722141462949276E-3</v>
      </c>
      <c r="DI84" s="54">
        <v>1.6572542354215229E-2</v>
      </c>
      <c r="DJ84" s="54">
        <v>1.2039834524667937E-2</v>
      </c>
      <c r="DK84" s="54">
        <v>1.3237464242111486E-2</v>
      </c>
      <c r="DL84" s="54">
        <v>5.7055364396422191E-3</v>
      </c>
      <c r="DM84" s="54">
        <v>6.8793438255844372E-3</v>
      </c>
      <c r="DN84" s="54">
        <v>3.2017482278659554E-2</v>
      </c>
      <c r="DO84" s="54">
        <v>4.5664174781979488E-3</v>
      </c>
      <c r="DP84" s="54">
        <v>1.4747083374584656E-2</v>
      </c>
      <c r="DQ84" s="54">
        <v>2.5423815406275477E-2</v>
      </c>
      <c r="DR84" s="54">
        <v>2.5650445071710003E-2</v>
      </c>
      <c r="DS84" s="54">
        <v>4.0573222893075219E-3</v>
      </c>
      <c r="DT84" s="54">
        <v>1.5214877422382086E-2</v>
      </c>
      <c r="DU84" s="54">
        <v>2.1932007109195006</v>
      </c>
      <c r="DV84" s="54">
        <v>1.9266831968941007</v>
      </c>
    </row>
    <row r="85" spans="2:126" x14ac:dyDescent="0.15">
      <c r="B85" s="52" t="s">
        <v>213</v>
      </c>
      <c r="C85" s="53" t="s">
        <v>278</v>
      </c>
      <c r="D85" s="54">
        <v>0.92266287294667082</v>
      </c>
      <c r="E85" s="54">
        <v>7.733712705332918E-2</v>
      </c>
      <c r="F85" s="54">
        <v>0.27829767441860465</v>
      </c>
      <c r="G85" s="54">
        <v>0.10822927496580027</v>
      </c>
      <c r="H85" s="54">
        <v>5.4602004979975073E-4</v>
      </c>
      <c r="I85" s="57">
        <v>9.1381668946648419E-3</v>
      </c>
      <c r="J85" s="54">
        <v>8.919288645690835E-3</v>
      </c>
      <c r="P85" s="52" t="s">
        <v>213</v>
      </c>
      <c r="Q85" s="54" t="s">
        <v>278</v>
      </c>
      <c r="R85" s="57">
        <v>1.8669293595214282E-4</v>
      </c>
      <c r="S85" s="54">
        <v>4.6943821588670302E-4</v>
      </c>
      <c r="T85" s="54">
        <v>4.5807374573590492E-5</v>
      </c>
      <c r="U85" s="54">
        <v>4.7757350196191561E-5</v>
      </c>
      <c r="V85" s="54">
        <v>1.5097160727732745E-4</v>
      </c>
      <c r="W85" s="54">
        <v>0</v>
      </c>
      <c r="X85" s="54">
        <v>1.7418430253320595E-4</v>
      </c>
      <c r="Y85" s="54">
        <v>1.3757346858131195E-4</v>
      </c>
      <c r="Z85" s="54">
        <v>0</v>
      </c>
      <c r="AA85" s="54">
        <v>0</v>
      </c>
      <c r="AB85" s="54">
        <v>0</v>
      </c>
      <c r="AC85" s="54">
        <v>7.659512792175024E-5</v>
      </c>
      <c r="AD85" s="54">
        <v>3.7775901584209298E-5</v>
      </c>
      <c r="AE85" s="54">
        <v>2.4068948734350912E-4</v>
      </c>
      <c r="AF85" s="54">
        <v>1.3129757422721648E-4</v>
      </c>
      <c r="AG85" s="54">
        <v>0</v>
      </c>
      <c r="AH85" s="54">
        <v>1.3886980987781169E-4</v>
      </c>
      <c r="AI85" s="54">
        <v>7.9582103461114362E-5</v>
      </c>
      <c r="AJ85" s="54">
        <v>0</v>
      </c>
      <c r="AK85" s="54">
        <v>4.6379543557485545E-4</v>
      </c>
      <c r="AL85" s="54">
        <v>0</v>
      </c>
      <c r="AM85" s="54">
        <v>0</v>
      </c>
      <c r="AN85" s="54">
        <v>0</v>
      </c>
      <c r="AO85" s="54">
        <v>0</v>
      </c>
      <c r="AP85" s="54">
        <v>8.4068267526044797E-5</v>
      </c>
      <c r="AQ85" s="54">
        <v>1.4977965025389744E-4</v>
      </c>
      <c r="AR85" s="54">
        <v>0</v>
      </c>
      <c r="AS85" s="54">
        <v>0</v>
      </c>
      <c r="AT85" s="54">
        <v>6.2109517394018292E-5</v>
      </c>
      <c r="AU85" s="54">
        <v>6.4818860287992782E-5</v>
      </c>
      <c r="AV85" s="54">
        <v>7.5985440203537032E-5</v>
      </c>
      <c r="AW85" s="54">
        <v>0</v>
      </c>
      <c r="AX85" s="54">
        <v>8.6436062522913355E-4</v>
      </c>
      <c r="AY85" s="54">
        <v>3.6365652934195304E-4</v>
      </c>
      <c r="AZ85" s="54">
        <v>3.8110827755199155E-4</v>
      </c>
      <c r="BA85" s="54">
        <v>0</v>
      </c>
      <c r="BB85" s="54">
        <v>1.281738661648004E-4</v>
      </c>
      <c r="BC85" s="54">
        <v>6.1192612600045166E-4</v>
      </c>
      <c r="BD85" s="54">
        <v>4.642085968050267E-4</v>
      </c>
      <c r="BE85" s="54">
        <v>0</v>
      </c>
      <c r="BF85" s="54">
        <v>2.3761856895735208E-4</v>
      </c>
      <c r="BG85" s="54">
        <v>2.3560494761104539E-4</v>
      </c>
      <c r="BH85" s="54">
        <v>1.8712840615024487E-4</v>
      </c>
      <c r="BI85" s="54">
        <v>1.161976164860906E-4</v>
      </c>
      <c r="BJ85" s="54">
        <v>9.3453965831865292E-5</v>
      </c>
      <c r="BK85" s="54">
        <v>6.0509756204365727E-5</v>
      </c>
      <c r="BL85" s="54">
        <v>0</v>
      </c>
      <c r="BM85" s="54">
        <v>7.5456319711034574E-5</v>
      </c>
      <c r="BN85" s="54">
        <v>8.5927768638791835E-5</v>
      </c>
      <c r="BO85" s="54">
        <v>0</v>
      </c>
      <c r="BP85" s="54">
        <v>3.3140955275475196E-5</v>
      </c>
      <c r="BQ85" s="54">
        <v>7.7427462922781111E-5</v>
      </c>
      <c r="BR85" s="54">
        <v>3.3009682236672736E-5</v>
      </c>
      <c r="BS85" s="54">
        <v>4.1990249539692264E-5</v>
      </c>
      <c r="BT85" s="54">
        <v>2.4081350719408389E-4</v>
      </c>
      <c r="BU85" s="54">
        <v>2.6560328653329888E-4</v>
      </c>
      <c r="BV85" s="54">
        <v>1.2956548736044692E-4</v>
      </c>
      <c r="BW85" s="54">
        <v>1.7488121323732002E-4</v>
      </c>
      <c r="BX85" s="54">
        <v>1.0652902146770235E-4</v>
      </c>
      <c r="BY85" s="54">
        <v>8.2114278494962897E-5</v>
      </c>
      <c r="BZ85" s="54">
        <v>8.6302888937551028E-3</v>
      </c>
      <c r="CA85" s="54">
        <v>9.9585966678464844E-5</v>
      </c>
      <c r="CB85" s="54">
        <v>8.9734869442623235E-5</v>
      </c>
      <c r="CC85" s="54">
        <v>1.8585971292442826E-4</v>
      </c>
      <c r="CD85" s="54">
        <v>2.3194150901699397E-4</v>
      </c>
      <c r="CE85" s="54">
        <v>5.9472862992982281E-4</v>
      </c>
      <c r="CF85" s="54">
        <v>4.612245522834478E-4</v>
      </c>
      <c r="CG85" s="54">
        <v>6.2604855315224502E-5</v>
      </c>
      <c r="CH85" s="54">
        <v>9.308920757912311E-5</v>
      </c>
      <c r="CI85" s="54">
        <v>4.4562815112134247E-5</v>
      </c>
      <c r="CJ85" s="54">
        <v>2.8042660130370384E-5</v>
      </c>
      <c r="CK85" s="54">
        <v>1.8486164748459804E-5</v>
      </c>
      <c r="CL85" s="54">
        <v>9.0356140121301508E-6</v>
      </c>
      <c r="CM85" s="54">
        <v>3.4677963751937251E-6</v>
      </c>
      <c r="CN85" s="54">
        <v>3.5278352811514958E-5</v>
      </c>
      <c r="CO85" s="54">
        <v>2.2772694964364533E-4</v>
      </c>
      <c r="CP85" s="54">
        <v>5.2854606136808289E-4</v>
      </c>
      <c r="CQ85" s="54">
        <v>1.0385253422688248</v>
      </c>
      <c r="CR85" s="54">
        <v>0</v>
      </c>
      <c r="CS85" s="54">
        <v>1.8596392320334991E-5</v>
      </c>
      <c r="CT85" s="54">
        <v>3.1957621475891683E-5</v>
      </c>
      <c r="CU85" s="54">
        <v>5.1365093354572621E-5</v>
      </c>
      <c r="CV85" s="54">
        <v>1.4641589532231618E-4</v>
      </c>
      <c r="CW85" s="54">
        <v>1.5939923257843933E-5</v>
      </c>
      <c r="CX85" s="54">
        <v>2.089596095932452E-5</v>
      </c>
      <c r="CY85" s="54">
        <v>3.8549504655062022E-5</v>
      </c>
      <c r="CZ85" s="54">
        <v>1.5934131879437015E-5</v>
      </c>
      <c r="DA85" s="54">
        <v>4.9395549627153906E-5</v>
      </c>
      <c r="DB85" s="54">
        <v>2.2001884053019438E-5</v>
      </c>
      <c r="DC85" s="54">
        <v>3.2394156207935864E-5</v>
      </c>
      <c r="DD85" s="54">
        <v>5.2427643630267774E-5</v>
      </c>
      <c r="DE85" s="54">
        <v>2.5804450826865177E-5</v>
      </c>
      <c r="DF85" s="54">
        <v>3.3624793781089919E-5</v>
      </c>
      <c r="DG85" s="54">
        <v>4.0861757661014915E-5</v>
      </c>
      <c r="DH85" s="54">
        <v>2.8748618394984881E-5</v>
      </c>
      <c r="DI85" s="54">
        <v>4.4783333159559038E-5</v>
      </c>
      <c r="DJ85" s="54">
        <v>2.2280583095287651E-5</v>
      </c>
      <c r="DK85" s="54">
        <v>1.9602640459638662E-5</v>
      </c>
      <c r="DL85" s="54">
        <v>8.4902230750906929E-5</v>
      </c>
      <c r="DM85" s="54">
        <v>1.7144641240830607E-5</v>
      </c>
      <c r="DN85" s="54">
        <v>6.0717157204025156E-5</v>
      </c>
      <c r="DO85" s="54">
        <v>6.070072912240574E-5</v>
      </c>
      <c r="DP85" s="54">
        <v>4.384990718030516E-5</v>
      </c>
      <c r="DQ85" s="54">
        <v>5.1645887558375934E-5</v>
      </c>
      <c r="DR85" s="54">
        <v>5.1199815344256407E-5</v>
      </c>
      <c r="DS85" s="54">
        <v>2.2029492064141572E-4</v>
      </c>
      <c r="DT85" s="54">
        <v>8.2445196634189319E-5</v>
      </c>
      <c r="DU85" s="54">
        <v>1.0591622262453533</v>
      </c>
      <c r="DV85" s="54">
        <v>0.93045294666000633</v>
      </c>
    </row>
    <row r="86" spans="2:126" x14ac:dyDescent="0.15">
      <c r="B86" s="52" t="s">
        <v>214</v>
      </c>
      <c r="C86" s="53" t="s">
        <v>279</v>
      </c>
      <c r="D86" s="54">
        <v>1</v>
      </c>
      <c r="E86" s="54">
        <v>0</v>
      </c>
      <c r="F86" s="54">
        <v>0</v>
      </c>
      <c r="G86" s="54">
        <v>0</v>
      </c>
      <c r="H86" s="54">
        <v>1.108537939337299E-2</v>
      </c>
      <c r="I86" s="57">
        <v>0</v>
      </c>
      <c r="J86" s="54">
        <v>0</v>
      </c>
      <c r="P86" s="52" t="s">
        <v>214</v>
      </c>
      <c r="Q86" s="54" t="s">
        <v>279</v>
      </c>
      <c r="R86" s="57">
        <v>0</v>
      </c>
      <c r="S86" s="54">
        <v>0</v>
      </c>
      <c r="T86" s="54">
        <v>0</v>
      </c>
      <c r="U86" s="54">
        <v>0</v>
      </c>
      <c r="V86" s="54">
        <v>0</v>
      </c>
      <c r="W86" s="54">
        <v>0</v>
      </c>
      <c r="X86" s="54">
        <v>0</v>
      </c>
      <c r="Y86" s="54">
        <v>0</v>
      </c>
      <c r="Z86" s="54">
        <v>0</v>
      </c>
      <c r="AA86" s="54">
        <v>0</v>
      </c>
      <c r="AB86" s="54">
        <v>0</v>
      </c>
      <c r="AC86" s="54">
        <v>0</v>
      </c>
      <c r="AD86" s="54">
        <v>0</v>
      </c>
      <c r="AE86" s="54">
        <v>0</v>
      </c>
      <c r="AF86" s="54">
        <v>0</v>
      </c>
      <c r="AG86" s="54">
        <v>0</v>
      </c>
      <c r="AH86" s="54">
        <v>0</v>
      </c>
      <c r="AI86" s="54">
        <v>0</v>
      </c>
      <c r="AJ86" s="54">
        <v>0</v>
      </c>
      <c r="AK86" s="54">
        <v>0</v>
      </c>
      <c r="AL86" s="54">
        <v>0</v>
      </c>
      <c r="AM86" s="54">
        <v>0</v>
      </c>
      <c r="AN86" s="54">
        <v>0</v>
      </c>
      <c r="AO86" s="54">
        <v>0</v>
      </c>
      <c r="AP86" s="54">
        <v>0</v>
      </c>
      <c r="AQ86" s="54">
        <v>0</v>
      </c>
      <c r="AR86" s="54">
        <v>0</v>
      </c>
      <c r="AS86" s="54">
        <v>0</v>
      </c>
      <c r="AT86" s="54">
        <v>0</v>
      </c>
      <c r="AU86" s="54">
        <v>0</v>
      </c>
      <c r="AV86" s="54">
        <v>0</v>
      </c>
      <c r="AW86" s="54">
        <v>0</v>
      </c>
      <c r="AX86" s="54">
        <v>0</v>
      </c>
      <c r="AY86" s="54">
        <v>0</v>
      </c>
      <c r="AZ86" s="54">
        <v>0</v>
      </c>
      <c r="BA86" s="54">
        <v>0</v>
      </c>
      <c r="BB86" s="54">
        <v>0</v>
      </c>
      <c r="BC86" s="54">
        <v>0</v>
      </c>
      <c r="BD86" s="54">
        <v>0</v>
      </c>
      <c r="BE86" s="54">
        <v>0</v>
      </c>
      <c r="BF86" s="54">
        <v>0</v>
      </c>
      <c r="BG86" s="54">
        <v>0</v>
      </c>
      <c r="BH86" s="54">
        <v>0</v>
      </c>
      <c r="BI86" s="54">
        <v>0</v>
      </c>
      <c r="BJ86" s="54">
        <v>0</v>
      </c>
      <c r="BK86" s="54">
        <v>0</v>
      </c>
      <c r="BL86" s="54">
        <v>0</v>
      </c>
      <c r="BM86" s="54">
        <v>0</v>
      </c>
      <c r="BN86" s="54">
        <v>0</v>
      </c>
      <c r="BO86" s="54">
        <v>0</v>
      </c>
      <c r="BP86" s="54">
        <v>0</v>
      </c>
      <c r="BQ86" s="54">
        <v>0</v>
      </c>
      <c r="BR86" s="54">
        <v>0</v>
      </c>
      <c r="BS86" s="54">
        <v>0</v>
      </c>
      <c r="BT86" s="54">
        <v>0</v>
      </c>
      <c r="BU86" s="54">
        <v>0</v>
      </c>
      <c r="BV86" s="54">
        <v>0</v>
      </c>
      <c r="BW86" s="54">
        <v>0</v>
      </c>
      <c r="BX86" s="54">
        <v>0</v>
      </c>
      <c r="BY86" s="54">
        <v>0</v>
      </c>
      <c r="BZ86" s="54">
        <v>0</v>
      </c>
      <c r="CA86" s="54">
        <v>0</v>
      </c>
      <c r="CB86" s="54">
        <v>0</v>
      </c>
      <c r="CC86" s="54">
        <v>0</v>
      </c>
      <c r="CD86" s="54">
        <v>0</v>
      </c>
      <c r="CE86" s="54">
        <v>0</v>
      </c>
      <c r="CF86" s="54">
        <v>0</v>
      </c>
      <c r="CG86" s="54">
        <v>0</v>
      </c>
      <c r="CH86" s="54">
        <v>0</v>
      </c>
      <c r="CI86" s="54">
        <v>0</v>
      </c>
      <c r="CJ86" s="54">
        <v>0</v>
      </c>
      <c r="CK86" s="54">
        <v>0</v>
      </c>
      <c r="CL86" s="54">
        <v>0</v>
      </c>
      <c r="CM86" s="54">
        <v>0</v>
      </c>
      <c r="CN86" s="54">
        <v>0</v>
      </c>
      <c r="CO86" s="54">
        <v>0</v>
      </c>
      <c r="CP86" s="54">
        <v>0</v>
      </c>
      <c r="CQ86" s="54">
        <v>0</v>
      </c>
      <c r="CR86" s="54">
        <v>1</v>
      </c>
      <c r="CS86" s="54">
        <v>0</v>
      </c>
      <c r="CT86" s="54">
        <v>0</v>
      </c>
      <c r="CU86" s="54">
        <v>0</v>
      </c>
      <c r="CV86" s="54">
        <v>0</v>
      </c>
      <c r="CW86" s="54">
        <v>0</v>
      </c>
      <c r="CX86" s="54">
        <v>0</v>
      </c>
      <c r="CY86" s="54">
        <v>0</v>
      </c>
      <c r="CZ86" s="54">
        <v>0</v>
      </c>
      <c r="DA86" s="54">
        <v>0</v>
      </c>
      <c r="DB86" s="54">
        <v>0</v>
      </c>
      <c r="DC86" s="54">
        <v>0</v>
      </c>
      <c r="DD86" s="54">
        <v>0</v>
      </c>
      <c r="DE86" s="54">
        <v>0</v>
      </c>
      <c r="DF86" s="54">
        <v>0</v>
      </c>
      <c r="DG86" s="54">
        <v>0</v>
      </c>
      <c r="DH86" s="54">
        <v>0</v>
      </c>
      <c r="DI86" s="54">
        <v>0</v>
      </c>
      <c r="DJ86" s="54">
        <v>0</v>
      </c>
      <c r="DK86" s="54">
        <v>0</v>
      </c>
      <c r="DL86" s="54">
        <v>0</v>
      </c>
      <c r="DM86" s="54">
        <v>0</v>
      </c>
      <c r="DN86" s="54">
        <v>0</v>
      </c>
      <c r="DO86" s="54">
        <v>0</v>
      </c>
      <c r="DP86" s="54">
        <v>0</v>
      </c>
      <c r="DQ86" s="54">
        <v>0</v>
      </c>
      <c r="DR86" s="54">
        <v>0</v>
      </c>
      <c r="DS86" s="54">
        <v>0</v>
      </c>
      <c r="DT86" s="54">
        <v>0</v>
      </c>
      <c r="DU86" s="54">
        <v>1</v>
      </c>
      <c r="DV86" s="54">
        <v>0.8784801077719594</v>
      </c>
    </row>
    <row r="87" spans="2:126" x14ac:dyDescent="0.15">
      <c r="B87" s="64" t="s">
        <v>215</v>
      </c>
      <c r="C87" s="65" t="s">
        <v>647</v>
      </c>
      <c r="D87" s="58">
        <v>0.91069194495236228</v>
      </c>
      <c r="E87" s="58">
        <v>8.9308055047637724E-2</v>
      </c>
      <c r="F87" s="58">
        <v>0.686051779935275</v>
      </c>
      <c r="G87" s="58">
        <v>0.6143042071197411</v>
      </c>
      <c r="H87" s="58">
        <v>4.5402332719312027E-4</v>
      </c>
      <c r="I87" s="59">
        <v>7.1197411003236247E-2</v>
      </c>
      <c r="J87" s="58">
        <v>7.1197411003236247E-2</v>
      </c>
      <c r="P87" s="64" t="s">
        <v>215</v>
      </c>
      <c r="Q87" s="58" t="s">
        <v>647</v>
      </c>
      <c r="R87" s="59">
        <v>7.4770500677655467E-5</v>
      </c>
      <c r="S87" s="58">
        <v>2.9654019883650735E-4</v>
      </c>
      <c r="T87" s="58">
        <v>4.5543854301213566E-5</v>
      </c>
      <c r="U87" s="58">
        <v>5.5562066858650771E-6</v>
      </c>
      <c r="V87" s="58">
        <v>6.517849928320593E-5</v>
      </c>
      <c r="W87" s="58">
        <v>0</v>
      </c>
      <c r="X87" s="58">
        <v>4.2166368091079192E-5</v>
      </c>
      <c r="Y87" s="58">
        <v>1.6343366735305061E-4</v>
      </c>
      <c r="Z87" s="58">
        <v>0</v>
      </c>
      <c r="AA87" s="58">
        <v>0</v>
      </c>
      <c r="AB87" s="58">
        <v>0</v>
      </c>
      <c r="AC87" s="58">
        <v>6.2262010007599344E-5</v>
      </c>
      <c r="AD87" s="58">
        <v>6.4360336611043672E-5</v>
      </c>
      <c r="AE87" s="58">
        <v>1.3034093146969839E-4</v>
      </c>
      <c r="AF87" s="58">
        <v>1.123690020178873E-4</v>
      </c>
      <c r="AG87" s="58">
        <v>0</v>
      </c>
      <c r="AH87" s="58">
        <v>1.872720222649806E-4</v>
      </c>
      <c r="AI87" s="58">
        <v>1.3525368634967057E-4</v>
      </c>
      <c r="AJ87" s="58">
        <v>0</v>
      </c>
      <c r="AK87" s="58">
        <v>7.3176520208521068E-5</v>
      </c>
      <c r="AL87" s="58">
        <v>0</v>
      </c>
      <c r="AM87" s="58">
        <v>0</v>
      </c>
      <c r="AN87" s="58">
        <v>0</v>
      </c>
      <c r="AO87" s="58">
        <v>0</v>
      </c>
      <c r="AP87" s="58">
        <v>6.4955878086848815E-5</v>
      </c>
      <c r="AQ87" s="58">
        <v>1.2097003418506911E-4</v>
      </c>
      <c r="AR87" s="58">
        <v>0</v>
      </c>
      <c r="AS87" s="58">
        <v>0</v>
      </c>
      <c r="AT87" s="58">
        <v>6.2372777754216965E-5</v>
      </c>
      <c r="AU87" s="58">
        <v>6.3635793220581487E-5</v>
      </c>
      <c r="AV87" s="58">
        <v>7.3269189359389367E-5</v>
      </c>
      <c r="AW87" s="58">
        <v>0</v>
      </c>
      <c r="AX87" s="58">
        <v>3.5945878144067757E-4</v>
      </c>
      <c r="AY87" s="58">
        <v>7.8229464420864327E-6</v>
      </c>
      <c r="AZ87" s="58">
        <v>1.5507711402904675E-4</v>
      </c>
      <c r="BA87" s="58">
        <v>0</v>
      </c>
      <c r="BB87" s="58">
        <v>3.4115133610648141E-5</v>
      </c>
      <c r="BC87" s="58">
        <v>2.0471451297564871E-4</v>
      </c>
      <c r="BD87" s="58">
        <v>1.3610464927363861E-4</v>
      </c>
      <c r="BE87" s="58">
        <v>0</v>
      </c>
      <c r="BF87" s="58">
        <v>7.6762969463718458E-5</v>
      </c>
      <c r="BG87" s="58">
        <v>8.7287535342151759E-5</v>
      </c>
      <c r="BH87" s="58">
        <v>7.3045222232496866E-5</v>
      </c>
      <c r="BI87" s="58">
        <v>5.6866550516218889E-5</v>
      </c>
      <c r="BJ87" s="58">
        <v>4.7211040974379609E-5</v>
      </c>
      <c r="BK87" s="58">
        <v>5.5382811894016819E-5</v>
      </c>
      <c r="BL87" s="58">
        <v>0</v>
      </c>
      <c r="BM87" s="58">
        <v>6.1682914756716172E-5</v>
      </c>
      <c r="BN87" s="58">
        <v>6.0238567490790906E-5</v>
      </c>
      <c r="BO87" s="58">
        <v>0</v>
      </c>
      <c r="BP87" s="58">
        <v>5.0616994615742826E-5</v>
      </c>
      <c r="BQ87" s="58">
        <v>7.0049077495899136E-5</v>
      </c>
      <c r="BR87" s="58">
        <v>6.0784525827152483E-5</v>
      </c>
      <c r="BS87" s="58">
        <v>5.137624236476618E-5</v>
      </c>
      <c r="BT87" s="58">
        <v>1.0746472887098946E-4</v>
      </c>
      <c r="BU87" s="58">
        <v>1.1321575497680138E-4</v>
      </c>
      <c r="BV87" s="58">
        <v>6.5415955110125507E-5</v>
      </c>
      <c r="BW87" s="58">
        <v>8.6497713622367168E-5</v>
      </c>
      <c r="BX87" s="58">
        <v>5.9452698639133198E-5</v>
      </c>
      <c r="BY87" s="58">
        <v>9.1357034293065959E-5</v>
      </c>
      <c r="BZ87" s="58">
        <v>1.4453281517995084E-4</v>
      </c>
      <c r="CA87" s="58">
        <v>1.1265866267363308E-4</v>
      </c>
      <c r="CB87" s="58">
        <v>1.1317589892576035E-4</v>
      </c>
      <c r="CC87" s="58">
        <v>1.1725441309385354E-4</v>
      </c>
      <c r="CD87" s="58">
        <v>1.2654130144292247E-4</v>
      </c>
      <c r="CE87" s="58">
        <v>1.2164694626120789E-4</v>
      </c>
      <c r="CF87" s="58">
        <v>1.852809453940444E-4</v>
      </c>
      <c r="CG87" s="58">
        <v>3.4810017474627648E-5</v>
      </c>
      <c r="CH87" s="58">
        <v>3.287778335327077E-5</v>
      </c>
      <c r="CI87" s="58">
        <v>2.0709305329667942E-5</v>
      </c>
      <c r="CJ87" s="58">
        <v>1.7414280340935836E-5</v>
      </c>
      <c r="CK87" s="58">
        <v>8.9493993907492582E-6</v>
      </c>
      <c r="CL87" s="58">
        <v>5.9758313570666909E-6</v>
      </c>
      <c r="CM87" s="58">
        <v>2.3019267300926787E-6</v>
      </c>
      <c r="CN87" s="58">
        <v>3.8370453497832833E-5</v>
      </c>
      <c r="CO87" s="58">
        <v>9.2930935393064891E-5</v>
      </c>
      <c r="CP87" s="58">
        <v>7.6168095433424584E-5</v>
      </c>
      <c r="CQ87" s="58">
        <v>3.4093352421974606E-5</v>
      </c>
      <c r="CR87" s="58">
        <v>0</v>
      </c>
      <c r="CS87" s="58">
        <v>1.0004337357299087</v>
      </c>
      <c r="CT87" s="58">
        <v>1.6835264184497863E-5</v>
      </c>
      <c r="CU87" s="58">
        <v>3.8981844410816353E-5</v>
      </c>
      <c r="CV87" s="58">
        <v>9.3507733780426165E-4</v>
      </c>
      <c r="CW87" s="58">
        <v>1.3508489559380873E-5</v>
      </c>
      <c r="CX87" s="58">
        <v>1.5390754798200616E-5</v>
      </c>
      <c r="CY87" s="58">
        <v>3.2562945949057452E-5</v>
      </c>
      <c r="CZ87" s="58">
        <v>1.2143167515754036E-5</v>
      </c>
      <c r="DA87" s="58">
        <v>9.0101178565704646E-5</v>
      </c>
      <c r="DB87" s="58">
        <v>1.3189256479570657E-5</v>
      </c>
      <c r="DC87" s="58">
        <v>1.8564026979358821E-5</v>
      </c>
      <c r="DD87" s="58">
        <v>4.6653110624557693E-5</v>
      </c>
      <c r="DE87" s="58">
        <v>6.126506872979882E-5</v>
      </c>
      <c r="DF87" s="58">
        <v>3.2527986109960028E-5</v>
      </c>
      <c r="DG87" s="58">
        <v>4.5907558866460562E-5</v>
      </c>
      <c r="DH87" s="58">
        <v>3.0086299008881873E-5</v>
      </c>
      <c r="DI87" s="58">
        <v>5.3984473013188537E-5</v>
      </c>
      <c r="DJ87" s="58">
        <v>1.5687266784668525E-5</v>
      </c>
      <c r="DK87" s="58">
        <v>7.9330436655598209E-5</v>
      </c>
      <c r="DL87" s="58">
        <v>6.2396890424236341E-5</v>
      </c>
      <c r="DM87" s="58">
        <v>1.1322861343469593E-5</v>
      </c>
      <c r="DN87" s="58">
        <v>5.5654121314111039E-5</v>
      </c>
      <c r="DO87" s="58">
        <v>1.0957834220261676E-4</v>
      </c>
      <c r="DP87" s="58">
        <v>2.7409484702433478E-5</v>
      </c>
      <c r="DQ87" s="58">
        <v>2.3184591764036096E-5</v>
      </c>
      <c r="DR87" s="58">
        <v>2.7470283514341682E-5</v>
      </c>
      <c r="DS87" s="58">
        <v>2.9339944743490804E-4</v>
      </c>
      <c r="DT87" s="58">
        <v>2.2069478347682565E-5</v>
      </c>
      <c r="DU87" s="58">
        <v>1.0079191390137126</v>
      </c>
      <c r="DV87" s="58">
        <v>0.88543691386618673</v>
      </c>
    </row>
    <row r="88" spans="2:126" x14ac:dyDescent="0.15">
      <c r="B88" s="52" t="s">
        <v>216</v>
      </c>
      <c r="C88" s="53" t="s">
        <v>280</v>
      </c>
      <c r="D88" s="54">
        <v>0.89134644929635565</v>
      </c>
      <c r="E88" s="62">
        <v>0.10865355070364435</v>
      </c>
      <c r="F88" s="62">
        <v>0.63972307692307695</v>
      </c>
      <c r="G88" s="62">
        <v>0.20364102564102565</v>
      </c>
      <c r="H88" s="54">
        <v>8.4296959170954123E-4</v>
      </c>
      <c r="I88" s="63">
        <v>4.9230769230769231E-2</v>
      </c>
      <c r="J88" s="62">
        <v>4.9230769230769231E-2</v>
      </c>
      <c r="P88" s="52" t="s">
        <v>216</v>
      </c>
      <c r="Q88" s="54" t="s">
        <v>280</v>
      </c>
      <c r="R88" s="63">
        <v>2.2063489015562826E-4</v>
      </c>
      <c r="S88" s="62">
        <v>6.7581509736742745E-4</v>
      </c>
      <c r="T88" s="62">
        <v>8.383625544386295E-5</v>
      </c>
      <c r="U88" s="62">
        <v>2.294702984109246E-5</v>
      </c>
      <c r="V88" s="62">
        <v>1.8055632408994242E-4</v>
      </c>
      <c r="W88" s="62">
        <v>0</v>
      </c>
      <c r="X88" s="62">
        <v>8.902939725037553E-5</v>
      </c>
      <c r="Y88" s="62">
        <v>8.7522882474398418E-4</v>
      </c>
      <c r="Z88" s="62">
        <v>0</v>
      </c>
      <c r="AA88" s="62">
        <v>0</v>
      </c>
      <c r="AB88" s="62">
        <v>0</v>
      </c>
      <c r="AC88" s="62">
        <v>2.4118020253944763E-4</v>
      </c>
      <c r="AD88" s="62">
        <v>2.435656991711592E-4</v>
      </c>
      <c r="AE88" s="62">
        <v>2.4984605981541311E-4</v>
      </c>
      <c r="AF88" s="62">
        <v>2.3116969166474564E-4</v>
      </c>
      <c r="AG88" s="62">
        <v>0</v>
      </c>
      <c r="AH88" s="62">
        <v>3.9850325127303241E-4</v>
      </c>
      <c r="AI88" s="62">
        <v>2.7556435675327265E-4</v>
      </c>
      <c r="AJ88" s="62">
        <v>0</v>
      </c>
      <c r="AK88" s="62">
        <v>4.5224917669230478E-4</v>
      </c>
      <c r="AL88" s="62">
        <v>0</v>
      </c>
      <c r="AM88" s="62">
        <v>0</v>
      </c>
      <c r="AN88" s="62">
        <v>0</v>
      </c>
      <c r="AO88" s="62">
        <v>0</v>
      </c>
      <c r="AP88" s="62">
        <v>1.5031296934109431E-4</v>
      </c>
      <c r="AQ88" s="62">
        <v>2.7650960120126567E-4</v>
      </c>
      <c r="AR88" s="62">
        <v>0</v>
      </c>
      <c r="AS88" s="62">
        <v>0</v>
      </c>
      <c r="AT88" s="62">
        <v>2.45494186583275E-4</v>
      </c>
      <c r="AU88" s="62">
        <v>1.7566777431229352E-4</v>
      </c>
      <c r="AV88" s="62">
        <v>4.8847378388052972E-4</v>
      </c>
      <c r="AW88" s="62">
        <v>0</v>
      </c>
      <c r="AX88" s="62">
        <v>5.5228570633029982E-4</v>
      </c>
      <c r="AY88" s="62">
        <v>4.2880473745717987E-4</v>
      </c>
      <c r="AZ88" s="62">
        <v>5.1313315667008406E-4</v>
      </c>
      <c r="BA88" s="62">
        <v>0</v>
      </c>
      <c r="BB88" s="62">
        <v>1.2641706421069758E-4</v>
      </c>
      <c r="BC88" s="62">
        <v>5.545834213940775E-4</v>
      </c>
      <c r="BD88" s="62">
        <v>3.3274850011860577E-4</v>
      </c>
      <c r="BE88" s="62">
        <v>0</v>
      </c>
      <c r="BF88" s="62">
        <v>4.8488004769732556E-4</v>
      </c>
      <c r="BG88" s="62">
        <v>2.2550156267779468E-4</v>
      </c>
      <c r="BH88" s="62">
        <v>2.3372166242959826E-4</v>
      </c>
      <c r="BI88" s="62">
        <v>1.5714181384243706E-4</v>
      </c>
      <c r="BJ88" s="62">
        <v>1.2399204624312545E-4</v>
      </c>
      <c r="BK88" s="62">
        <v>1.6749022706910114E-4</v>
      </c>
      <c r="BL88" s="62">
        <v>0</v>
      </c>
      <c r="BM88" s="62">
        <v>1.7880662974753016E-4</v>
      </c>
      <c r="BN88" s="62">
        <v>2.2160713364373241E-4</v>
      </c>
      <c r="BO88" s="62">
        <v>0</v>
      </c>
      <c r="BP88" s="62">
        <v>1.3943765142689337E-4</v>
      </c>
      <c r="BQ88" s="62">
        <v>2.9447608457780407E-4</v>
      </c>
      <c r="BR88" s="62">
        <v>1.5160177644880186E-4</v>
      </c>
      <c r="BS88" s="62">
        <v>1.5753668253728936E-4</v>
      </c>
      <c r="BT88" s="62">
        <v>1.9156758749760302E-4</v>
      </c>
      <c r="BU88" s="62">
        <v>2.0044005230554341E-4</v>
      </c>
      <c r="BV88" s="62">
        <v>1.537871700602955E-4</v>
      </c>
      <c r="BW88" s="62">
        <v>2.0951743002395261E-4</v>
      </c>
      <c r="BX88" s="62">
        <v>1.5910412785866761E-4</v>
      </c>
      <c r="BY88" s="62">
        <v>2.3721301368001996E-4</v>
      </c>
      <c r="BZ88" s="62">
        <v>2.7096309442069051E-3</v>
      </c>
      <c r="CA88" s="62">
        <v>1.6142297336634766E-4</v>
      </c>
      <c r="CB88" s="62">
        <v>1.6836005934550954E-4</v>
      </c>
      <c r="CC88" s="62">
        <v>1.630745447605061E-4</v>
      </c>
      <c r="CD88" s="62">
        <v>2.070847740205004E-4</v>
      </c>
      <c r="CE88" s="62">
        <v>1.261828929657304E-3</v>
      </c>
      <c r="CF88" s="62">
        <v>2.1240490263307031E-3</v>
      </c>
      <c r="CG88" s="62">
        <v>1.0489598273176812E-4</v>
      </c>
      <c r="CH88" s="62">
        <v>1.2323979830987603E-4</v>
      </c>
      <c r="CI88" s="62">
        <v>6.5670236358523248E-5</v>
      </c>
      <c r="CJ88" s="62">
        <v>3.9074167212766534E-5</v>
      </c>
      <c r="CK88" s="62">
        <v>3.6527543091671987E-5</v>
      </c>
      <c r="CL88" s="62">
        <v>1.6061064845163094E-5</v>
      </c>
      <c r="CM88" s="62">
        <v>4.1105957384163621E-6</v>
      </c>
      <c r="CN88" s="62">
        <v>7.3776771609154453E-5</v>
      </c>
      <c r="CO88" s="62">
        <v>4.3427838324260938E-5</v>
      </c>
      <c r="CP88" s="62">
        <v>1.286994281783393E-4</v>
      </c>
      <c r="CQ88" s="62">
        <v>4.3269205851639196E-5</v>
      </c>
      <c r="CR88" s="62">
        <v>0</v>
      </c>
      <c r="CS88" s="62">
        <v>2.713043644806245E-5</v>
      </c>
      <c r="CT88" s="62">
        <v>1.0000686886133519</v>
      </c>
      <c r="CU88" s="62">
        <v>9.9198469038256945E-5</v>
      </c>
      <c r="CV88" s="62">
        <v>2.7102214978080523E-5</v>
      </c>
      <c r="CW88" s="62">
        <v>3.8787634930074744E-5</v>
      </c>
      <c r="CX88" s="62">
        <v>7.7811940274094701E-5</v>
      </c>
      <c r="CY88" s="62">
        <v>9.7863741790707603E-5</v>
      </c>
      <c r="CZ88" s="62">
        <v>4.6496296084240083E-5</v>
      </c>
      <c r="DA88" s="62">
        <v>2.1146400754711432E-4</v>
      </c>
      <c r="DB88" s="62">
        <v>4.3969507872011093E-4</v>
      </c>
      <c r="DC88" s="62">
        <v>6.3073666209896613E-5</v>
      </c>
      <c r="DD88" s="62">
        <v>1.1324356641554753E-4</v>
      </c>
      <c r="DE88" s="62">
        <v>8.3283793486276422E-5</v>
      </c>
      <c r="DF88" s="62">
        <v>8.19392881743463E-5</v>
      </c>
      <c r="DG88" s="62">
        <v>1.2193426512754325E-4</v>
      </c>
      <c r="DH88" s="62">
        <v>7.3613359393352672E-5</v>
      </c>
      <c r="DI88" s="62">
        <v>1.2046252847614098E-4</v>
      </c>
      <c r="DJ88" s="62">
        <v>3.3332710805217872E-5</v>
      </c>
      <c r="DK88" s="62">
        <v>7.0470684448311715E-5</v>
      </c>
      <c r="DL88" s="62">
        <v>1.1220645459409247E-4</v>
      </c>
      <c r="DM88" s="62">
        <v>2.2661125093651314E-5</v>
      </c>
      <c r="DN88" s="62">
        <v>1.5142258480149574E-4</v>
      </c>
      <c r="DO88" s="62">
        <v>2.876438616957727E-4</v>
      </c>
      <c r="DP88" s="62">
        <v>7.3736841268343901E-5</v>
      </c>
      <c r="DQ88" s="62">
        <v>6.8437861151813956E-5</v>
      </c>
      <c r="DR88" s="62">
        <v>6.3323985816527968E-5</v>
      </c>
      <c r="DS88" s="62">
        <v>4.617204575084087E-4</v>
      </c>
      <c r="DT88" s="62">
        <v>1.4368691646476789E-4</v>
      </c>
      <c r="DU88" s="54">
        <v>1.022527016126102</v>
      </c>
      <c r="DV88" s="54">
        <v>0.89826964332619808</v>
      </c>
    </row>
    <row r="89" spans="2:126" x14ac:dyDescent="0.15">
      <c r="B89" s="52" t="s">
        <v>217</v>
      </c>
      <c r="C89" s="53" t="s">
        <v>648</v>
      </c>
      <c r="D89" s="54">
        <v>0.5748313199044216</v>
      </c>
      <c r="E89" s="54">
        <v>0.4251686800955784</v>
      </c>
      <c r="F89" s="54">
        <v>0.65592491931374208</v>
      </c>
      <c r="G89" s="54">
        <v>0.27496517750976729</v>
      </c>
      <c r="H89" s="54">
        <v>1.4163942256658197E-2</v>
      </c>
      <c r="I89" s="57">
        <v>8.9179548156956001E-2</v>
      </c>
      <c r="J89" s="54">
        <v>7.8987599796161032E-2</v>
      </c>
      <c r="P89" s="52" t="s">
        <v>217</v>
      </c>
      <c r="Q89" s="54" t="s">
        <v>648</v>
      </c>
      <c r="R89" s="57">
        <v>2.85250305236983E-3</v>
      </c>
      <c r="S89" s="54">
        <v>1.093137695957087E-3</v>
      </c>
      <c r="T89" s="54">
        <v>9.6848716970966155E-4</v>
      </c>
      <c r="U89" s="54">
        <v>1.6175740512066436E-3</v>
      </c>
      <c r="V89" s="54">
        <v>2.7921864654139976E-3</v>
      </c>
      <c r="W89" s="54">
        <v>0</v>
      </c>
      <c r="X89" s="54">
        <v>1.4444296947754598E-2</v>
      </c>
      <c r="Y89" s="54">
        <v>8.8466884787965399E-4</v>
      </c>
      <c r="Z89" s="54">
        <v>0</v>
      </c>
      <c r="AA89" s="54">
        <v>0</v>
      </c>
      <c r="AB89" s="54">
        <v>0</v>
      </c>
      <c r="AC89" s="54">
        <v>1.0495395602249729E-3</v>
      </c>
      <c r="AD89" s="54">
        <v>8.9237157189491162E-4</v>
      </c>
      <c r="AE89" s="54">
        <v>1.5740721247738004E-3</v>
      </c>
      <c r="AF89" s="54">
        <v>1.3735826444818153E-3</v>
      </c>
      <c r="AG89" s="54">
        <v>0</v>
      </c>
      <c r="AH89" s="54">
        <v>5.8725290672782717E-4</v>
      </c>
      <c r="AI89" s="54">
        <v>1.4580703994789414E-3</v>
      </c>
      <c r="AJ89" s="54">
        <v>0</v>
      </c>
      <c r="AK89" s="54">
        <v>1.1440185347799355E-3</v>
      </c>
      <c r="AL89" s="54">
        <v>0</v>
      </c>
      <c r="AM89" s="54">
        <v>0</v>
      </c>
      <c r="AN89" s="54">
        <v>0</v>
      </c>
      <c r="AO89" s="54">
        <v>0</v>
      </c>
      <c r="AP89" s="54">
        <v>7.3919004799733346E-4</v>
      </c>
      <c r="AQ89" s="54">
        <v>1.1255402148498052E-3</v>
      </c>
      <c r="AR89" s="54">
        <v>0</v>
      </c>
      <c r="AS89" s="54">
        <v>0</v>
      </c>
      <c r="AT89" s="54">
        <v>1.1219263936867823E-3</v>
      </c>
      <c r="AU89" s="54">
        <v>1.0226994127888914E-3</v>
      </c>
      <c r="AV89" s="54">
        <v>1.0988851489209747E-3</v>
      </c>
      <c r="AW89" s="54">
        <v>0</v>
      </c>
      <c r="AX89" s="54">
        <v>2.5234041832023161E-3</v>
      </c>
      <c r="AY89" s="54">
        <v>1.8860935384134563E-3</v>
      </c>
      <c r="AZ89" s="54">
        <v>8.2925885123345442E-4</v>
      </c>
      <c r="BA89" s="54">
        <v>0</v>
      </c>
      <c r="BB89" s="54">
        <v>1.6754057862813786E-3</v>
      </c>
      <c r="BC89" s="54">
        <v>8.5943772408536762E-4</v>
      </c>
      <c r="BD89" s="54">
        <v>9.0942078683619286E-4</v>
      </c>
      <c r="BE89" s="54">
        <v>0</v>
      </c>
      <c r="BF89" s="54">
        <v>7.4290011403163798E-4</v>
      </c>
      <c r="BG89" s="54">
        <v>8.9056398220948413E-4</v>
      </c>
      <c r="BH89" s="54">
        <v>1.0737923221544106E-3</v>
      </c>
      <c r="BI89" s="54">
        <v>1.038225996757619E-3</v>
      </c>
      <c r="BJ89" s="54">
        <v>6.447451457944419E-4</v>
      </c>
      <c r="BK89" s="54">
        <v>9.1131896256087524E-4</v>
      </c>
      <c r="BL89" s="54">
        <v>0</v>
      </c>
      <c r="BM89" s="54">
        <v>1.1292597713470842E-3</v>
      </c>
      <c r="BN89" s="54">
        <v>1.2908337168893126E-3</v>
      </c>
      <c r="BO89" s="54">
        <v>0</v>
      </c>
      <c r="BP89" s="54">
        <v>7.1301149794078566E-4</v>
      </c>
      <c r="BQ89" s="54">
        <v>1.104844942834189E-3</v>
      </c>
      <c r="BR89" s="54">
        <v>3.6492795862767732E-4</v>
      </c>
      <c r="BS89" s="54">
        <v>1.2637973735390945E-3</v>
      </c>
      <c r="BT89" s="54">
        <v>3.9100296102639209E-4</v>
      </c>
      <c r="BU89" s="54">
        <v>5.4932681824273869E-4</v>
      </c>
      <c r="BV89" s="54">
        <v>8.6797824130571471E-4</v>
      </c>
      <c r="BW89" s="54">
        <v>4.9164543469803232E-4</v>
      </c>
      <c r="BX89" s="54">
        <v>4.194229048806271E-4</v>
      </c>
      <c r="BY89" s="54">
        <v>2.7915754711007098E-3</v>
      </c>
      <c r="BZ89" s="54">
        <v>3.0133080676178793E-3</v>
      </c>
      <c r="CA89" s="54">
        <v>1.4038053321694759E-3</v>
      </c>
      <c r="CB89" s="54">
        <v>1.5041341796785447E-3</v>
      </c>
      <c r="CC89" s="54">
        <v>1.5923589185158882E-3</v>
      </c>
      <c r="CD89" s="54">
        <v>1.125805093705888E-3</v>
      </c>
      <c r="CE89" s="54">
        <v>3.9722217694411894E-4</v>
      </c>
      <c r="CF89" s="54">
        <v>4.9303903021710705E-4</v>
      </c>
      <c r="CG89" s="54">
        <v>6.5884317543589855E-4</v>
      </c>
      <c r="CH89" s="54">
        <v>1.6885184714247072E-3</v>
      </c>
      <c r="CI89" s="54">
        <v>3.6015720192615151E-3</v>
      </c>
      <c r="CJ89" s="54">
        <v>6.3709131566537817E-4</v>
      </c>
      <c r="CK89" s="54">
        <v>4.2264143845605865E-4</v>
      </c>
      <c r="CL89" s="54">
        <v>2.4741966721776121E-4</v>
      </c>
      <c r="CM89" s="54">
        <v>8.5640529970716793E-5</v>
      </c>
      <c r="CN89" s="54">
        <v>1.9506581843973129E-2</v>
      </c>
      <c r="CO89" s="54">
        <v>1.4325383355326701E-2</v>
      </c>
      <c r="CP89" s="54">
        <v>5.4744962244911252E-2</v>
      </c>
      <c r="CQ89" s="54">
        <v>1.6243460883316754E-2</v>
      </c>
      <c r="CR89" s="54">
        <v>0</v>
      </c>
      <c r="CS89" s="54">
        <v>1.7936660004190516E-2</v>
      </c>
      <c r="CT89" s="54">
        <v>4.6729517382892724E-3</v>
      </c>
      <c r="CU89" s="54">
        <v>1.0053284759003878</v>
      </c>
      <c r="CV89" s="54">
        <v>8.7787463269624029E-4</v>
      </c>
      <c r="CW89" s="54">
        <v>4.938186007308877E-4</v>
      </c>
      <c r="CX89" s="54">
        <v>5.680655085068849E-4</v>
      </c>
      <c r="CY89" s="54">
        <v>8.7344827757519978E-4</v>
      </c>
      <c r="CZ89" s="54">
        <v>3.792670810456785E-4</v>
      </c>
      <c r="DA89" s="54">
        <v>1.5488262535652015E-3</v>
      </c>
      <c r="DB89" s="54">
        <v>6.5245162257061081E-4</v>
      </c>
      <c r="DC89" s="54">
        <v>6.7627320594285264E-4</v>
      </c>
      <c r="DD89" s="54">
        <v>6.0104674543107629E-4</v>
      </c>
      <c r="DE89" s="54">
        <v>4.3466628508271585E-4</v>
      </c>
      <c r="DF89" s="54">
        <v>4.3418461991878151E-4</v>
      </c>
      <c r="DG89" s="54">
        <v>6.7231542059427614E-4</v>
      </c>
      <c r="DH89" s="54">
        <v>5.3003369102673959E-4</v>
      </c>
      <c r="DI89" s="54">
        <v>1.0937981256265185E-3</v>
      </c>
      <c r="DJ89" s="54">
        <v>3.1172533420060033E-3</v>
      </c>
      <c r="DK89" s="54">
        <v>8.1729672704621567E-4</v>
      </c>
      <c r="DL89" s="54">
        <v>4.7836397500568002E-4</v>
      </c>
      <c r="DM89" s="54">
        <v>4.3193588038682561E-4</v>
      </c>
      <c r="DN89" s="54">
        <v>3.1108310366957843E-2</v>
      </c>
      <c r="DO89" s="54">
        <v>1.8892859746046204E-3</v>
      </c>
      <c r="DP89" s="54">
        <v>9.1760607149758559E-4</v>
      </c>
      <c r="DQ89" s="54">
        <v>3.1858168981748702E-3</v>
      </c>
      <c r="DR89" s="54">
        <v>1.5623822538224756E-3</v>
      </c>
      <c r="DS89" s="54">
        <v>6.3057864436625785E-4</v>
      </c>
      <c r="DT89" s="54">
        <v>9.6411032103883836E-3</v>
      </c>
      <c r="DU89" s="54">
        <v>1.2764480764781372</v>
      </c>
      <c r="DV89" s="54">
        <v>1.1213342437898242</v>
      </c>
    </row>
    <row r="90" spans="2:126" x14ac:dyDescent="0.15">
      <c r="B90" s="52" t="s">
        <v>218</v>
      </c>
      <c r="C90" s="53" t="s">
        <v>649</v>
      </c>
      <c r="D90" s="54">
        <v>0.39124561057782481</v>
      </c>
      <c r="E90" s="54">
        <v>0.60875438942217519</v>
      </c>
      <c r="F90" s="54">
        <v>0.78290388029419211</v>
      </c>
      <c r="G90" s="54">
        <v>0.66344154197311689</v>
      </c>
      <c r="H90" s="54">
        <v>8.0488162918615198E-4</v>
      </c>
      <c r="I90" s="57">
        <v>0.18868881562262238</v>
      </c>
      <c r="J90" s="54">
        <v>0.18868881562262238</v>
      </c>
      <c r="P90" s="52" t="s">
        <v>218</v>
      </c>
      <c r="Q90" s="54" t="s">
        <v>649</v>
      </c>
      <c r="R90" s="57">
        <v>1.5833593791134089E-4</v>
      </c>
      <c r="S90" s="54">
        <v>1.5853721087008977E-4</v>
      </c>
      <c r="T90" s="54">
        <v>6.2161113580916025E-4</v>
      </c>
      <c r="U90" s="54">
        <v>6.0299592575834146E-5</v>
      </c>
      <c r="V90" s="54">
        <v>2.546188874438869E-4</v>
      </c>
      <c r="W90" s="54">
        <v>0</v>
      </c>
      <c r="X90" s="54">
        <v>5.5431314508640423E-4</v>
      </c>
      <c r="Y90" s="54">
        <v>1.3462731645658835E-4</v>
      </c>
      <c r="Z90" s="54">
        <v>0</v>
      </c>
      <c r="AA90" s="54">
        <v>0</v>
      </c>
      <c r="AB90" s="54">
        <v>0</v>
      </c>
      <c r="AC90" s="54">
        <v>2.2839866251670425E-4</v>
      </c>
      <c r="AD90" s="54">
        <v>2.1770435925078736E-4</v>
      </c>
      <c r="AE90" s="54">
        <v>1.3147618693167625E-4</v>
      </c>
      <c r="AF90" s="54">
        <v>1.8354472541826685E-4</v>
      </c>
      <c r="AG90" s="54">
        <v>0</v>
      </c>
      <c r="AH90" s="54">
        <v>2.0660283662120627E-4</v>
      </c>
      <c r="AI90" s="54">
        <v>2.328152965109097E-4</v>
      </c>
      <c r="AJ90" s="54">
        <v>0</v>
      </c>
      <c r="AK90" s="54">
        <v>2.0573607812194032E-4</v>
      </c>
      <c r="AL90" s="54">
        <v>0</v>
      </c>
      <c r="AM90" s="54">
        <v>0</v>
      </c>
      <c r="AN90" s="54">
        <v>0</v>
      </c>
      <c r="AO90" s="54">
        <v>0</v>
      </c>
      <c r="AP90" s="54">
        <v>6.5125014036166936E-4</v>
      </c>
      <c r="AQ90" s="54">
        <v>1.4889169919759572E-4</v>
      </c>
      <c r="AR90" s="54">
        <v>0</v>
      </c>
      <c r="AS90" s="54">
        <v>0</v>
      </c>
      <c r="AT90" s="54">
        <v>1.7400034581633317E-4</v>
      </c>
      <c r="AU90" s="54">
        <v>1.313999584070157E-4</v>
      </c>
      <c r="AV90" s="54">
        <v>1.8431231244621737E-4</v>
      </c>
      <c r="AW90" s="54">
        <v>0</v>
      </c>
      <c r="AX90" s="54">
        <v>1.9755397223734076E-4</v>
      </c>
      <c r="AY90" s="54">
        <v>1.1610950325109113E-4</v>
      </c>
      <c r="AZ90" s="54">
        <v>2.0911057619082729E-4</v>
      </c>
      <c r="BA90" s="54">
        <v>0</v>
      </c>
      <c r="BB90" s="54">
        <v>9.0904854806026834E-5</v>
      </c>
      <c r="BC90" s="54">
        <v>1.476664770870161E-4</v>
      </c>
      <c r="BD90" s="54">
        <v>1.2417372132246513E-4</v>
      </c>
      <c r="BE90" s="54">
        <v>0</v>
      </c>
      <c r="BF90" s="54">
        <v>1.2582022061425629E-4</v>
      </c>
      <c r="BG90" s="54">
        <v>1.988030832125127E-4</v>
      </c>
      <c r="BH90" s="54">
        <v>1.69281702094249E-4</v>
      </c>
      <c r="BI90" s="54">
        <v>1.5870503642685413E-4</v>
      </c>
      <c r="BJ90" s="54">
        <v>1.5709069853820493E-4</v>
      </c>
      <c r="BK90" s="54">
        <v>3.6577399148221605E-4</v>
      </c>
      <c r="BL90" s="54">
        <v>0</v>
      </c>
      <c r="BM90" s="54">
        <v>1.1704449785459685E-4</v>
      </c>
      <c r="BN90" s="54">
        <v>1.4128423909860779E-4</v>
      </c>
      <c r="BO90" s="54">
        <v>0</v>
      </c>
      <c r="BP90" s="54">
        <v>2.5408573598763518E-4</v>
      </c>
      <c r="BQ90" s="54">
        <v>1.4502863170868298E-4</v>
      </c>
      <c r="BR90" s="54">
        <v>5.7873756141891837E-5</v>
      </c>
      <c r="BS90" s="54">
        <v>1.0089984071196918E-4</v>
      </c>
      <c r="BT90" s="54">
        <v>5.719988087490628E-5</v>
      </c>
      <c r="BU90" s="54">
        <v>7.4931805976309203E-5</v>
      </c>
      <c r="BV90" s="54">
        <v>9.6815421455627058E-5</v>
      </c>
      <c r="BW90" s="54">
        <v>1.495636016763505E-4</v>
      </c>
      <c r="BX90" s="54">
        <v>4.6618051691726996E-4</v>
      </c>
      <c r="BY90" s="54">
        <v>2.5445373494072516E-4</v>
      </c>
      <c r="BZ90" s="54">
        <v>5.740148801107875E-4</v>
      </c>
      <c r="CA90" s="54">
        <v>2.5446357796130595E-4</v>
      </c>
      <c r="CB90" s="54">
        <v>6.1869157601610449E-4</v>
      </c>
      <c r="CC90" s="54">
        <v>4.5425224820137323E-4</v>
      </c>
      <c r="CD90" s="54">
        <v>3.8692725457257387E-4</v>
      </c>
      <c r="CE90" s="54">
        <v>5.8248506437061788E-4</v>
      </c>
      <c r="CF90" s="54">
        <v>1.5330744088968629E-3</v>
      </c>
      <c r="CG90" s="54">
        <v>8.979487989200758E-4</v>
      </c>
      <c r="CH90" s="54">
        <v>6.7290086512146322E-4</v>
      </c>
      <c r="CI90" s="54">
        <v>9.3648412187603109E-4</v>
      </c>
      <c r="CJ90" s="54">
        <v>4.3371841516722919E-3</v>
      </c>
      <c r="CK90" s="54">
        <v>6.0075833596349537E-4</v>
      </c>
      <c r="CL90" s="54">
        <v>7.0603378060664487E-4</v>
      </c>
      <c r="CM90" s="54">
        <v>2.0887371558574779E-4</v>
      </c>
      <c r="CN90" s="54">
        <v>5.4794452605811154E-4</v>
      </c>
      <c r="CO90" s="54">
        <v>1.8771065973303183E-4</v>
      </c>
      <c r="CP90" s="54">
        <v>2.8993110833055942E-4</v>
      </c>
      <c r="CQ90" s="54">
        <v>5.0639618596127957E-4</v>
      </c>
      <c r="CR90" s="54">
        <v>0</v>
      </c>
      <c r="CS90" s="54">
        <v>1.0626841045526943E-3</v>
      </c>
      <c r="CT90" s="54">
        <v>7.5193257526731672E-4</v>
      </c>
      <c r="CU90" s="54">
        <v>5.3401112488621935E-4</v>
      </c>
      <c r="CV90" s="54">
        <v>1.010810524383239</v>
      </c>
      <c r="CW90" s="54">
        <v>4.8517901803428803E-3</v>
      </c>
      <c r="CX90" s="54">
        <v>1.7380584825895851E-3</v>
      </c>
      <c r="CY90" s="54">
        <v>6.7417362167212689E-4</v>
      </c>
      <c r="CZ90" s="54">
        <v>1.5477752800437733E-3</v>
      </c>
      <c r="DA90" s="54">
        <v>1.959256584788295E-3</v>
      </c>
      <c r="DB90" s="54">
        <v>1.9925242898346535E-3</v>
      </c>
      <c r="DC90" s="54">
        <v>6.3702797350301222E-4</v>
      </c>
      <c r="DD90" s="54">
        <v>3.7587625529976521E-3</v>
      </c>
      <c r="DE90" s="54">
        <v>3.0373325814720905E-4</v>
      </c>
      <c r="DF90" s="54">
        <v>2.4327761236495036E-3</v>
      </c>
      <c r="DG90" s="54">
        <v>3.6718342705600064E-3</v>
      </c>
      <c r="DH90" s="54">
        <v>8.4654136306057187E-4</v>
      </c>
      <c r="DI90" s="54">
        <v>4.9698046980372248E-3</v>
      </c>
      <c r="DJ90" s="54">
        <v>4.7058352561021698E-4</v>
      </c>
      <c r="DK90" s="54">
        <v>6.5105473674440689E-4</v>
      </c>
      <c r="DL90" s="54">
        <v>5.5678328190272332E-4</v>
      </c>
      <c r="DM90" s="54">
        <v>6.0887027674218284E-4</v>
      </c>
      <c r="DN90" s="54">
        <v>9.1951682210182086E-4</v>
      </c>
      <c r="DO90" s="54">
        <v>7.6513317507440829E-4</v>
      </c>
      <c r="DP90" s="54">
        <v>7.8618303807178496E-4</v>
      </c>
      <c r="DQ90" s="54">
        <v>5.6438683266218979E-4</v>
      </c>
      <c r="DR90" s="54">
        <v>1.6410289247774893E-3</v>
      </c>
      <c r="DS90" s="54">
        <v>1.0774737072818091E-4</v>
      </c>
      <c r="DT90" s="54">
        <v>9.4965216477634702E-4</v>
      </c>
      <c r="DU90" s="54">
        <v>1.0734750576046832</v>
      </c>
      <c r="DV90" s="54">
        <v>0.94302648429507241</v>
      </c>
    </row>
    <row r="91" spans="2:126" x14ac:dyDescent="0.15">
      <c r="B91" s="52" t="s">
        <v>219</v>
      </c>
      <c r="C91" s="53" t="s">
        <v>650</v>
      </c>
      <c r="D91" s="54">
        <v>0.9391733974577765</v>
      </c>
      <c r="E91" s="54">
        <v>6.0826602542223496E-2</v>
      </c>
      <c r="F91" s="54">
        <v>0.53899601593625501</v>
      </c>
      <c r="G91" s="54">
        <v>5.8764940239043828E-2</v>
      </c>
      <c r="H91" s="54">
        <v>3.1257694844753194E-2</v>
      </c>
      <c r="I91" s="57">
        <v>5.5776892430278889E-3</v>
      </c>
      <c r="J91" s="54">
        <v>5.5776892430278889E-3</v>
      </c>
      <c r="P91" s="52" t="s">
        <v>219</v>
      </c>
      <c r="Q91" s="54" t="s">
        <v>650</v>
      </c>
      <c r="R91" s="57">
        <v>7.9041642634022092E-5</v>
      </c>
      <c r="S91" s="54">
        <v>5.7435943320549015E-5</v>
      </c>
      <c r="T91" s="54">
        <v>2.646650600191835E-4</v>
      </c>
      <c r="U91" s="54">
        <v>3.1770980345969621E-5</v>
      </c>
      <c r="V91" s="54">
        <v>2.3733530765557677E-4</v>
      </c>
      <c r="W91" s="54">
        <v>0</v>
      </c>
      <c r="X91" s="54">
        <v>1.8408902965124269E-4</v>
      </c>
      <c r="Y91" s="54">
        <v>8.6992819251340659E-5</v>
      </c>
      <c r="Z91" s="54">
        <v>0</v>
      </c>
      <c r="AA91" s="54">
        <v>0</v>
      </c>
      <c r="AB91" s="54">
        <v>0</v>
      </c>
      <c r="AC91" s="54">
        <v>1.2009255497189482E-4</v>
      </c>
      <c r="AD91" s="54">
        <v>1.1886208183380707E-4</v>
      </c>
      <c r="AE91" s="54">
        <v>8.8684379445380058E-5</v>
      </c>
      <c r="AF91" s="54">
        <v>1.0135471518471273E-4</v>
      </c>
      <c r="AG91" s="54">
        <v>0</v>
      </c>
      <c r="AH91" s="54">
        <v>1.1132099403198101E-4</v>
      </c>
      <c r="AI91" s="54">
        <v>1.3683629357081522E-4</v>
      </c>
      <c r="AJ91" s="54">
        <v>0</v>
      </c>
      <c r="AK91" s="54">
        <v>6.2301278517828048E-5</v>
      </c>
      <c r="AL91" s="54">
        <v>0</v>
      </c>
      <c r="AM91" s="54">
        <v>0</v>
      </c>
      <c r="AN91" s="54">
        <v>0</v>
      </c>
      <c r="AO91" s="54">
        <v>0</v>
      </c>
      <c r="AP91" s="54">
        <v>8.892688900310182E-4</v>
      </c>
      <c r="AQ91" s="54">
        <v>9.3142480416941103E-5</v>
      </c>
      <c r="AR91" s="54">
        <v>0</v>
      </c>
      <c r="AS91" s="54">
        <v>0</v>
      </c>
      <c r="AT91" s="54">
        <v>7.4855437805731637E-5</v>
      </c>
      <c r="AU91" s="54">
        <v>8.4425906759735947E-5</v>
      </c>
      <c r="AV91" s="54">
        <v>1.0624888319278691E-4</v>
      </c>
      <c r="AW91" s="54">
        <v>0</v>
      </c>
      <c r="AX91" s="54">
        <v>1.0017567249259557E-4</v>
      </c>
      <c r="AY91" s="54">
        <v>4.0775865171965687E-5</v>
      </c>
      <c r="AZ91" s="54">
        <v>1.1359261974014938E-4</v>
      </c>
      <c r="BA91" s="54">
        <v>0</v>
      </c>
      <c r="BB91" s="54">
        <v>3.2082478155412355E-5</v>
      </c>
      <c r="BC91" s="54">
        <v>8.223250613028831E-5</v>
      </c>
      <c r="BD91" s="54">
        <v>7.6099180532461055E-5</v>
      </c>
      <c r="BE91" s="54">
        <v>0</v>
      </c>
      <c r="BF91" s="54">
        <v>6.2431309645148619E-5</v>
      </c>
      <c r="BG91" s="54">
        <v>8.8280728963184481E-5</v>
      </c>
      <c r="BH91" s="54">
        <v>8.7938141103031803E-5</v>
      </c>
      <c r="BI91" s="54">
        <v>1.0099384229938986E-4</v>
      </c>
      <c r="BJ91" s="54">
        <v>1.0052643741843671E-4</v>
      </c>
      <c r="BK91" s="54">
        <v>1.1643866396795485E-4</v>
      </c>
      <c r="BL91" s="54">
        <v>0</v>
      </c>
      <c r="BM91" s="54">
        <v>6.6394445002208261E-5</v>
      </c>
      <c r="BN91" s="54">
        <v>7.8882887830577443E-5</v>
      </c>
      <c r="BO91" s="54">
        <v>0</v>
      </c>
      <c r="BP91" s="54">
        <v>1.4978260055974437E-4</v>
      </c>
      <c r="BQ91" s="54">
        <v>9.046993833652952E-5</v>
      </c>
      <c r="BR91" s="54">
        <v>9.0311028953275524E-5</v>
      </c>
      <c r="BS91" s="54">
        <v>5.5837778243341211E-5</v>
      </c>
      <c r="BT91" s="54">
        <v>3.490817863599134E-5</v>
      </c>
      <c r="BU91" s="54">
        <v>4.0426588904670602E-5</v>
      </c>
      <c r="BV91" s="54">
        <v>5.9298583170680915E-5</v>
      </c>
      <c r="BW91" s="54">
        <v>1.1005681053980631E-4</v>
      </c>
      <c r="BX91" s="54">
        <v>8.3499374276389688E-5</v>
      </c>
      <c r="BY91" s="54">
        <v>1.3168704792602867E-4</v>
      </c>
      <c r="BZ91" s="54">
        <v>6.1357284343783018E-5</v>
      </c>
      <c r="CA91" s="54">
        <v>1.0825040696997245E-4</v>
      </c>
      <c r="CB91" s="54">
        <v>9.7224488032886388E-4</v>
      </c>
      <c r="CC91" s="54">
        <v>3.4621845925511172E-4</v>
      </c>
      <c r="CD91" s="54">
        <v>3.0422327819170183E-4</v>
      </c>
      <c r="CE91" s="54">
        <v>6.1539873647160659E-5</v>
      </c>
      <c r="CF91" s="54">
        <v>9.2922939363263867E-5</v>
      </c>
      <c r="CG91" s="54">
        <v>2.0526940139797091E-4</v>
      </c>
      <c r="CH91" s="54">
        <v>3.0256275798214979E-4</v>
      </c>
      <c r="CI91" s="54">
        <v>7.9761856289614684E-4</v>
      </c>
      <c r="CJ91" s="54">
        <v>7.7303480964532195E-4</v>
      </c>
      <c r="CK91" s="54">
        <v>3.9541375900508421E-4</v>
      </c>
      <c r="CL91" s="54">
        <v>3.5067424064219821E-4</v>
      </c>
      <c r="CM91" s="54">
        <v>4.6315048759695669E-5</v>
      </c>
      <c r="CN91" s="54">
        <v>2.3061854749881696E-4</v>
      </c>
      <c r="CO91" s="54">
        <v>2.0087730923644957E-4</v>
      </c>
      <c r="CP91" s="54">
        <v>1.1134309172276352E-4</v>
      </c>
      <c r="CQ91" s="54">
        <v>4.1259668789028195E-4</v>
      </c>
      <c r="CR91" s="54">
        <v>0</v>
      </c>
      <c r="CS91" s="54">
        <v>2.412744933793755E-4</v>
      </c>
      <c r="CT91" s="54">
        <v>1.4127778360545595E-4</v>
      </c>
      <c r="CU91" s="54">
        <v>1.4522648748176465E-4</v>
      </c>
      <c r="CV91" s="54">
        <v>2.1436641707964414E-4</v>
      </c>
      <c r="CW91" s="54">
        <v>1.0108188093675816</v>
      </c>
      <c r="CX91" s="54">
        <v>3.998517886600955E-3</v>
      </c>
      <c r="CY91" s="54">
        <v>2.7260278923238674E-4</v>
      </c>
      <c r="CZ91" s="54">
        <v>2.7348652372057251E-3</v>
      </c>
      <c r="DA91" s="54">
        <v>1.1985564448866335E-3</v>
      </c>
      <c r="DB91" s="54">
        <v>3.7184074892876304E-4</v>
      </c>
      <c r="DC91" s="54">
        <v>8.2278574701593539E-5</v>
      </c>
      <c r="DD91" s="54">
        <v>1.0598346041067535E-3</v>
      </c>
      <c r="DE91" s="54">
        <v>1.6370127002319124E-4</v>
      </c>
      <c r="DF91" s="54">
        <v>3.3555680545749848E-4</v>
      </c>
      <c r="DG91" s="54">
        <v>7.9104079888264506E-4</v>
      </c>
      <c r="DH91" s="54">
        <v>1.6697307538817306E-4</v>
      </c>
      <c r="DI91" s="54">
        <v>1.0764483777487672E-3</v>
      </c>
      <c r="DJ91" s="54">
        <v>1.2895190214357675E-4</v>
      </c>
      <c r="DK91" s="54">
        <v>1.4545663711379316E-3</v>
      </c>
      <c r="DL91" s="54">
        <v>1.927687014296539E-4</v>
      </c>
      <c r="DM91" s="54">
        <v>2.0512687726045455E-4</v>
      </c>
      <c r="DN91" s="54">
        <v>4.2399325665262602E-4</v>
      </c>
      <c r="DO91" s="54">
        <v>4.7279629947415852E-4</v>
      </c>
      <c r="DP91" s="54">
        <v>4.506961528279005E-4</v>
      </c>
      <c r="DQ91" s="54">
        <v>1.8515424740448935E-4</v>
      </c>
      <c r="DR91" s="54">
        <v>2.6503667131676012E-4</v>
      </c>
      <c r="DS91" s="54">
        <v>9.1303653453696159E-5</v>
      </c>
      <c r="DT91" s="54">
        <v>3.1599151100697993E-3</v>
      </c>
      <c r="DU91" s="54">
        <v>1.0415384091308788</v>
      </c>
      <c r="DV91" s="54">
        <v>0.91497077390192949</v>
      </c>
    </row>
    <row r="92" spans="2:126" x14ac:dyDescent="0.15">
      <c r="B92" s="52" t="s">
        <v>220</v>
      </c>
      <c r="C92" s="53" t="s">
        <v>281</v>
      </c>
      <c r="D92" s="58">
        <v>0.13852173621667069</v>
      </c>
      <c r="E92" s="58">
        <v>0.86147826378332937</v>
      </c>
      <c r="F92" s="58">
        <v>0.43895133343378029</v>
      </c>
      <c r="G92" s="58">
        <v>0.1086153382552358</v>
      </c>
      <c r="H92" s="58">
        <v>5.900636688149467E-3</v>
      </c>
      <c r="I92" s="59">
        <v>1.2505650143136959E-2</v>
      </c>
      <c r="J92" s="58">
        <v>1.2505650143136959E-2</v>
      </c>
      <c r="P92" s="52" t="s">
        <v>220</v>
      </c>
      <c r="Q92" s="54" t="s">
        <v>281</v>
      </c>
      <c r="R92" s="59">
        <v>1.7420889877085811E-4</v>
      </c>
      <c r="S92" s="58">
        <v>2.5567546199272142E-5</v>
      </c>
      <c r="T92" s="58">
        <v>2.6180705125361471E-4</v>
      </c>
      <c r="U92" s="58">
        <v>1.6031176206498204E-5</v>
      </c>
      <c r="V92" s="58">
        <v>3.7271343949856324E-5</v>
      </c>
      <c r="W92" s="58">
        <v>0</v>
      </c>
      <c r="X92" s="58">
        <v>1.4995595052124855E-4</v>
      </c>
      <c r="Y92" s="58">
        <v>1.2410563596854427E-4</v>
      </c>
      <c r="Z92" s="58">
        <v>0</v>
      </c>
      <c r="AA92" s="58">
        <v>0</v>
      </c>
      <c r="AB92" s="58">
        <v>0</v>
      </c>
      <c r="AC92" s="58">
        <v>3.1206622630445038E-5</v>
      </c>
      <c r="AD92" s="58">
        <v>1.0732835693026864E-4</v>
      </c>
      <c r="AE92" s="58">
        <v>3.7485502512699466E-5</v>
      </c>
      <c r="AF92" s="58">
        <v>9.6349271621309925E-5</v>
      </c>
      <c r="AG92" s="58">
        <v>0</v>
      </c>
      <c r="AH92" s="58">
        <v>8.9642609736866364E-5</v>
      </c>
      <c r="AI92" s="58">
        <v>6.1282082654072199E-5</v>
      </c>
      <c r="AJ92" s="58">
        <v>0</v>
      </c>
      <c r="AK92" s="58">
        <v>5.7260225558075754E-5</v>
      </c>
      <c r="AL92" s="58">
        <v>0</v>
      </c>
      <c r="AM92" s="58">
        <v>0</v>
      </c>
      <c r="AN92" s="58">
        <v>0</v>
      </c>
      <c r="AO92" s="58">
        <v>0</v>
      </c>
      <c r="AP92" s="58">
        <v>4.2288983894906221E-4</v>
      </c>
      <c r="AQ92" s="58">
        <v>4.3109287128182734E-4</v>
      </c>
      <c r="AR92" s="58">
        <v>0</v>
      </c>
      <c r="AS92" s="58">
        <v>0</v>
      </c>
      <c r="AT92" s="58">
        <v>5.9188807610759792E-5</v>
      </c>
      <c r="AU92" s="58">
        <v>7.1236170897491749E-5</v>
      </c>
      <c r="AV92" s="58">
        <v>4.7278771921033106E-5</v>
      </c>
      <c r="AW92" s="58">
        <v>0</v>
      </c>
      <c r="AX92" s="58">
        <v>5.0709496373927115E-5</v>
      </c>
      <c r="AY92" s="58">
        <v>7.8307316371386914E-5</v>
      </c>
      <c r="AZ92" s="58">
        <v>5.0911260289780893E-5</v>
      </c>
      <c r="BA92" s="58">
        <v>0</v>
      </c>
      <c r="BB92" s="58">
        <v>1.768606231578589E-5</v>
      </c>
      <c r="BC92" s="58">
        <v>3.0716995450210368E-5</v>
      </c>
      <c r="BD92" s="58">
        <v>4.4922266972779971E-5</v>
      </c>
      <c r="BE92" s="58">
        <v>0</v>
      </c>
      <c r="BF92" s="58">
        <v>4.1884310159942726E-5</v>
      </c>
      <c r="BG92" s="58">
        <v>6.3244757547722475E-5</v>
      </c>
      <c r="BH92" s="58">
        <v>3.33550437302067E-5</v>
      </c>
      <c r="BI92" s="58">
        <v>6.1648981247610648E-5</v>
      </c>
      <c r="BJ92" s="58">
        <v>5.1881039874811833E-5</v>
      </c>
      <c r="BK92" s="58">
        <v>6.3944760958530573E-5</v>
      </c>
      <c r="BL92" s="58">
        <v>0</v>
      </c>
      <c r="BM92" s="58">
        <v>5.5381766860666999E-5</v>
      </c>
      <c r="BN92" s="58">
        <v>7.5014722352333531E-5</v>
      </c>
      <c r="BO92" s="58">
        <v>0</v>
      </c>
      <c r="BP92" s="58">
        <v>5.2425758207813056E-5</v>
      </c>
      <c r="BQ92" s="58">
        <v>7.9746555781283387E-5</v>
      </c>
      <c r="BR92" s="58">
        <v>6.1692418647984502E-5</v>
      </c>
      <c r="BS92" s="58">
        <v>7.8231919990551612E-5</v>
      </c>
      <c r="BT92" s="58">
        <v>8.8859513203352655E-5</v>
      </c>
      <c r="BU92" s="58">
        <v>9.7336933223670356E-5</v>
      </c>
      <c r="BV92" s="58">
        <v>5.7243260927163076E-5</v>
      </c>
      <c r="BW92" s="58">
        <v>6.5606648544021094E-5</v>
      </c>
      <c r="BX92" s="58">
        <v>5.7315360820982863E-5</v>
      </c>
      <c r="BY92" s="58">
        <v>1.4148743848615598E-4</v>
      </c>
      <c r="BZ92" s="58">
        <v>6.6561619598453804E-5</v>
      </c>
      <c r="CA92" s="58">
        <v>1.3911439328952071E-4</v>
      </c>
      <c r="CB92" s="58">
        <v>1.1181795548907743E-4</v>
      </c>
      <c r="CC92" s="58">
        <v>9.671126189141825E-5</v>
      </c>
      <c r="CD92" s="58">
        <v>1.1092483867702037E-4</v>
      </c>
      <c r="CE92" s="58">
        <v>4.3686754598672842E-5</v>
      </c>
      <c r="CF92" s="58">
        <v>9.7824562903321683E-5</v>
      </c>
      <c r="CG92" s="58">
        <v>1.1087438077141601E-4</v>
      </c>
      <c r="CH92" s="58">
        <v>2.416615561619762E-4</v>
      </c>
      <c r="CI92" s="58">
        <v>4.435168842224583E-4</v>
      </c>
      <c r="CJ92" s="58">
        <v>5.2667828711107194E-4</v>
      </c>
      <c r="CK92" s="58">
        <v>2.8573090073942417E-4</v>
      </c>
      <c r="CL92" s="58">
        <v>2.2765778983691295E-4</v>
      </c>
      <c r="CM92" s="58">
        <v>2.7027471760092322E-5</v>
      </c>
      <c r="CN92" s="58">
        <v>2.7014604355185486E-4</v>
      </c>
      <c r="CO92" s="58">
        <v>8.2244119796810256E-5</v>
      </c>
      <c r="CP92" s="58">
        <v>8.3710221566536775E-5</v>
      </c>
      <c r="CQ92" s="58">
        <v>9.6071962922536421E-5</v>
      </c>
      <c r="CR92" s="58">
        <v>0</v>
      </c>
      <c r="CS92" s="58">
        <v>9.9421060263018001E-5</v>
      </c>
      <c r="CT92" s="58">
        <v>4.9595999760026666E-5</v>
      </c>
      <c r="CU92" s="58">
        <v>2.7241598007327956E-4</v>
      </c>
      <c r="CV92" s="58">
        <v>9.397163777821022E-5</v>
      </c>
      <c r="CW92" s="58">
        <v>2.6334772392783135E-4</v>
      </c>
      <c r="CX92" s="58">
        <v>1.0432212553255384</v>
      </c>
      <c r="CY92" s="58">
        <v>1.8700400410011229E-4</v>
      </c>
      <c r="CZ92" s="58">
        <v>0.16638088722768496</v>
      </c>
      <c r="DA92" s="58">
        <v>2.1188125245423586E-3</v>
      </c>
      <c r="DB92" s="58">
        <v>2.8836861489354686E-5</v>
      </c>
      <c r="DC92" s="58">
        <v>1.420354768179613E-4</v>
      </c>
      <c r="DD92" s="58">
        <v>8.0258489728246836E-5</v>
      </c>
      <c r="DE92" s="58">
        <v>1.869393779502856E-4</v>
      </c>
      <c r="DF92" s="58">
        <v>2.421584872139235E-4</v>
      </c>
      <c r="DG92" s="58">
        <v>3.1328091933661842E-4</v>
      </c>
      <c r="DH92" s="58">
        <v>2.741728720275676E-4</v>
      </c>
      <c r="DI92" s="58">
        <v>4.4593371165468736E-4</v>
      </c>
      <c r="DJ92" s="58">
        <v>2.2556429928335581E-4</v>
      </c>
      <c r="DK92" s="58">
        <v>0.27246503386108006</v>
      </c>
      <c r="DL92" s="58">
        <v>1.6829010548325343E-4</v>
      </c>
      <c r="DM92" s="58">
        <v>1.7900521128977995E-4</v>
      </c>
      <c r="DN92" s="58">
        <v>1.4602220248741734E-3</v>
      </c>
      <c r="DO92" s="58">
        <v>5.5769855264063009E-3</v>
      </c>
      <c r="DP92" s="58">
        <v>7.0723644057686403E-3</v>
      </c>
      <c r="DQ92" s="58">
        <v>1.295287111354831E-3</v>
      </c>
      <c r="DR92" s="58">
        <v>2.0844524581403745E-4</v>
      </c>
      <c r="DS92" s="58">
        <v>5.0771500473445793E-5</v>
      </c>
      <c r="DT92" s="58">
        <v>6.0756761468314633E-4</v>
      </c>
      <c r="DU92" s="58">
        <v>1.5105725689147989</v>
      </c>
      <c r="DV92" s="58">
        <v>1.327007953137638</v>
      </c>
    </row>
    <row r="93" spans="2:126" x14ac:dyDescent="0.15">
      <c r="B93" s="60" t="s">
        <v>221</v>
      </c>
      <c r="C93" s="61" t="s">
        <v>651</v>
      </c>
      <c r="D93" s="54">
        <v>0.87889501400867021</v>
      </c>
      <c r="E93" s="62">
        <v>0.12110498599132979</v>
      </c>
      <c r="F93" s="62">
        <v>0.59645211777364759</v>
      </c>
      <c r="G93" s="62">
        <v>0.3595784016433532</v>
      </c>
      <c r="H93" s="54">
        <v>5.9886521712823682E-3</v>
      </c>
      <c r="I93" s="63">
        <v>6.495157977110437E-2</v>
      </c>
      <c r="J93" s="62">
        <v>6.2212657732563827E-2</v>
      </c>
      <c r="P93" s="60" t="s">
        <v>221</v>
      </c>
      <c r="Q93" s="62" t="s">
        <v>651</v>
      </c>
      <c r="R93" s="63">
        <v>4.9954128104640267E-4</v>
      </c>
      <c r="S93" s="62">
        <v>5.1304266280263202E-4</v>
      </c>
      <c r="T93" s="62">
        <v>3.2842173001098918E-4</v>
      </c>
      <c r="U93" s="62">
        <v>9.2800830353761694E-5</v>
      </c>
      <c r="V93" s="62">
        <v>2.970854319100065E-4</v>
      </c>
      <c r="W93" s="62">
        <v>0</v>
      </c>
      <c r="X93" s="62">
        <v>4.1615053790303966E-4</v>
      </c>
      <c r="Y93" s="62">
        <v>4.3430167471500799E-4</v>
      </c>
      <c r="Z93" s="62">
        <v>0</v>
      </c>
      <c r="AA93" s="62">
        <v>0</v>
      </c>
      <c r="AB93" s="62">
        <v>0</v>
      </c>
      <c r="AC93" s="62">
        <v>4.0979275856308883E-4</v>
      </c>
      <c r="AD93" s="62">
        <v>5.1795059913615701E-4</v>
      </c>
      <c r="AE93" s="62">
        <v>4.5017225256779501E-4</v>
      </c>
      <c r="AF93" s="62">
        <v>8.5130266859755044E-4</v>
      </c>
      <c r="AG93" s="62">
        <v>0</v>
      </c>
      <c r="AH93" s="62">
        <v>5.5484721412693767E-4</v>
      </c>
      <c r="AI93" s="62">
        <v>6.242710519499653E-4</v>
      </c>
      <c r="AJ93" s="62">
        <v>0</v>
      </c>
      <c r="AK93" s="62">
        <v>7.3152626274108218E-4</v>
      </c>
      <c r="AL93" s="62">
        <v>0</v>
      </c>
      <c r="AM93" s="62">
        <v>0</v>
      </c>
      <c r="AN93" s="62">
        <v>0</v>
      </c>
      <c r="AO93" s="62">
        <v>0</v>
      </c>
      <c r="AP93" s="62">
        <v>1.8964998284462919E-3</v>
      </c>
      <c r="AQ93" s="62">
        <v>7.105564229244949E-4</v>
      </c>
      <c r="AR93" s="62">
        <v>0</v>
      </c>
      <c r="AS93" s="62">
        <v>0</v>
      </c>
      <c r="AT93" s="62">
        <v>5.9433337517264258E-4</v>
      </c>
      <c r="AU93" s="62">
        <v>8.6734671088525958E-4</v>
      </c>
      <c r="AV93" s="62">
        <v>3.3981157157895314E-4</v>
      </c>
      <c r="AW93" s="62">
        <v>0</v>
      </c>
      <c r="AX93" s="62">
        <v>5.2817169908120213E-4</v>
      </c>
      <c r="AY93" s="62">
        <v>1.4010863711505592E-3</v>
      </c>
      <c r="AZ93" s="62">
        <v>7.7153905923880615E-4</v>
      </c>
      <c r="BA93" s="62">
        <v>0</v>
      </c>
      <c r="BB93" s="62">
        <v>2.4055178379138467E-4</v>
      </c>
      <c r="BC93" s="62">
        <v>7.8030459391064321E-4</v>
      </c>
      <c r="BD93" s="62">
        <v>6.0343477741457577E-4</v>
      </c>
      <c r="BE93" s="62">
        <v>0</v>
      </c>
      <c r="BF93" s="62">
        <v>4.6983664926946193E-4</v>
      </c>
      <c r="BG93" s="62">
        <v>6.2677164654104871E-4</v>
      </c>
      <c r="BH93" s="62">
        <v>5.1118063480607313E-4</v>
      </c>
      <c r="BI93" s="62">
        <v>6.8164128951553554E-4</v>
      </c>
      <c r="BJ93" s="62">
        <v>1.223168078077266E-3</v>
      </c>
      <c r="BK93" s="62">
        <v>8.6847731843358569E-4</v>
      </c>
      <c r="BL93" s="62">
        <v>0</v>
      </c>
      <c r="BM93" s="62">
        <v>1.3739107271707543E-3</v>
      </c>
      <c r="BN93" s="62">
        <v>1.5453095369556318E-3</v>
      </c>
      <c r="BO93" s="62">
        <v>0</v>
      </c>
      <c r="BP93" s="62">
        <v>1.879616311737161E-3</v>
      </c>
      <c r="BQ93" s="62">
        <v>7.3270538687045033E-4</v>
      </c>
      <c r="BR93" s="62">
        <v>8.5642252840214845E-4</v>
      </c>
      <c r="BS93" s="62">
        <v>3.4573177373342424E-3</v>
      </c>
      <c r="BT93" s="62">
        <v>3.4780822227896944E-4</v>
      </c>
      <c r="BU93" s="62">
        <v>2.4622740151211892E-4</v>
      </c>
      <c r="BV93" s="62">
        <v>3.8073300403831516E-4</v>
      </c>
      <c r="BW93" s="62">
        <v>4.7211877860533005E-4</v>
      </c>
      <c r="BX93" s="62">
        <v>4.2519526597762362E-4</v>
      </c>
      <c r="BY93" s="62">
        <v>7.2751417875210314E-4</v>
      </c>
      <c r="BZ93" s="62">
        <v>1.9578733336491291E-4</v>
      </c>
      <c r="CA93" s="62">
        <v>4.1220519675014213E-4</v>
      </c>
      <c r="CB93" s="62">
        <v>4.2817795621587982E-4</v>
      </c>
      <c r="CC93" s="62">
        <v>6.1500936222140653E-4</v>
      </c>
      <c r="CD93" s="62">
        <v>6.8614585166220906E-4</v>
      </c>
      <c r="CE93" s="62">
        <v>1.3916446138989209E-3</v>
      </c>
      <c r="CF93" s="62">
        <v>1.126312580634903E-3</v>
      </c>
      <c r="CG93" s="62">
        <v>4.863856771647807E-3</v>
      </c>
      <c r="CH93" s="62">
        <v>8.4508196664931498E-4</v>
      </c>
      <c r="CI93" s="62">
        <v>2.3983517147307021E-3</v>
      </c>
      <c r="CJ93" s="62">
        <v>4.9867667134544406E-3</v>
      </c>
      <c r="CK93" s="62">
        <v>8.4745648434319404E-4</v>
      </c>
      <c r="CL93" s="62">
        <v>6.2061730309408549E-4</v>
      </c>
      <c r="CM93" s="62">
        <v>2.3975856117232721E-4</v>
      </c>
      <c r="CN93" s="62">
        <v>4.0238460991704129E-4</v>
      </c>
      <c r="CO93" s="62">
        <v>5.3430115491166503E-4</v>
      </c>
      <c r="CP93" s="62">
        <v>5.1361386408417227E-4</v>
      </c>
      <c r="CQ93" s="62">
        <v>5.1693052728911274E-4</v>
      </c>
      <c r="CR93" s="62">
        <v>0</v>
      </c>
      <c r="CS93" s="62">
        <v>7.111069631762487E-4</v>
      </c>
      <c r="CT93" s="62">
        <v>1.3973536129617558E-3</v>
      </c>
      <c r="CU93" s="62">
        <v>1.8040060671528286E-3</v>
      </c>
      <c r="CV93" s="62">
        <v>4.5174835433820453E-4</v>
      </c>
      <c r="CW93" s="62">
        <v>3.6176457030126386E-3</v>
      </c>
      <c r="CX93" s="62">
        <v>9.1856936458425964E-4</v>
      </c>
      <c r="CY93" s="62">
        <v>1.0034131421059183</v>
      </c>
      <c r="CZ93" s="62">
        <v>8.6863658058993574E-3</v>
      </c>
      <c r="DA93" s="62">
        <v>3.3740062814914553E-3</v>
      </c>
      <c r="DB93" s="62">
        <v>1.570017143195133E-3</v>
      </c>
      <c r="DC93" s="62">
        <v>5.3478980017035308E-4</v>
      </c>
      <c r="DD93" s="62">
        <v>4.0971774300848363E-3</v>
      </c>
      <c r="DE93" s="62">
        <v>9.1550613121710788E-4</v>
      </c>
      <c r="DF93" s="62">
        <v>2.3766279297779795E-3</v>
      </c>
      <c r="DG93" s="62">
        <v>1.8956314883856904E-3</v>
      </c>
      <c r="DH93" s="62">
        <v>2.525353345808143E-4</v>
      </c>
      <c r="DI93" s="62">
        <v>4.6962141787477525E-3</v>
      </c>
      <c r="DJ93" s="62">
        <v>1.4751388299880381E-3</v>
      </c>
      <c r="DK93" s="62">
        <v>1.3035810960858561E-3</v>
      </c>
      <c r="DL93" s="62">
        <v>4.453908820143468E-4</v>
      </c>
      <c r="DM93" s="62">
        <v>1.895700606480586E-3</v>
      </c>
      <c r="DN93" s="62">
        <v>1.9758019445619509E-3</v>
      </c>
      <c r="DO93" s="62">
        <v>5.0427637624439697E-4</v>
      </c>
      <c r="DP93" s="62">
        <v>2.4601366255549181E-4</v>
      </c>
      <c r="DQ93" s="62">
        <v>1.2359827037948081E-3</v>
      </c>
      <c r="DR93" s="62">
        <v>9.3055036183944224E-4</v>
      </c>
      <c r="DS93" s="62">
        <v>2.7610765806986834E-4</v>
      </c>
      <c r="DT93" s="62">
        <v>1.016233096693826E-3</v>
      </c>
      <c r="DU93" s="54">
        <v>1.1059224213253629</v>
      </c>
      <c r="DV93" s="54">
        <v>0.97153084787333099</v>
      </c>
    </row>
    <row r="94" spans="2:126" x14ac:dyDescent="0.15">
      <c r="B94" s="52" t="s">
        <v>222</v>
      </c>
      <c r="C94" s="53" t="s">
        <v>652</v>
      </c>
      <c r="D94" s="54">
        <v>0.99999999999999989</v>
      </c>
      <c r="E94" s="54">
        <v>0</v>
      </c>
      <c r="F94" s="54">
        <v>0.25244031830238728</v>
      </c>
      <c r="G94" s="54">
        <v>0.16351458885941644</v>
      </c>
      <c r="H94" s="54">
        <v>3.0845115757546782E-3</v>
      </c>
      <c r="I94" s="57">
        <v>3.580901856763926E-2</v>
      </c>
      <c r="J94" s="54">
        <v>7.9575596816976128E-3</v>
      </c>
      <c r="P94" s="52" t="s">
        <v>222</v>
      </c>
      <c r="Q94" s="54" t="s">
        <v>652</v>
      </c>
      <c r="R94" s="57">
        <v>5.3070554117762167E-20</v>
      </c>
      <c r="S94" s="54">
        <v>3.9082089075186443E-20</v>
      </c>
      <c r="T94" s="54">
        <v>1.4236113112866766E-19</v>
      </c>
      <c r="U94" s="54">
        <v>2.4327336927607252E-20</v>
      </c>
      <c r="V94" s="54">
        <v>5.5270052520372716E-20</v>
      </c>
      <c r="W94" s="54">
        <v>0</v>
      </c>
      <c r="X94" s="54">
        <v>8.8752154774188295E-20</v>
      </c>
      <c r="Y94" s="54">
        <v>9.7640844378541557E-20</v>
      </c>
      <c r="Z94" s="54">
        <v>0</v>
      </c>
      <c r="AA94" s="54">
        <v>0</v>
      </c>
      <c r="AB94" s="54">
        <v>0</v>
      </c>
      <c r="AC94" s="54">
        <v>3.641667260741337E-20</v>
      </c>
      <c r="AD94" s="54">
        <v>7.0080084813750367E-20</v>
      </c>
      <c r="AE94" s="54">
        <v>4.95846132182128E-20</v>
      </c>
      <c r="AF94" s="54">
        <v>6.5945443504194886E-20</v>
      </c>
      <c r="AG94" s="54">
        <v>0</v>
      </c>
      <c r="AH94" s="54">
        <v>1.0064658625238506E-19</v>
      </c>
      <c r="AI94" s="54">
        <v>5.9049538725158042E-20</v>
      </c>
      <c r="AJ94" s="54">
        <v>0</v>
      </c>
      <c r="AK94" s="54">
        <v>8.2123038152265738E-20</v>
      </c>
      <c r="AL94" s="54">
        <v>0</v>
      </c>
      <c r="AM94" s="54">
        <v>0</v>
      </c>
      <c r="AN94" s="54">
        <v>0</v>
      </c>
      <c r="AO94" s="54">
        <v>0</v>
      </c>
      <c r="AP94" s="54">
        <v>3.344627749720283E-19</v>
      </c>
      <c r="AQ94" s="54">
        <v>1.1164855180713875E-19</v>
      </c>
      <c r="AR94" s="54">
        <v>0</v>
      </c>
      <c r="AS94" s="54">
        <v>0</v>
      </c>
      <c r="AT94" s="54">
        <v>8.0474837087712483E-20</v>
      </c>
      <c r="AU94" s="54">
        <v>4.7258712380584117E-20</v>
      </c>
      <c r="AV94" s="54">
        <v>5.9065562531847667E-20</v>
      </c>
      <c r="AW94" s="54">
        <v>0</v>
      </c>
      <c r="AX94" s="54">
        <v>7.9077106602879085E-20</v>
      </c>
      <c r="AY94" s="54">
        <v>3.7857601842712619E-20</v>
      </c>
      <c r="AZ94" s="54">
        <v>9.750693308843843E-20</v>
      </c>
      <c r="BA94" s="54">
        <v>0</v>
      </c>
      <c r="BB94" s="54">
        <v>6.7237525871093516E-20</v>
      </c>
      <c r="BC94" s="54">
        <v>7.9456215099944851E-20</v>
      </c>
      <c r="BD94" s="54">
        <v>6.4461821394264858E-20</v>
      </c>
      <c r="BE94" s="54">
        <v>0</v>
      </c>
      <c r="BF94" s="54">
        <v>6.332109566495791E-20</v>
      </c>
      <c r="BG94" s="54">
        <v>5.7916451820650697E-20</v>
      </c>
      <c r="BH94" s="54">
        <v>1.7702470352397575E-19</v>
      </c>
      <c r="BI94" s="54">
        <v>7.1998925128492742E-20</v>
      </c>
      <c r="BJ94" s="54">
        <v>5.2871316379643443E-20</v>
      </c>
      <c r="BK94" s="54">
        <v>1.1110560287535601E-19</v>
      </c>
      <c r="BL94" s="54">
        <v>0</v>
      </c>
      <c r="BM94" s="54">
        <v>1.9134051398094724E-19</v>
      </c>
      <c r="BN94" s="54">
        <v>8.6614689810902301E-20</v>
      </c>
      <c r="BO94" s="54">
        <v>0</v>
      </c>
      <c r="BP94" s="54">
        <v>2.9835908673731238E-19</v>
      </c>
      <c r="BQ94" s="54">
        <v>9.0294326692845164E-20</v>
      </c>
      <c r="BR94" s="54">
        <v>5.372658449649051E-19</v>
      </c>
      <c r="BS94" s="54">
        <v>5.8787570509853235E-20</v>
      </c>
      <c r="BT94" s="54">
        <v>5.8671196272727156E-20</v>
      </c>
      <c r="BU94" s="54">
        <v>6.3872636428419197E-20</v>
      </c>
      <c r="BV94" s="54">
        <v>5.8094432502888769E-20</v>
      </c>
      <c r="BW94" s="54">
        <v>1.7964621666527026E-19</v>
      </c>
      <c r="BX94" s="54">
        <v>7.6133942417614757E-20</v>
      </c>
      <c r="BY94" s="54">
        <v>8.3419329557701706E-20</v>
      </c>
      <c r="BZ94" s="54">
        <v>4.7124295796842233E-20</v>
      </c>
      <c r="CA94" s="54">
        <v>9.4574113144771109E-20</v>
      </c>
      <c r="CB94" s="54">
        <v>1.0542210149699228E-19</v>
      </c>
      <c r="CC94" s="54">
        <v>9.7749045796556235E-20</v>
      </c>
      <c r="CD94" s="54">
        <v>5.5018918610412343E-20</v>
      </c>
      <c r="CE94" s="54">
        <v>3.9643167529934728E-20</v>
      </c>
      <c r="CF94" s="54">
        <v>3.7017149970066301E-20</v>
      </c>
      <c r="CG94" s="54">
        <v>1.2919105304755286E-19</v>
      </c>
      <c r="CH94" s="54">
        <v>1.0225570349160771E-19</v>
      </c>
      <c r="CI94" s="54">
        <v>6.7958335429479763E-19</v>
      </c>
      <c r="CJ94" s="54">
        <v>4.2246119088343323E-19</v>
      </c>
      <c r="CK94" s="54">
        <v>1.0205260854795849E-19</v>
      </c>
      <c r="CL94" s="54">
        <v>1.803281617826799E-19</v>
      </c>
      <c r="CM94" s="54">
        <v>2.2058986676774591E-20</v>
      </c>
      <c r="CN94" s="54">
        <v>1.6515399674719714E-19</v>
      </c>
      <c r="CO94" s="54">
        <v>1.5081694792491777E-19</v>
      </c>
      <c r="CP94" s="54">
        <v>1.0016635303066926E-19</v>
      </c>
      <c r="CQ94" s="54">
        <v>8.4628458916897082E-20</v>
      </c>
      <c r="CR94" s="54">
        <v>0</v>
      </c>
      <c r="CS94" s="54">
        <v>1.9499602962623415E-19</v>
      </c>
      <c r="CT94" s="54">
        <v>1.6989512106121132E-19</v>
      </c>
      <c r="CU94" s="54">
        <v>1.5878438701593715E-19</v>
      </c>
      <c r="CV94" s="54">
        <v>1.9376388671042135E-19</v>
      </c>
      <c r="CW94" s="54">
        <v>2.0888233962467108E-18</v>
      </c>
      <c r="CX94" s="54">
        <v>1.4316099390135556E-18</v>
      </c>
      <c r="CY94" s="54">
        <v>1.3682864924175288E-18</v>
      </c>
      <c r="CZ94" s="54">
        <v>1</v>
      </c>
      <c r="DA94" s="54">
        <v>9.039862713781765E-19</v>
      </c>
      <c r="DB94" s="54">
        <v>9.223752577625668E-20</v>
      </c>
      <c r="DC94" s="54">
        <v>5.4330923516391509E-20</v>
      </c>
      <c r="DD94" s="54">
        <v>2.4506697277322889E-19</v>
      </c>
      <c r="DE94" s="54">
        <v>5.533180584366788E-20</v>
      </c>
      <c r="DF94" s="54">
        <v>1.1089942637887834E-19</v>
      </c>
      <c r="DG94" s="54">
        <v>1.8560970205856796E-19</v>
      </c>
      <c r="DH94" s="54">
        <v>3.9835410053260952E-20</v>
      </c>
      <c r="DI94" s="54">
        <v>1.6152680772852315E-19</v>
      </c>
      <c r="DJ94" s="54">
        <v>1.5836444198824188E-19</v>
      </c>
      <c r="DK94" s="54">
        <v>5.2843553408269964E-18</v>
      </c>
      <c r="DL94" s="54">
        <v>3.2453132662913891E-19</v>
      </c>
      <c r="DM94" s="54">
        <v>1.4316578561661745E-18</v>
      </c>
      <c r="DN94" s="54">
        <v>1.0168800059868149E-19</v>
      </c>
      <c r="DO94" s="54">
        <v>9.5876471422649141E-20</v>
      </c>
      <c r="DP94" s="54">
        <v>1.0856099696486832E-19</v>
      </c>
      <c r="DQ94" s="54">
        <v>2.1655063031282773E-19</v>
      </c>
      <c r="DR94" s="54">
        <v>1.326288907875846E-19</v>
      </c>
      <c r="DS94" s="54">
        <v>7.7060452321612185E-20</v>
      </c>
      <c r="DT94" s="54">
        <v>1.7283489993847344E-18</v>
      </c>
      <c r="DU94" s="54">
        <v>1</v>
      </c>
      <c r="DV94" s="54">
        <v>0.8784801077719594</v>
      </c>
    </row>
    <row r="95" spans="2:126" x14ac:dyDescent="0.15">
      <c r="B95" s="52" t="s">
        <v>223</v>
      </c>
      <c r="C95" s="53" t="s">
        <v>653</v>
      </c>
      <c r="D95" s="54">
        <v>0.91896223697275736</v>
      </c>
      <c r="E95" s="54">
        <v>8.1037763027242637E-2</v>
      </c>
      <c r="F95" s="54">
        <v>0.45309017805858698</v>
      </c>
      <c r="G95" s="54">
        <v>0.3896783457782883</v>
      </c>
      <c r="H95" s="54">
        <v>5.3592807066866737E-3</v>
      </c>
      <c r="I95" s="57">
        <v>7.1223434807581851E-2</v>
      </c>
      <c r="J95" s="54">
        <v>4.9971280873061456E-2</v>
      </c>
      <c r="P95" s="52" t="s">
        <v>223</v>
      </c>
      <c r="Q95" s="54" t="s">
        <v>653</v>
      </c>
      <c r="R95" s="57">
        <v>5.619531178369735E-5</v>
      </c>
      <c r="S95" s="54">
        <v>5.1713088205488192E-5</v>
      </c>
      <c r="T95" s="54">
        <v>2.5808097029107036E-4</v>
      </c>
      <c r="U95" s="54">
        <v>1.3562245639981478E-5</v>
      </c>
      <c r="V95" s="54">
        <v>1.4216945355163653E-4</v>
      </c>
      <c r="W95" s="54">
        <v>0</v>
      </c>
      <c r="X95" s="54">
        <v>1.8905946252620914E-4</v>
      </c>
      <c r="Y95" s="54">
        <v>1.3399175779405808E-4</v>
      </c>
      <c r="Z95" s="54">
        <v>0</v>
      </c>
      <c r="AA95" s="54">
        <v>0</v>
      </c>
      <c r="AB95" s="54">
        <v>0</v>
      </c>
      <c r="AC95" s="54">
        <v>1.2186258725661461E-4</v>
      </c>
      <c r="AD95" s="54">
        <v>2.8676593894588407E-4</v>
      </c>
      <c r="AE95" s="54">
        <v>1.3560112522651661E-4</v>
      </c>
      <c r="AF95" s="54">
        <v>2.0951563646335803E-4</v>
      </c>
      <c r="AG95" s="54">
        <v>0</v>
      </c>
      <c r="AH95" s="54">
        <v>1.5331568993594285E-4</v>
      </c>
      <c r="AI95" s="54">
        <v>1.9137281965593602E-4</v>
      </c>
      <c r="AJ95" s="54">
        <v>0</v>
      </c>
      <c r="AK95" s="54">
        <v>1.4548100882164986E-4</v>
      </c>
      <c r="AL95" s="54">
        <v>0</v>
      </c>
      <c r="AM95" s="54">
        <v>0</v>
      </c>
      <c r="AN95" s="54">
        <v>0</v>
      </c>
      <c r="AO95" s="54">
        <v>0</v>
      </c>
      <c r="AP95" s="54">
        <v>2.7333087467329686E-4</v>
      </c>
      <c r="AQ95" s="54">
        <v>1.2098419372667671E-4</v>
      </c>
      <c r="AR95" s="54">
        <v>0</v>
      </c>
      <c r="AS95" s="54">
        <v>0</v>
      </c>
      <c r="AT95" s="54">
        <v>8.035410923328798E-5</v>
      </c>
      <c r="AU95" s="54">
        <v>2.8184154452819019E-4</v>
      </c>
      <c r="AV95" s="54">
        <v>2.0784909541522679E-4</v>
      </c>
      <c r="AW95" s="54">
        <v>0</v>
      </c>
      <c r="AX95" s="54">
        <v>7.8841648263345456E-5</v>
      </c>
      <c r="AY95" s="54">
        <v>2.976788584630764E-4</v>
      </c>
      <c r="AZ95" s="54">
        <v>1.4870905224867158E-4</v>
      </c>
      <c r="BA95" s="54">
        <v>0</v>
      </c>
      <c r="BB95" s="54">
        <v>2.60538846482072E-5</v>
      </c>
      <c r="BC95" s="54">
        <v>7.2240690229163443E-5</v>
      </c>
      <c r="BD95" s="54">
        <v>6.0271873965728149E-5</v>
      </c>
      <c r="BE95" s="54">
        <v>0</v>
      </c>
      <c r="BF95" s="54">
        <v>7.0217019071291132E-5</v>
      </c>
      <c r="BG95" s="54">
        <v>1.1671566630315365E-4</v>
      </c>
      <c r="BH95" s="54">
        <v>1.5662695163210901E-4</v>
      </c>
      <c r="BI95" s="54">
        <v>1.0857870061422458E-4</v>
      </c>
      <c r="BJ95" s="54">
        <v>1.1747866415045839E-4</v>
      </c>
      <c r="BK95" s="54">
        <v>1.320096527196678E-4</v>
      </c>
      <c r="BL95" s="54">
        <v>0</v>
      </c>
      <c r="BM95" s="54">
        <v>1.9315531291297483E-4</v>
      </c>
      <c r="BN95" s="54">
        <v>1.5177469834443141E-4</v>
      </c>
      <c r="BO95" s="54">
        <v>0</v>
      </c>
      <c r="BP95" s="54">
        <v>1.299318775255604E-4</v>
      </c>
      <c r="BQ95" s="54">
        <v>1.2351441359736523E-4</v>
      </c>
      <c r="BR95" s="54">
        <v>1.5307831208979323E-4</v>
      </c>
      <c r="BS95" s="54">
        <v>2.3374101723937658E-4</v>
      </c>
      <c r="BT95" s="54">
        <v>5.1915610580243707E-5</v>
      </c>
      <c r="BU95" s="54">
        <v>5.8583324315903578E-5</v>
      </c>
      <c r="BV95" s="54">
        <v>5.9734624947013099E-5</v>
      </c>
      <c r="BW95" s="54">
        <v>1.0794854308599891E-4</v>
      </c>
      <c r="BX95" s="54">
        <v>1.5127729924675778E-4</v>
      </c>
      <c r="BY95" s="54">
        <v>2.4157170367549474E-4</v>
      </c>
      <c r="BZ95" s="54">
        <v>1.6102376821865226E-4</v>
      </c>
      <c r="CA95" s="54">
        <v>1.9642948405237839E-4</v>
      </c>
      <c r="CB95" s="54">
        <v>1.8003807893965615E-4</v>
      </c>
      <c r="CC95" s="54">
        <v>2.0487490894754924E-4</v>
      </c>
      <c r="CD95" s="54">
        <v>1.731851777517263E-4</v>
      </c>
      <c r="CE95" s="54">
        <v>4.7679653210137966E-5</v>
      </c>
      <c r="CF95" s="54">
        <v>5.2115465285954159E-5</v>
      </c>
      <c r="CG95" s="54">
        <v>2.1413700198684926E-4</v>
      </c>
      <c r="CH95" s="54">
        <v>2.0726827829397202E-4</v>
      </c>
      <c r="CI95" s="54">
        <v>2.6189818820430418E-4</v>
      </c>
      <c r="CJ95" s="54">
        <v>3.6983925474246026E-4</v>
      </c>
      <c r="CK95" s="54">
        <v>1.6558913391343351E-4</v>
      </c>
      <c r="CL95" s="54">
        <v>1.0714880209953818E-4</v>
      </c>
      <c r="CM95" s="54">
        <v>1.9878467193327135E-5</v>
      </c>
      <c r="CN95" s="54">
        <v>2.0277261131019077E-4</v>
      </c>
      <c r="CO95" s="54">
        <v>2.62153122007006E-4</v>
      </c>
      <c r="CP95" s="54">
        <v>5.4893615397499186E-5</v>
      </c>
      <c r="CQ95" s="54">
        <v>7.643802541236205E-5</v>
      </c>
      <c r="CR95" s="54">
        <v>0</v>
      </c>
      <c r="CS95" s="54">
        <v>3.3621174174395846E-4</v>
      </c>
      <c r="CT95" s="54">
        <v>2.9622491191298402E-4</v>
      </c>
      <c r="CU95" s="54">
        <v>1.9537970691558597E-4</v>
      </c>
      <c r="CV95" s="54">
        <v>6.5483764636435193E-4</v>
      </c>
      <c r="CW95" s="54">
        <v>8.5875522447265108E-4</v>
      </c>
      <c r="CX95" s="54">
        <v>1.3909735698018384E-2</v>
      </c>
      <c r="CY95" s="54">
        <v>8.7981388860603892E-4</v>
      </c>
      <c r="CZ95" s="54">
        <v>2.8481055281159139E-3</v>
      </c>
      <c r="DA95" s="54">
        <v>1.0069541382347047</v>
      </c>
      <c r="DB95" s="54">
        <v>3.5532561084571004E-4</v>
      </c>
      <c r="DC95" s="54">
        <v>2.5543656198174478E-4</v>
      </c>
      <c r="DD95" s="54">
        <v>1.2686171637998189E-3</v>
      </c>
      <c r="DE95" s="54">
        <v>2.379252430718381E-4</v>
      </c>
      <c r="DF95" s="54">
        <v>1.7865568459957671E-4</v>
      </c>
      <c r="DG95" s="54">
        <v>1.0222149167871907E-3</v>
      </c>
      <c r="DH95" s="54">
        <v>2.1623981705876119E-4</v>
      </c>
      <c r="DI95" s="54">
        <v>2.5414632766559901E-3</v>
      </c>
      <c r="DJ95" s="54">
        <v>2.0269623791858708E-4</v>
      </c>
      <c r="DK95" s="54">
        <v>1.8758488186645415E-2</v>
      </c>
      <c r="DL95" s="54">
        <v>6.9769051862838814E-5</v>
      </c>
      <c r="DM95" s="54">
        <v>5.095819800752659E-4</v>
      </c>
      <c r="DN95" s="54">
        <v>4.2898125712544761E-4</v>
      </c>
      <c r="DO95" s="54">
        <v>2.9145239793896855E-4</v>
      </c>
      <c r="DP95" s="54">
        <v>6.3214060343233308E-4</v>
      </c>
      <c r="DQ95" s="54">
        <v>1.7960433204685059E-3</v>
      </c>
      <c r="DR95" s="54">
        <v>2.9726220237378718E-4</v>
      </c>
      <c r="DS95" s="54">
        <v>3.4901853514663287E-5</v>
      </c>
      <c r="DT95" s="54">
        <v>6.5507414178904964E-4</v>
      </c>
      <c r="DU95" s="54">
        <v>1.0657375314393118</v>
      </c>
      <c r="DV95" s="54">
        <v>0.93622922147542853</v>
      </c>
    </row>
    <row r="96" spans="2:126" x14ac:dyDescent="0.15">
      <c r="B96" s="52" t="s">
        <v>224</v>
      </c>
      <c r="C96" s="53" t="s">
        <v>282</v>
      </c>
      <c r="D96" s="54">
        <v>0</v>
      </c>
      <c r="E96" s="54">
        <v>1</v>
      </c>
      <c r="F96" s="54">
        <v>0.7908057958243474</v>
      </c>
      <c r="G96" s="54">
        <v>0.34240679760993742</v>
      </c>
      <c r="H96" s="54">
        <v>4.0685721279998133E-3</v>
      </c>
      <c r="I96" s="57">
        <v>5.1913518694586804E-2</v>
      </c>
      <c r="J96" s="54">
        <v>5.1913518694586804E-2</v>
      </c>
      <c r="P96" s="52" t="s">
        <v>224</v>
      </c>
      <c r="Q96" s="54" t="s">
        <v>282</v>
      </c>
      <c r="R96" s="57">
        <v>9.2594026745782725E-4</v>
      </c>
      <c r="S96" s="54">
        <v>1.2195511655720353E-4</v>
      </c>
      <c r="T96" s="54">
        <v>2.9602941269627923E-4</v>
      </c>
      <c r="U96" s="54">
        <v>8.1914967368151945E-4</v>
      </c>
      <c r="V96" s="54">
        <v>1.5245165314658358E-3</v>
      </c>
      <c r="W96" s="54">
        <v>0</v>
      </c>
      <c r="X96" s="54">
        <v>1.3392161270557445E-3</v>
      </c>
      <c r="Y96" s="54">
        <v>7.9879323798773489E-4</v>
      </c>
      <c r="Z96" s="54">
        <v>0</v>
      </c>
      <c r="AA96" s="54">
        <v>0</v>
      </c>
      <c r="AB96" s="54">
        <v>0</v>
      </c>
      <c r="AC96" s="54">
        <v>3.6927340749196534E-4</v>
      </c>
      <c r="AD96" s="54">
        <v>5.5570051576431473E-4</v>
      </c>
      <c r="AE96" s="54">
        <v>1.0370868396699167E-3</v>
      </c>
      <c r="AF96" s="54">
        <v>3.3674650020014814E-4</v>
      </c>
      <c r="AG96" s="54">
        <v>0</v>
      </c>
      <c r="AH96" s="54">
        <v>4.5927489529877768E-4</v>
      </c>
      <c r="AI96" s="54">
        <v>3.8860409018188694E-4</v>
      </c>
      <c r="AJ96" s="54">
        <v>0</v>
      </c>
      <c r="AK96" s="54">
        <v>5.2490820173873697E-4</v>
      </c>
      <c r="AL96" s="54">
        <v>0</v>
      </c>
      <c r="AM96" s="54">
        <v>0</v>
      </c>
      <c r="AN96" s="54">
        <v>0</v>
      </c>
      <c r="AO96" s="54">
        <v>0</v>
      </c>
      <c r="AP96" s="54">
        <v>3.9147038019702593E-4</v>
      </c>
      <c r="AQ96" s="54">
        <v>2.4182926885576623E-4</v>
      </c>
      <c r="AR96" s="54">
        <v>0</v>
      </c>
      <c r="AS96" s="54">
        <v>0</v>
      </c>
      <c r="AT96" s="54">
        <v>2.8820281679021694E-4</v>
      </c>
      <c r="AU96" s="54">
        <v>8.7300379449534193E-4</v>
      </c>
      <c r="AV96" s="54">
        <v>7.1935099437484484E-4</v>
      </c>
      <c r="AW96" s="54">
        <v>0</v>
      </c>
      <c r="AX96" s="54">
        <v>1.7499459084097744E-3</v>
      </c>
      <c r="AY96" s="54">
        <v>1.0074606288301206E-4</v>
      </c>
      <c r="AZ96" s="54">
        <v>1.8633157617731523E-3</v>
      </c>
      <c r="BA96" s="54">
        <v>0</v>
      </c>
      <c r="BB96" s="54">
        <v>3.0733308295549346E-4</v>
      </c>
      <c r="BC96" s="54">
        <v>2.0418305319805942E-3</v>
      </c>
      <c r="BD96" s="54">
        <v>9.842518371486191E-4</v>
      </c>
      <c r="BE96" s="54">
        <v>0</v>
      </c>
      <c r="BF96" s="54">
        <v>6.2009049727632028E-4</v>
      </c>
      <c r="BG96" s="54">
        <v>4.6009680976698573E-4</v>
      </c>
      <c r="BH96" s="54">
        <v>7.7206436894119426E-4</v>
      </c>
      <c r="BI96" s="54">
        <v>1.1456985692637799E-3</v>
      </c>
      <c r="BJ96" s="54">
        <v>9.4218137717940018E-4</v>
      </c>
      <c r="BK96" s="54">
        <v>4.2139322742363287E-4</v>
      </c>
      <c r="BL96" s="54">
        <v>0</v>
      </c>
      <c r="BM96" s="54">
        <v>1.8503320968569944E-4</v>
      </c>
      <c r="BN96" s="54">
        <v>3.5208595061477096E-4</v>
      </c>
      <c r="BO96" s="54">
        <v>0</v>
      </c>
      <c r="BP96" s="54">
        <v>1.6286089882917019E-4</v>
      </c>
      <c r="BQ96" s="54">
        <v>9.2997787432283344E-4</v>
      </c>
      <c r="BR96" s="54">
        <v>2.6023107181582568E-4</v>
      </c>
      <c r="BS96" s="54">
        <v>2.7565923250817193E-4</v>
      </c>
      <c r="BT96" s="54">
        <v>1.1971603602499438E-4</v>
      </c>
      <c r="BU96" s="54">
        <v>1.8904052435651973E-4</v>
      </c>
      <c r="BV96" s="54">
        <v>1.4627032012738708E-4</v>
      </c>
      <c r="BW96" s="54">
        <v>2.5955377537255839E-3</v>
      </c>
      <c r="BX96" s="54">
        <v>1.6988741730678927E-3</v>
      </c>
      <c r="BY96" s="54">
        <v>4.2817466418571931E-4</v>
      </c>
      <c r="BZ96" s="54">
        <v>6.3013079164702496E-4</v>
      </c>
      <c r="CA96" s="54">
        <v>2.6208348978726714E-3</v>
      </c>
      <c r="CB96" s="54">
        <v>3.0166316505392744E-3</v>
      </c>
      <c r="CC96" s="54">
        <v>9.9434326953763198E-4</v>
      </c>
      <c r="CD96" s="54">
        <v>1.5120336458548463E-3</v>
      </c>
      <c r="CE96" s="54">
        <v>5.4025634897656208E-4</v>
      </c>
      <c r="CF96" s="54">
        <v>3.6190647034996259E-4</v>
      </c>
      <c r="CG96" s="54">
        <v>1.6523241166774539E-3</v>
      </c>
      <c r="CH96" s="54">
        <v>2.9952056071178078E-3</v>
      </c>
      <c r="CI96" s="54">
        <v>1.1728332470669052E-3</v>
      </c>
      <c r="CJ96" s="54">
        <v>8.160265890456563E-4</v>
      </c>
      <c r="CK96" s="54">
        <v>1.5765374841440808E-3</v>
      </c>
      <c r="CL96" s="54">
        <v>3.1577354037021736E-4</v>
      </c>
      <c r="CM96" s="54">
        <v>8.4177218965679319E-5</v>
      </c>
      <c r="CN96" s="54">
        <v>1.2547282025354583E-3</v>
      </c>
      <c r="CO96" s="54">
        <v>2.0098332405123825E-3</v>
      </c>
      <c r="CP96" s="54">
        <v>3.3422142545249116E-4</v>
      </c>
      <c r="CQ96" s="54">
        <v>2.3830669793611964E-3</v>
      </c>
      <c r="CR96" s="54">
        <v>0</v>
      </c>
      <c r="CS96" s="54">
        <v>3.1280371185062663E-4</v>
      </c>
      <c r="CT96" s="54">
        <v>6.5143799784099748E-4</v>
      </c>
      <c r="CU96" s="54">
        <v>1.7627312490625672E-3</v>
      </c>
      <c r="CV96" s="54">
        <v>2.796837186345635E-4</v>
      </c>
      <c r="CW96" s="54">
        <v>4.8691211366469668E-4</v>
      </c>
      <c r="CX96" s="54">
        <v>1.4624250914401782E-3</v>
      </c>
      <c r="CY96" s="54">
        <v>2.2644518566393857E-4</v>
      </c>
      <c r="CZ96" s="54">
        <v>5.851076706681282E-4</v>
      </c>
      <c r="DA96" s="54">
        <v>4.557776310135366E-4</v>
      </c>
      <c r="DB96" s="54">
        <v>1.0001843354561639</v>
      </c>
      <c r="DC96" s="54">
        <v>1.8447289014822527E-3</v>
      </c>
      <c r="DD96" s="54">
        <v>1.3383135349147866E-3</v>
      </c>
      <c r="DE96" s="54">
        <v>3.9414683286079683E-4</v>
      </c>
      <c r="DF96" s="54">
        <v>2.215221534778961E-3</v>
      </c>
      <c r="DG96" s="54">
        <v>2.4340046949991021E-3</v>
      </c>
      <c r="DH96" s="54">
        <v>6.8911711343493511E-4</v>
      </c>
      <c r="DI96" s="54">
        <v>7.901362200315045E-4</v>
      </c>
      <c r="DJ96" s="54">
        <v>1.070835626078703E-3</v>
      </c>
      <c r="DK96" s="54">
        <v>4.5411743891890434E-4</v>
      </c>
      <c r="DL96" s="54">
        <v>4.8253429552518322E-4</v>
      </c>
      <c r="DM96" s="54">
        <v>3.6046066151044609E-4</v>
      </c>
      <c r="DN96" s="54">
        <v>5.2162890098401483E-4</v>
      </c>
      <c r="DO96" s="54">
        <v>4.3081976746948573E-4</v>
      </c>
      <c r="DP96" s="54">
        <v>1.2219571532962887E-3</v>
      </c>
      <c r="DQ96" s="54">
        <v>2.9954000187508987E-4</v>
      </c>
      <c r="DR96" s="54">
        <v>1.0354752382084793E-3</v>
      </c>
      <c r="DS96" s="54">
        <v>2.3705198682694463E-4</v>
      </c>
      <c r="DT96" s="54">
        <v>0.24431722777335224</v>
      </c>
      <c r="DU96" s="54">
        <v>1.3215793040448061</v>
      </c>
      <c r="DV96" s="54">
        <v>1.1609811294464722</v>
      </c>
    </row>
    <row r="97" spans="2:126" x14ac:dyDescent="0.15">
      <c r="B97" s="64" t="s">
        <v>225</v>
      </c>
      <c r="C97" s="65" t="s">
        <v>283</v>
      </c>
      <c r="D97" s="58">
        <v>0.61552005689774947</v>
      </c>
      <c r="E97" s="58">
        <v>0.38447994310225053</v>
      </c>
      <c r="F97" s="58">
        <v>0.82165693912249083</v>
      </c>
      <c r="G97" s="58">
        <v>0.59986487172329794</v>
      </c>
      <c r="H97" s="58">
        <v>3.869549503773221E-2</v>
      </c>
      <c r="I97" s="59">
        <v>0.10048976070241328</v>
      </c>
      <c r="J97" s="58">
        <v>0.10003298906285685</v>
      </c>
      <c r="P97" s="64" t="s">
        <v>225</v>
      </c>
      <c r="Q97" s="58" t="s">
        <v>283</v>
      </c>
      <c r="R97" s="59">
        <v>2.4248517723236947E-5</v>
      </c>
      <c r="S97" s="58">
        <v>1.9297938378746396E-5</v>
      </c>
      <c r="T97" s="58">
        <v>3.311339414191501E-4</v>
      </c>
      <c r="U97" s="58">
        <v>8.9619180485154508E-6</v>
      </c>
      <c r="V97" s="58">
        <v>1.5144964786614802E-5</v>
      </c>
      <c r="W97" s="58">
        <v>0</v>
      </c>
      <c r="X97" s="58">
        <v>5.1164707235527127E-5</v>
      </c>
      <c r="Y97" s="58">
        <v>1.3930259062666412E-4</v>
      </c>
      <c r="Z97" s="58">
        <v>0</v>
      </c>
      <c r="AA97" s="58">
        <v>0</v>
      </c>
      <c r="AB97" s="58">
        <v>0</v>
      </c>
      <c r="AC97" s="58">
        <v>1.55624145886078E-5</v>
      </c>
      <c r="AD97" s="58">
        <v>1.7112904573120989E-5</v>
      </c>
      <c r="AE97" s="58">
        <v>4.5894405399959335E-5</v>
      </c>
      <c r="AF97" s="58">
        <v>1.0488890362790581E-4</v>
      </c>
      <c r="AG97" s="58">
        <v>0</v>
      </c>
      <c r="AH97" s="58">
        <v>4.4203982791161783E-5</v>
      </c>
      <c r="AI97" s="58">
        <v>2.2998624602086017E-5</v>
      </c>
      <c r="AJ97" s="58">
        <v>0</v>
      </c>
      <c r="AK97" s="58">
        <v>1.0801354003808704E-4</v>
      </c>
      <c r="AL97" s="58">
        <v>0</v>
      </c>
      <c r="AM97" s="58">
        <v>0</v>
      </c>
      <c r="AN97" s="58">
        <v>0</v>
      </c>
      <c r="AO97" s="58">
        <v>0</v>
      </c>
      <c r="AP97" s="58">
        <v>1.3227766659950217E-4</v>
      </c>
      <c r="AQ97" s="58">
        <v>1.5983270827703571E-4</v>
      </c>
      <c r="AR97" s="58">
        <v>0</v>
      </c>
      <c r="AS97" s="58">
        <v>0</v>
      </c>
      <c r="AT97" s="58">
        <v>7.0356343100638207E-5</v>
      </c>
      <c r="AU97" s="58">
        <v>4.6198113301487875E-5</v>
      </c>
      <c r="AV97" s="58">
        <v>1.6271457837943983E-5</v>
      </c>
      <c r="AW97" s="58">
        <v>0</v>
      </c>
      <c r="AX97" s="58">
        <v>1.117693243579122E-4</v>
      </c>
      <c r="AY97" s="58">
        <v>1.9160647131410666E-5</v>
      </c>
      <c r="AZ97" s="58">
        <v>1.1014464395962648E-4</v>
      </c>
      <c r="BA97" s="58">
        <v>0</v>
      </c>
      <c r="BB97" s="58">
        <v>2.6158154971022356E-5</v>
      </c>
      <c r="BC97" s="58">
        <v>2.3987444436456029E-4</v>
      </c>
      <c r="BD97" s="58">
        <v>1.4219709160011054E-5</v>
      </c>
      <c r="BE97" s="58">
        <v>0</v>
      </c>
      <c r="BF97" s="58">
        <v>1.6348550335877086E-5</v>
      </c>
      <c r="BG97" s="58">
        <v>3.1241218137667386E-4</v>
      </c>
      <c r="BH97" s="58">
        <v>9.8405343136054866E-5</v>
      </c>
      <c r="BI97" s="58">
        <v>1.8346951804040817E-4</v>
      </c>
      <c r="BJ97" s="58">
        <v>1.6329389469299128E-4</v>
      </c>
      <c r="BK97" s="58">
        <v>1.6720716927048351E-4</v>
      </c>
      <c r="BL97" s="58">
        <v>0</v>
      </c>
      <c r="BM97" s="58">
        <v>6.5239037386301767E-4</v>
      </c>
      <c r="BN97" s="58">
        <v>4.5232610873153573E-4</v>
      </c>
      <c r="BO97" s="58">
        <v>0</v>
      </c>
      <c r="BP97" s="58">
        <v>3.1553897452659362E-4</v>
      </c>
      <c r="BQ97" s="58">
        <v>2.5881634143671959E-4</v>
      </c>
      <c r="BR97" s="58">
        <v>1.1355005028352175E-3</v>
      </c>
      <c r="BS97" s="58">
        <v>1.3705796991853785E-4</v>
      </c>
      <c r="BT97" s="58">
        <v>7.2175854031074653E-5</v>
      </c>
      <c r="BU97" s="58">
        <v>1.0221083233245159E-4</v>
      </c>
      <c r="BV97" s="58">
        <v>1.1600695055542955E-4</v>
      </c>
      <c r="BW97" s="58">
        <v>2.0040949996848268E-4</v>
      </c>
      <c r="BX97" s="58">
        <v>4.6927110791036637E-5</v>
      </c>
      <c r="BY97" s="58">
        <v>4.3886010589845583E-5</v>
      </c>
      <c r="BZ97" s="58">
        <v>4.1701442335802426E-5</v>
      </c>
      <c r="CA97" s="58">
        <v>1.0356993935098046E-4</v>
      </c>
      <c r="CB97" s="58">
        <v>3.0914422829876122E-5</v>
      </c>
      <c r="CC97" s="58">
        <v>8.6113111511667488E-5</v>
      </c>
      <c r="CD97" s="58">
        <v>7.7784150089463291E-5</v>
      </c>
      <c r="CE97" s="58">
        <v>2.088440130101339E-4</v>
      </c>
      <c r="CF97" s="58">
        <v>1.7633868488896784E-4</v>
      </c>
      <c r="CG97" s="58">
        <v>7.9258593484703784E-5</v>
      </c>
      <c r="CH97" s="58">
        <v>9.7234756066934725E-5</v>
      </c>
      <c r="CI97" s="58">
        <v>1.1407785784823345E-4</v>
      </c>
      <c r="CJ97" s="58">
        <v>1.2340115410817214E-4</v>
      </c>
      <c r="CK97" s="58">
        <v>2.4130311482891388E-5</v>
      </c>
      <c r="CL97" s="58">
        <v>1.4072643909958685E-5</v>
      </c>
      <c r="CM97" s="58">
        <v>6.4066641730880198E-6</v>
      </c>
      <c r="CN97" s="58">
        <v>2.762467895693723E-3</v>
      </c>
      <c r="CO97" s="58">
        <v>1.1958471763526434E-4</v>
      </c>
      <c r="CP97" s="58">
        <v>1.4374231477578623E-4</v>
      </c>
      <c r="CQ97" s="58">
        <v>3.7303596219485653E-5</v>
      </c>
      <c r="CR97" s="58">
        <v>0</v>
      </c>
      <c r="CS97" s="58">
        <v>2.4268240394709784E-4</v>
      </c>
      <c r="CT97" s="58">
        <v>1.48775813922582E-4</v>
      </c>
      <c r="CU97" s="58">
        <v>1.2365978110161549E-4</v>
      </c>
      <c r="CV97" s="58">
        <v>1.0551692155990536E-4</v>
      </c>
      <c r="CW97" s="58">
        <v>2.225483968451198E-3</v>
      </c>
      <c r="CX97" s="58">
        <v>5.2250312449275574E-4</v>
      </c>
      <c r="CY97" s="58">
        <v>1.5896183139199121E-3</v>
      </c>
      <c r="CZ97" s="58">
        <v>2.7812599182866055E-3</v>
      </c>
      <c r="DA97" s="58">
        <v>7.230301837938129E-4</v>
      </c>
      <c r="DB97" s="58">
        <v>6.463652925743563E-5</v>
      </c>
      <c r="DC97" s="58">
        <v>1.0000178417276229</v>
      </c>
      <c r="DD97" s="58">
        <v>3.2012242651509005E-5</v>
      </c>
      <c r="DE97" s="58">
        <v>6.0405453428592831E-5</v>
      </c>
      <c r="DF97" s="58">
        <v>2.2344857898944462E-5</v>
      </c>
      <c r="DG97" s="58">
        <v>8.2508582365364771E-5</v>
      </c>
      <c r="DH97" s="58">
        <v>2.3025937422802971E-5</v>
      </c>
      <c r="DI97" s="58">
        <v>3.4256199622641197E-5</v>
      </c>
      <c r="DJ97" s="58">
        <v>1.7264645520199932E-4</v>
      </c>
      <c r="DK97" s="58">
        <v>5.5873968990566357E-4</v>
      </c>
      <c r="DL97" s="58">
        <v>2.0552964782255858E-5</v>
      </c>
      <c r="DM97" s="58">
        <v>2.6972371514998945E-4</v>
      </c>
      <c r="DN97" s="58">
        <v>1.2397411090176285E-4</v>
      </c>
      <c r="DO97" s="58">
        <v>1.9144828217317598E-4</v>
      </c>
      <c r="DP97" s="58">
        <v>4.128945766040158E-4</v>
      </c>
      <c r="DQ97" s="58">
        <v>1.119657808521903E-4</v>
      </c>
      <c r="DR97" s="58">
        <v>2.1650211858245189E-4</v>
      </c>
      <c r="DS97" s="58">
        <v>1.5690443205870625E-5</v>
      </c>
      <c r="DT97" s="58">
        <v>1.0888875150611052E-4</v>
      </c>
      <c r="DU97" s="58">
        <v>1.0216181108713593</v>
      </c>
      <c r="DV97" s="58">
        <v>0.89747118814005733</v>
      </c>
    </row>
    <row r="98" spans="2:126" x14ac:dyDescent="0.15">
      <c r="B98" s="52" t="s">
        <v>226</v>
      </c>
      <c r="C98" s="53" t="s">
        <v>284</v>
      </c>
      <c r="D98" s="54">
        <v>0.43517481844839978</v>
      </c>
      <c r="E98" s="62">
        <v>0.56482518155160022</v>
      </c>
      <c r="F98" s="62">
        <v>0.59306547371446294</v>
      </c>
      <c r="G98" s="62">
        <v>0.42614955264292359</v>
      </c>
      <c r="H98" s="54">
        <v>9.8318097608233383E-4</v>
      </c>
      <c r="I98" s="63">
        <v>7.3392275054643366E-2</v>
      </c>
      <c r="J98" s="62">
        <v>7.3392275054643366E-2</v>
      </c>
      <c r="P98" s="52" t="s">
        <v>226</v>
      </c>
      <c r="Q98" s="54" t="s">
        <v>284</v>
      </c>
      <c r="R98" s="63">
        <v>0</v>
      </c>
      <c r="S98" s="62">
        <v>0</v>
      </c>
      <c r="T98" s="62">
        <v>0</v>
      </c>
      <c r="U98" s="62">
        <v>0</v>
      </c>
      <c r="V98" s="62">
        <v>0</v>
      </c>
      <c r="W98" s="62">
        <v>0</v>
      </c>
      <c r="X98" s="62">
        <v>0</v>
      </c>
      <c r="Y98" s="62">
        <v>0</v>
      </c>
      <c r="Z98" s="62">
        <v>0</v>
      </c>
      <c r="AA98" s="62">
        <v>0</v>
      </c>
      <c r="AB98" s="62">
        <v>0</v>
      </c>
      <c r="AC98" s="62">
        <v>0</v>
      </c>
      <c r="AD98" s="62">
        <v>0</v>
      </c>
      <c r="AE98" s="62">
        <v>0</v>
      </c>
      <c r="AF98" s="62">
        <v>0</v>
      </c>
      <c r="AG98" s="62">
        <v>0</v>
      </c>
      <c r="AH98" s="62">
        <v>0</v>
      </c>
      <c r="AI98" s="62">
        <v>0</v>
      </c>
      <c r="AJ98" s="62">
        <v>0</v>
      </c>
      <c r="AK98" s="62">
        <v>0</v>
      </c>
      <c r="AL98" s="62">
        <v>0</v>
      </c>
      <c r="AM98" s="62">
        <v>0</v>
      </c>
      <c r="AN98" s="62">
        <v>0</v>
      </c>
      <c r="AO98" s="62">
        <v>0</v>
      </c>
      <c r="AP98" s="62">
        <v>0</v>
      </c>
      <c r="AQ98" s="62">
        <v>0</v>
      </c>
      <c r="AR98" s="62">
        <v>0</v>
      </c>
      <c r="AS98" s="62">
        <v>0</v>
      </c>
      <c r="AT98" s="62">
        <v>0</v>
      </c>
      <c r="AU98" s="62">
        <v>0</v>
      </c>
      <c r="AV98" s="62">
        <v>0</v>
      </c>
      <c r="AW98" s="62">
        <v>0</v>
      </c>
      <c r="AX98" s="62">
        <v>0</v>
      </c>
      <c r="AY98" s="62">
        <v>0</v>
      </c>
      <c r="AZ98" s="62">
        <v>0</v>
      </c>
      <c r="BA98" s="62">
        <v>0</v>
      </c>
      <c r="BB98" s="62">
        <v>0</v>
      </c>
      <c r="BC98" s="62">
        <v>0</v>
      </c>
      <c r="BD98" s="62">
        <v>0</v>
      </c>
      <c r="BE98" s="62">
        <v>0</v>
      </c>
      <c r="BF98" s="62">
        <v>0</v>
      </c>
      <c r="BG98" s="62">
        <v>0</v>
      </c>
      <c r="BH98" s="62">
        <v>0</v>
      </c>
      <c r="BI98" s="62">
        <v>0</v>
      </c>
      <c r="BJ98" s="62">
        <v>0</v>
      </c>
      <c r="BK98" s="62">
        <v>0</v>
      </c>
      <c r="BL98" s="62">
        <v>0</v>
      </c>
      <c r="BM98" s="62">
        <v>0</v>
      </c>
      <c r="BN98" s="62">
        <v>0</v>
      </c>
      <c r="BO98" s="62">
        <v>0</v>
      </c>
      <c r="BP98" s="62">
        <v>0</v>
      </c>
      <c r="BQ98" s="62">
        <v>0</v>
      </c>
      <c r="BR98" s="62">
        <v>0</v>
      </c>
      <c r="BS98" s="62">
        <v>0</v>
      </c>
      <c r="BT98" s="62">
        <v>0</v>
      </c>
      <c r="BU98" s="62">
        <v>0</v>
      </c>
      <c r="BV98" s="62">
        <v>0</v>
      </c>
      <c r="BW98" s="62">
        <v>0</v>
      </c>
      <c r="BX98" s="62">
        <v>0</v>
      </c>
      <c r="BY98" s="62">
        <v>0</v>
      </c>
      <c r="BZ98" s="62">
        <v>0</v>
      </c>
      <c r="CA98" s="62">
        <v>0</v>
      </c>
      <c r="CB98" s="62">
        <v>0</v>
      </c>
      <c r="CC98" s="62">
        <v>0</v>
      </c>
      <c r="CD98" s="62">
        <v>0</v>
      </c>
      <c r="CE98" s="62">
        <v>0</v>
      </c>
      <c r="CF98" s="62">
        <v>0</v>
      </c>
      <c r="CG98" s="62">
        <v>0</v>
      </c>
      <c r="CH98" s="62">
        <v>0</v>
      </c>
      <c r="CI98" s="62">
        <v>0</v>
      </c>
      <c r="CJ98" s="62">
        <v>0</v>
      </c>
      <c r="CK98" s="62">
        <v>0</v>
      </c>
      <c r="CL98" s="62">
        <v>0</v>
      </c>
      <c r="CM98" s="62">
        <v>0</v>
      </c>
      <c r="CN98" s="62">
        <v>0</v>
      </c>
      <c r="CO98" s="62">
        <v>0</v>
      </c>
      <c r="CP98" s="62">
        <v>0</v>
      </c>
      <c r="CQ98" s="62">
        <v>0</v>
      </c>
      <c r="CR98" s="62">
        <v>0</v>
      </c>
      <c r="CS98" s="62">
        <v>0</v>
      </c>
      <c r="CT98" s="62">
        <v>0</v>
      </c>
      <c r="CU98" s="62">
        <v>0</v>
      </c>
      <c r="CV98" s="62">
        <v>0</v>
      </c>
      <c r="CW98" s="62">
        <v>0</v>
      </c>
      <c r="CX98" s="62">
        <v>0</v>
      </c>
      <c r="CY98" s="62">
        <v>0</v>
      </c>
      <c r="CZ98" s="62">
        <v>0</v>
      </c>
      <c r="DA98" s="62">
        <v>0</v>
      </c>
      <c r="DB98" s="62">
        <v>0</v>
      </c>
      <c r="DC98" s="62">
        <v>0</v>
      </c>
      <c r="DD98" s="62">
        <v>1</v>
      </c>
      <c r="DE98" s="62">
        <v>0</v>
      </c>
      <c r="DF98" s="62">
        <v>0</v>
      </c>
      <c r="DG98" s="62">
        <v>0</v>
      </c>
      <c r="DH98" s="62">
        <v>0</v>
      </c>
      <c r="DI98" s="62">
        <v>0</v>
      </c>
      <c r="DJ98" s="62">
        <v>0</v>
      </c>
      <c r="DK98" s="62">
        <v>0</v>
      </c>
      <c r="DL98" s="62">
        <v>0</v>
      </c>
      <c r="DM98" s="62">
        <v>0</v>
      </c>
      <c r="DN98" s="62">
        <v>0</v>
      </c>
      <c r="DO98" s="62">
        <v>0</v>
      </c>
      <c r="DP98" s="62">
        <v>0</v>
      </c>
      <c r="DQ98" s="62">
        <v>0</v>
      </c>
      <c r="DR98" s="62">
        <v>0</v>
      </c>
      <c r="DS98" s="62">
        <v>0</v>
      </c>
      <c r="DT98" s="62">
        <v>0</v>
      </c>
      <c r="DU98" s="54">
        <v>1</v>
      </c>
      <c r="DV98" s="54">
        <v>0.8784801077719594</v>
      </c>
    </row>
    <row r="99" spans="2:126" x14ac:dyDescent="0.15">
      <c r="B99" s="52" t="s">
        <v>227</v>
      </c>
      <c r="C99" s="53" t="s">
        <v>654</v>
      </c>
      <c r="D99" s="54">
        <v>0.74033668684361909</v>
      </c>
      <c r="E99" s="54">
        <v>0.25966331315638091</v>
      </c>
      <c r="F99" s="54">
        <v>0.55635517960113878</v>
      </c>
      <c r="G99" s="54">
        <v>0.42901160574528996</v>
      </c>
      <c r="H99" s="54">
        <v>2.8306277030474961E-2</v>
      </c>
      <c r="I99" s="57">
        <v>8.9853285861428531E-2</v>
      </c>
      <c r="J99" s="54">
        <v>8.3073129982725202E-2</v>
      </c>
      <c r="P99" s="52" t="s">
        <v>227</v>
      </c>
      <c r="Q99" s="54" t="s">
        <v>654</v>
      </c>
      <c r="R99" s="57">
        <v>0</v>
      </c>
      <c r="S99" s="54">
        <v>0</v>
      </c>
      <c r="T99" s="54">
        <v>0</v>
      </c>
      <c r="U99" s="54">
        <v>0</v>
      </c>
      <c r="V99" s="54">
        <v>0</v>
      </c>
      <c r="W99" s="54">
        <v>0</v>
      </c>
      <c r="X99" s="54">
        <v>0</v>
      </c>
      <c r="Y99" s="54">
        <v>0</v>
      </c>
      <c r="Z99" s="54">
        <v>0</v>
      </c>
      <c r="AA99" s="54">
        <v>0</v>
      </c>
      <c r="AB99" s="54">
        <v>0</v>
      </c>
      <c r="AC99" s="54">
        <v>0</v>
      </c>
      <c r="AD99" s="54">
        <v>0</v>
      </c>
      <c r="AE99" s="54">
        <v>0</v>
      </c>
      <c r="AF99" s="54">
        <v>0</v>
      </c>
      <c r="AG99" s="54">
        <v>0</v>
      </c>
      <c r="AH99" s="54">
        <v>0</v>
      </c>
      <c r="AI99" s="54">
        <v>0</v>
      </c>
      <c r="AJ99" s="54">
        <v>0</v>
      </c>
      <c r="AK99" s="54">
        <v>0</v>
      </c>
      <c r="AL99" s="54">
        <v>0</v>
      </c>
      <c r="AM99" s="54">
        <v>0</v>
      </c>
      <c r="AN99" s="54">
        <v>0</v>
      </c>
      <c r="AO99" s="54">
        <v>0</v>
      </c>
      <c r="AP99" s="54">
        <v>0</v>
      </c>
      <c r="AQ99" s="54">
        <v>0</v>
      </c>
      <c r="AR99" s="54">
        <v>0</v>
      </c>
      <c r="AS99" s="54">
        <v>0</v>
      </c>
      <c r="AT99" s="54">
        <v>0</v>
      </c>
      <c r="AU99" s="54">
        <v>0</v>
      </c>
      <c r="AV99" s="54">
        <v>0</v>
      </c>
      <c r="AW99" s="54">
        <v>0</v>
      </c>
      <c r="AX99" s="54">
        <v>0</v>
      </c>
      <c r="AY99" s="54">
        <v>0</v>
      </c>
      <c r="AZ99" s="54">
        <v>0</v>
      </c>
      <c r="BA99" s="54">
        <v>0</v>
      </c>
      <c r="BB99" s="54">
        <v>0</v>
      </c>
      <c r="BC99" s="54">
        <v>0</v>
      </c>
      <c r="BD99" s="54">
        <v>0</v>
      </c>
      <c r="BE99" s="54">
        <v>0</v>
      </c>
      <c r="BF99" s="54">
        <v>0</v>
      </c>
      <c r="BG99" s="54">
        <v>0</v>
      </c>
      <c r="BH99" s="54">
        <v>0</v>
      </c>
      <c r="BI99" s="54">
        <v>0</v>
      </c>
      <c r="BJ99" s="54">
        <v>0</v>
      </c>
      <c r="BK99" s="54">
        <v>0</v>
      </c>
      <c r="BL99" s="54">
        <v>0</v>
      </c>
      <c r="BM99" s="54">
        <v>0</v>
      </c>
      <c r="BN99" s="54">
        <v>0</v>
      </c>
      <c r="BO99" s="54">
        <v>0</v>
      </c>
      <c r="BP99" s="54">
        <v>0</v>
      </c>
      <c r="BQ99" s="54">
        <v>0</v>
      </c>
      <c r="BR99" s="54">
        <v>0</v>
      </c>
      <c r="BS99" s="54">
        <v>0</v>
      </c>
      <c r="BT99" s="54">
        <v>0</v>
      </c>
      <c r="BU99" s="54">
        <v>0</v>
      </c>
      <c r="BV99" s="54">
        <v>0</v>
      </c>
      <c r="BW99" s="54">
        <v>0</v>
      </c>
      <c r="BX99" s="54">
        <v>0</v>
      </c>
      <c r="BY99" s="54">
        <v>0</v>
      </c>
      <c r="BZ99" s="54">
        <v>0</v>
      </c>
      <c r="CA99" s="54">
        <v>0</v>
      </c>
      <c r="CB99" s="54">
        <v>0</v>
      </c>
      <c r="CC99" s="54">
        <v>0</v>
      </c>
      <c r="CD99" s="54">
        <v>0</v>
      </c>
      <c r="CE99" s="54">
        <v>0</v>
      </c>
      <c r="CF99" s="54">
        <v>0</v>
      </c>
      <c r="CG99" s="54">
        <v>0</v>
      </c>
      <c r="CH99" s="54">
        <v>0</v>
      </c>
      <c r="CI99" s="54">
        <v>0</v>
      </c>
      <c r="CJ99" s="54">
        <v>0</v>
      </c>
      <c r="CK99" s="54">
        <v>0</v>
      </c>
      <c r="CL99" s="54">
        <v>0</v>
      </c>
      <c r="CM99" s="54">
        <v>0</v>
      </c>
      <c r="CN99" s="54">
        <v>0</v>
      </c>
      <c r="CO99" s="54">
        <v>0</v>
      </c>
      <c r="CP99" s="54">
        <v>0</v>
      </c>
      <c r="CQ99" s="54">
        <v>0</v>
      </c>
      <c r="CR99" s="54">
        <v>0</v>
      </c>
      <c r="CS99" s="54">
        <v>0</v>
      </c>
      <c r="CT99" s="54">
        <v>0</v>
      </c>
      <c r="CU99" s="54">
        <v>0</v>
      </c>
      <c r="CV99" s="54">
        <v>0</v>
      </c>
      <c r="CW99" s="54">
        <v>0</v>
      </c>
      <c r="CX99" s="54">
        <v>0</v>
      </c>
      <c r="CY99" s="54">
        <v>0</v>
      </c>
      <c r="CZ99" s="54">
        <v>0</v>
      </c>
      <c r="DA99" s="54">
        <v>0</v>
      </c>
      <c r="DB99" s="54">
        <v>0</v>
      </c>
      <c r="DC99" s="54">
        <v>0</v>
      </c>
      <c r="DD99" s="54">
        <v>0</v>
      </c>
      <c r="DE99" s="54">
        <v>1.0019339655474988</v>
      </c>
      <c r="DF99" s="54">
        <v>0</v>
      </c>
      <c r="DG99" s="54">
        <v>0</v>
      </c>
      <c r="DH99" s="54">
        <v>1.3397136044167188E-4</v>
      </c>
      <c r="DI99" s="54">
        <v>0</v>
      </c>
      <c r="DJ99" s="54">
        <v>0</v>
      </c>
      <c r="DK99" s="54">
        <v>0</v>
      </c>
      <c r="DL99" s="54">
        <v>0</v>
      </c>
      <c r="DM99" s="54">
        <v>0</v>
      </c>
      <c r="DN99" s="54">
        <v>0</v>
      </c>
      <c r="DO99" s="54">
        <v>0</v>
      </c>
      <c r="DP99" s="54">
        <v>0</v>
      </c>
      <c r="DQ99" s="54">
        <v>0</v>
      </c>
      <c r="DR99" s="54">
        <v>0</v>
      </c>
      <c r="DS99" s="54">
        <v>0</v>
      </c>
      <c r="DT99" s="54">
        <v>0</v>
      </c>
      <c r="DU99" s="54">
        <v>1.0020679369079404</v>
      </c>
      <c r="DV99" s="54">
        <v>0.88029674920971246</v>
      </c>
    </row>
    <row r="100" spans="2:126" x14ac:dyDescent="0.15">
      <c r="B100" s="52" t="s">
        <v>228</v>
      </c>
      <c r="C100" s="53" t="s">
        <v>655</v>
      </c>
      <c r="D100" s="54">
        <v>0.58966700782014236</v>
      </c>
      <c r="E100" s="54">
        <v>0.41033299217985764</v>
      </c>
      <c r="F100" s="54">
        <v>0.64461417734763282</v>
      </c>
      <c r="G100" s="54">
        <v>0.57419565786031912</v>
      </c>
      <c r="H100" s="54">
        <v>1.0981276925157283E-3</v>
      </c>
      <c r="I100" s="57">
        <v>0.13131048914465079</v>
      </c>
      <c r="J100" s="54">
        <v>0.12817159298979858</v>
      </c>
      <c r="P100" s="52" t="s">
        <v>228</v>
      </c>
      <c r="Q100" s="54" t="s">
        <v>655</v>
      </c>
      <c r="R100" s="57">
        <v>1.3287366415550499E-4</v>
      </c>
      <c r="S100" s="54">
        <v>1.1782973473640819E-4</v>
      </c>
      <c r="T100" s="54">
        <v>4.3099589529529006E-3</v>
      </c>
      <c r="U100" s="54">
        <v>5.5209646926131134E-6</v>
      </c>
      <c r="V100" s="54">
        <v>1.1252743183463571E-5</v>
      </c>
      <c r="W100" s="54">
        <v>0</v>
      </c>
      <c r="X100" s="54">
        <v>1.9765407439267192E-5</v>
      </c>
      <c r="Y100" s="54">
        <v>1.509093016446691E-5</v>
      </c>
      <c r="Z100" s="54">
        <v>0</v>
      </c>
      <c r="AA100" s="54">
        <v>0</v>
      </c>
      <c r="AB100" s="54">
        <v>0</v>
      </c>
      <c r="AC100" s="54">
        <v>6.5973829416059449E-6</v>
      </c>
      <c r="AD100" s="54">
        <v>7.5943854638869697E-6</v>
      </c>
      <c r="AE100" s="54">
        <v>9.1664861370034976E-6</v>
      </c>
      <c r="AF100" s="54">
        <v>6.4067148779228785E-6</v>
      </c>
      <c r="AG100" s="54">
        <v>0</v>
      </c>
      <c r="AH100" s="54">
        <v>8.013977344620271E-6</v>
      </c>
      <c r="AI100" s="54">
        <v>1.6098965398999769E-5</v>
      </c>
      <c r="AJ100" s="54">
        <v>0</v>
      </c>
      <c r="AK100" s="54">
        <v>9.5177988093725242E-6</v>
      </c>
      <c r="AL100" s="54">
        <v>0</v>
      </c>
      <c r="AM100" s="54">
        <v>0</v>
      </c>
      <c r="AN100" s="54">
        <v>0</v>
      </c>
      <c r="AO100" s="54">
        <v>0</v>
      </c>
      <c r="AP100" s="54">
        <v>3.2260958035874888E-5</v>
      </c>
      <c r="AQ100" s="54">
        <v>6.0266332010193916E-6</v>
      </c>
      <c r="AR100" s="54">
        <v>0</v>
      </c>
      <c r="AS100" s="54">
        <v>0</v>
      </c>
      <c r="AT100" s="54">
        <v>6.1098710832065295E-6</v>
      </c>
      <c r="AU100" s="54">
        <v>7.7977773738304668E-6</v>
      </c>
      <c r="AV100" s="54">
        <v>1.0283751897164574E-5</v>
      </c>
      <c r="AW100" s="54">
        <v>0</v>
      </c>
      <c r="AX100" s="54">
        <v>1.6494140545983355E-5</v>
      </c>
      <c r="AY100" s="54">
        <v>7.7933105943206635E-6</v>
      </c>
      <c r="AZ100" s="54">
        <v>1.5336441683937465E-5</v>
      </c>
      <c r="BA100" s="54">
        <v>0</v>
      </c>
      <c r="BB100" s="54">
        <v>6.1091656266943133E-6</v>
      </c>
      <c r="BC100" s="54">
        <v>1.6269630754364869E-5</v>
      </c>
      <c r="BD100" s="54">
        <v>9.5897486230911617E-6</v>
      </c>
      <c r="BE100" s="54">
        <v>0</v>
      </c>
      <c r="BF100" s="54">
        <v>9.2603794140743529E-6</v>
      </c>
      <c r="BG100" s="54">
        <v>6.5214438829166824E-6</v>
      </c>
      <c r="BH100" s="54">
        <v>7.7787757937806541E-6</v>
      </c>
      <c r="BI100" s="54">
        <v>8.3718338703582241E-6</v>
      </c>
      <c r="BJ100" s="54">
        <v>6.820981091011311E-6</v>
      </c>
      <c r="BK100" s="54">
        <v>5.6750818875214963E-6</v>
      </c>
      <c r="BL100" s="54">
        <v>0</v>
      </c>
      <c r="BM100" s="54">
        <v>4.7394175039985192E-6</v>
      </c>
      <c r="BN100" s="54">
        <v>5.8030768013781041E-6</v>
      </c>
      <c r="BO100" s="54">
        <v>0</v>
      </c>
      <c r="BP100" s="54">
        <v>3.652419676173085E-6</v>
      </c>
      <c r="BQ100" s="54">
        <v>8.9363376973577759E-6</v>
      </c>
      <c r="BR100" s="54">
        <v>4.1390650490487464E-6</v>
      </c>
      <c r="BS100" s="54">
        <v>4.8831212467585664E-6</v>
      </c>
      <c r="BT100" s="54">
        <v>3.5079672492157065E-6</v>
      </c>
      <c r="BU100" s="54">
        <v>4.0266003222145101E-6</v>
      </c>
      <c r="BV100" s="54">
        <v>3.7488215718252621E-6</v>
      </c>
      <c r="BW100" s="54">
        <v>1.5039351796517176E-5</v>
      </c>
      <c r="BX100" s="54">
        <v>1.0610088129147661E-5</v>
      </c>
      <c r="BY100" s="54">
        <v>8.4086286822999885E-6</v>
      </c>
      <c r="BZ100" s="54">
        <v>3.448537348490562E-5</v>
      </c>
      <c r="CA100" s="54">
        <v>1.5938997083949604E-5</v>
      </c>
      <c r="CB100" s="54">
        <v>1.8003464635545977E-5</v>
      </c>
      <c r="CC100" s="54">
        <v>1.0067302973780863E-5</v>
      </c>
      <c r="CD100" s="54">
        <v>1.2026382698056162E-5</v>
      </c>
      <c r="CE100" s="54">
        <v>1.8305869419454733E-5</v>
      </c>
      <c r="CF100" s="54">
        <v>2.7784787823688526E-5</v>
      </c>
      <c r="CG100" s="54">
        <v>1.5013401459735391E-4</v>
      </c>
      <c r="CH100" s="54">
        <v>1.937153422910955E-5</v>
      </c>
      <c r="CI100" s="54">
        <v>2.2542641150051875E-5</v>
      </c>
      <c r="CJ100" s="54">
        <v>7.7944513894886671E-5</v>
      </c>
      <c r="CK100" s="54">
        <v>2.0851300446593793E-5</v>
      </c>
      <c r="CL100" s="54">
        <v>1.3945300537560448E-5</v>
      </c>
      <c r="CM100" s="54">
        <v>3.9652314606226666E-6</v>
      </c>
      <c r="CN100" s="54">
        <v>6.3718759814996445E-5</v>
      </c>
      <c r="CO100" s="54">
        <v>2.0775182317216005E-5</v>
      </c>
      <c r="CP100" s="54">
        <v>4.1624752993929918E-5</v>
      </c>
      <c r="CQ100" s="54">
        <v>5.9385403539141354E-5</v>
      </c>
      <c r="CR100" s="54">
        <v>0</v>
      </c>
      <c r="CS100" s="54">
        <v>1.5517630773354661E-5</v>
      </c>
      <c r="CT100" s="54">
        <v>1.0373812707396185E-2</v>
      </c>
      <c r="CU100" s="54">
        <v>6.4131544025159066E-4</v>
      </c>
      <c r="CV100" s="54">
        <v>2.7609168094089388E-5</v>
      </c>
      <c r="CW100" s="54">
        <v>5.6530300527830207E-4</v>
      </c>
      <c r="CX100" s="54">
        <v>2.6073990673544314E-4</v>
      </c>
      <c r="CY100" s="54">
        <v>2.4609084751809433E-5</v>
      </c>
      <c r="CZ100" s="54">
        <v>2.2028941778880505E-4</v>
      </c>
      <c r="DA100" s="54">
        <v>1.9888793528169491E-4</v>
      </c>
      <c r="DB100" s="54">
        <v>1.700767369914489E-5</v>
      </c>
      <c r="DC100" s="54">
        <v>2.3588941109083968E-5</v>
      </c>
      <c r="DD100" s="54">
        <v>2.1619521284180959E-5</v>
      </c>
      <c r="DE100" s="54">
        <v>5.2198343111639024E-3</v>
      </c>
      <c r="DF100" s="54">
        <v>1.0236061455251158</v>
      </c>
      <c r="DG100" s="54">
        <v>1.5884112040088726E-3</v>
      </c>
      <c r="DH100" s="54">
        <v>5.9151999203561987E-4</v>
      </c>
      <c r="DI100" s="54">
        <v>1.7762759204675706E-5</v>
      </c>
      <c r="DJ100" s="54">
        <v>9.8034901514963721E-6</v>
      </c>
      <c r="DK100" s="54">
        <v>8.7811510432499805E-5</v>
      </c>
      <c r="DL100" s="54">
        <v>5.1336314418745517E-6</v>
      </c>
      <c r="DM100" s="54">
        <v>3.1152533714202183E-5</v>
      </c>
      <c r="DN100" s="54">
        <v>2.9571842188378506E-5</v>
      </c>
      <c r="DO100" s="54">
        <v>5.239674697432915E-5</v>
      </c>
      <c r="DP100" s="54">
        <v>1.3083900320301879E-5</v>
      </c>
      <c r="DQ100" s="54">
        <v>5.0274844336018643E-5</v>
      </c>
      <c r="DR100" s="54">
        <v>5.0972441794048508E-5</v>
      </c>
      <c r="DS100" s="54">
        <v>7.8408437163755491E-6</v>
      </c>
      <c r="DT100" s="54">
        <v>1.0390390547598835E-3</v>
      </c>
      <c r="DU100" s="54">
        <v>1.0503536088062857</v>
      </c>
      <c r="DV100" s="54">
        <v>0.92271475146281234</v>
      </c>
    </row>
    <row r="101" spans="2:126" x14ac:dyDescent="0.15">
      <c r="B101" s="52" t="s">
        <v>229</v>
      </c>
      <c r="C101" s="53" t="s">
        <v>656</v>
      </c>
      <c r="D101" s="54">
        <v>0.54335771719995196</v>
      </c>
      <c r="E101" s="54">
        <v>0.45664228280004804</v>
      </c>
      <c r="F101" s="54">
        <v>0.63121781038699476</v>
      </c>
      <c r="G101" s="54">
        <v>0.54579916558768526</v>
      </c>
      <c r="H101" s="54">
        <v>2.2645266979835908E-2</v>
      </c>
      <c r="I101" s="57">
        <v>0.15641634297223422</v>
      </c>
      <c r="J101" s="54">
        <v>0.1560566824917278</v>
      </c>
      <c r="P101" s="52" t="s">
        <v>229</v>
      </c>
      <c r="Q101" s="54" t="s">
        <v>656</v>
      </c>
      <c r="R101" s="57">
        <v>0</v>
      </c>
      <c r="S101" s="54">
        <v>0</v>
      </c>
      <c r="T101" s="54">
        <v>0</v>
      </c>
      <c r="U101" s="54">
        <v>0</v>
      </c>
      <c r="V101" s="54">
        <v>0</v>
      </c>
      <c r="W101" s="54">
        <v>0</v>
      </c>
      <c r="X101" s="54">
        <v>0</v>
      </c>
      <c r="Y101" s="54">
        <v>0</v>
      </c>
      <c r="Z101" s="54">
        <v>0</v>
      </c>
      <c r="AA101" s="54">
        <v>0</v>
      </c>
      <c r="AB101" s="54">
        <v>0</v>
      </c>
      <c r="AC101" s="54">
        <v>0</v>
      </c>
      <c r="AD101" s="54">
        <v>0</v>
      </c>
      <c r="AE101" s="54">
        <v>0</v>
      </c>
      <c r="AF101" s="54">
        <v>0</v>
      </c>
      <c r="AG101" s="54">
        <v>0</v>
      </c>
      <c r="AH101" s="54">
        <v>0</v>
      </c>
      <c r="AI101" s="54">
        <v>0</v>
      </c>
      <c r="AJ101" s="54">
        <v>0</v>
      </c>
      <c r="AK101" s="54">
        <v>0</v>
      </c>
      <c r="AL101" s="54">
        <v>0</v>
      </c>
      <c r="AM101" s="54">
        <v>0</v>
      </c>
      <c r="AN101" s="54">
        <v>0</v>
      </c>
      <c r="AO101" s="54">
        <v>0</v>
      </c>
      <c r="AP101" s="54">
        <v>0</v>
      </c>
      <c r="AQ101" s="54">
        <v>0</v>
      </c>
      <c r="AR101" s="54">
        <v>0</v>
      </c>
      <c r="AS101" s="54">
        <v>0</v>
      </c>
      <c r="AT101" s="54">
        <v>0</v>
      </c>
      <c r="AU101" s="54">
        <v>0</v>
      </c>
      <c r="AV101" s="54">
        <v>0</v>
      </c>
      <c r="AW101" s="54">
        <v>0</v>
      </c>
      <c r="AX101" s="54">
        <v>0</v>
      </c>
      <c r="AY101" s="54">
        <v>0</v>
      </c>
      <c r="AZ101" s="54">
        <v>0</v>
      </c>
      <c r="BA101" s="54">
        <v>0</v>
      </c>
      <c r="BB101" s="54">
        <v>0</v>
      </c>
      <c r="BC101" s="54">
        <v>0</v>
      </c>
      <c r="BD101" s="54">
        <v>0</v>
      </c>
      <c r="BE101" s="54">
        <v>0</v>
      </c>
      <c r="BF101" s="54">
        <v>0</v>
      </c>
      <c r="BG101" s="54">
        <v>0</v>
      </c>
      <c r="BH101" s="54">
        <v>0</v>
      </c>
      <c r="BI101" s="54">
        <v>0</v>
      </c>
      <c r="BJ101" s="54">
        <v>0</v>
      </c>
      <c r="BK101" s="54">
        <v>0</v>
      </c>
      <c r="BL101" s="54">
        <v>0</v>
      </c>
      <c r="BM101" s="54">
        <v>0</v>
      </c>
      <c r="BN101" s="54">
        <v>0</v>
      </c>
      <c r="BO101" s="54">
        <v>0</v>
      </c>
      <c r="BP101" s="54">
        <v>0</v>
      </c>
      <c r="BQ101" s="54">
        <v>0</v>
      </c>
      <c r="BR101" s="54">
        <v>0</v>
      </c>
      <c r="BS101" s="54">
        <v>0</v>
      </c>
      <c r="BT101" s="54">
        <v>0</v>
      </c>
      <c r="BU101" s="54">
        <v>0</v>
      </c>
      <c r="BV101" s="54">
        <v>0</v>
      </c>
      <c r="BW101" s="54">
        <v>0</v>
      </c>
      <c r="BX101" s="54">
        <v>0</v>
      </c>
      <c r="BY101" s="54">
        <v>0</v>
      </c>
      <c r="BZ101" s="54">
        <v>0</v>
      </c>
      <c r="CA101" s="54">
        <v>0</v>
      </c>
      <c r="CB101" s="54">
        <v>0</v>
      </c>
      <c r="CC101" s="54">
        <v>0</v>
      </c>
      <c r="CD101" s="54">
        <v>0</v>
      </c>
      <c r="CE101" s="54">
        <v>0</v>
      </c>
      <c r="CF101" s="54">
        <v>0</v>
      </c>
      <c r="CG101" s="54">
        <v>0</v>
      </c>
      <c r="CH101" s="54">
        <v>0</v>
      </c>
      <c r="CI101" s="54">
        <v>0</v>
      </c>
      <c r="CJ101" s="54">
        <v>0</v>
      </c>
      <c r="CK101" s="54">
        <v>0</v>
      </c>
      <c r="CL101" s="54">
        <v>0</v>
      </c>
      <c r="CM101" s="54">
        <v>0</v>
      </c>
      <c r="CN101" s="54">
        <v>0</v>
      </c>
      <c r="CO101" s="54">
        <v>0</v>
      </c>
      <c r="CP101" s="54">
        <v>0</v>
      </c>
      <c r="CQ101" s="54">
        <v>0</v>
      </c>
      <c r="CR101" s="54">
        <v>0</v>
      </c>
      <c r="CS101" s="54">
        <v>0</v>
      </c>
      <c r="CT101" s="54">
        <v>0</v>
      </c>
      <c r="CU101" s="54">
        <v>0</v>
      </c>
      <c r="CV101" s="54">
        <v>0</v>
      </c>
      <c r="CW101" s="54">
        <v>0</v>
      </c>
      <c r="CX101" s="54">
        <v>0</v>
      </c>
      <c r="CY101" s="54">
        <v>0</v>
      </c>
      <c r="CZ101" s="54">
        <v>0</v>
      </c>
      <c r="DA101" s="54">
        <v>0</v>
      </c>
      <c r="DB101" s="54">
        <v>0</v>
      </c>
      <c r="DC101" s="54">
        <v>0</v>
      </c>
      <c r="DD101" s="54">
        <v>0</v>
      </c>
      <c r="DE101" s="54">
        <v>0</v>
      </c>
      <c r="DF101" s="54">
        <v>0</v>
      </c>
      <c r="DG101" s="54">
        <v>1</v>
      </c>
      <c r="DH101" s="54">
        <v>0</v>
      </c>
      <c r="DI101" s="54">
        <v>0</v>
      </c>
      <c r="DJ101" s="54">
        <v>0</v>
      </c>
      <c r="DK101" s="54">
        <v>0</v>
      </c>
      <c r="DL101" s="54">
        <v>0</v>
      </c>
      <c r="DM101" s="54">
        <v>0</v>
      </c>
      <c r="DN101" s="54">
        <v>0</v>
      </c>
      <c r="DO101" s="54">
        <v>0</v>
      </c>
      <c r="DP101" s="54">
        <v>0</v>
      </c>
      <c r="DQ101" s="54">
        <v>0</v>
      </c>
      <c r="DR101" s="54">
        <v>0</v>
      </c>
      <c r="DS101" s="54">
        <v>0</v>
      </c>
      <c r="DT101" s="54">
        <v>0</v>
      </c>
      <c r="DU101" s="54">
        <v>1</v>
      </c>
      <c r="DV101" s="54">
        <v>0.8784801077719594</v>
      </c>
    </row>
    <row r="102" spans="2:126" x14ac:dyDescent="0.15">
      <c r="B102" s="52" t="s">
        <v>230</v>
      </c>
      <c r="C102" s="53" t="s">
        <v>657</v>
      </c>
      <c r="D102" s="58">
        <v>0.70449950454624444</v>
      </c>
      <c r="E102" s="58">
        <v>0.29550049545375556</v>
      </c>
      <c r="F102" s="58">
        <v>0.77086997421782444</v>
      </c>
      <c r="G102" s="58">
        <v>0.64392620723294547</v>
      </c>
      <c r="H102" s="58">
        <v>2.7755141550886288E-3</v>
      </c>
      <c r="I102" s="59">
        <v>0.19500383248554107</v>
      </c>
      <c r="J102" s="58">
        <v>0.19500383248554107</v>
      </c>
      <c r="P102" s="52" t="s">
        <v>230</v>
      </c>
      <c r="Q102" s="54" t="s">
        <v>657</v>
      </c>
      <c r="R102" s="59">
        <v>0</v>
      </c>
      <c r="S102" s="58">
        <v>0</v>
      </c>
      <c r="T102" s="58">
        <v>0</v>
      </c>
      <c r="U102" s="58">
        <v>0</v>
      </c>
      <c r="V102" s="58">
        <v>0</v>
      </c>
      <c r="W102" s="58">
        <v>0</v>
      </c>
      <c r="X102" s="58">
        <v>0</v>
      </c>
      <c r="Y102" s="58">
        <v>0</v>
      </c>
      <c r="Z102" s="58">
        <v>0</v>
      </c>
      <c r="AA102" s="58">
        <v>0</v>
      </c>
      <c r="AB102" s="58">
        <v>0</v>
      </c>
      <c r="AC102" s="58">
        <v>0</v>
      </c>
      <c r="AD102" s="58">
        <v>0</v>
      </c>
      <c r="AE102" s="58">
        <v>0</v>
      </c>
      <c r="AF102" s="58">
        <v>0</v>
      </c>
      <c r="AG102" s="58">
        <v>0</v>
      </c>
      <c r="AH102" s="58">
        <v>0</v>
      </c>
      <c r="AI102" s="58">
        <v>0</v>
      </c>
      <c r="AJ102" s="58">
        <v>0</v>
      </c>
      <c r="AK102" s="58">
        <v>0</v>
      </c>
      <c r="AL102" s="58">
        <v>0</v>
      </c>
      <c r="AM102" s="58">
        <v>0</v>
      </c>
      <c r="AN102" s="58">
        <v>0</v>
      </c>
      <c r="AO102" s="58">
        <v>0</v>
      </c>
      <c r="AP102" s="58">
        <v>0</v>
      </c>
      <c r="AQ102" s="58">
        <v>0</v>
      </c>
      <c r="AR102" s="58">
        <v>0</v>
      </c>
      <c r="AS102" s="58">
        <v>0</v>
      </c>
      <c r="AT102" s="58">
        <v>0</v>
      </c>
      <c r="AU102" s="58">
        <v>0</v>
      </c>
      <c r="AV102" s="58">
        <v>0</v>
      </c>
      <c r="AW102" s="58">
        <v>0</v>
      </c>
      <c r="AX102" s="58">
        <v>0</v>
      </c>
      <c r="AY102" s="58">
        <v>0</v>
      </c>
      <c r="AZ102" s="58">
        <v>0</v>
      </c>
      <c r="BA102" s="58">
        <v>0</v>
      </c>
      <c r="BB102" s="58">
        <v>0</v>
      </c>
      <c r="BC102" s="58">
        <v>0</v>
      </c>
      <c r="BD102" s="58">
        <v>0</v>
      </c>
      <c r="BE102" s="58">
        <v>0</v>
      </c>
      <c r="BF102" s="58">
        <v>0</v>
      </c>
      <c r="BG102" s="58">
        <v>0</v>
      </c>
      <c r="BH102" s="58">
        <v>0</v>
      </c>
      <c r="BI102" s="58">
        <v>0</v>
      </c>
      <c r="BJ102" s="58">
        <v>0</v>
      </c>
      <c r="BK102" s="58">
        <v>0</v>
      </c>
      <c r="BL102" s="58">
        <v>0</v>
      </c>
      <c r="BM102" s="58">
        <v>0</v>
      </c>
      <c r="BN102" s="58">
        <v>0</v>
      </c>
      <c r="BO102" s="58">
        <v>0</v>
      </c>
      <c r="BP102" s="58">
        <v>0</v>
      </c>
      <c r="BQ102" s="58">
        <v>0</v>
      </c>
      <c r="BR102" s="58">
        <v>0</v>
      </c>
      <c r="BS102" s="58">
        <v>0</v>
      </c>
      <c r="BT102" s="58">
        <v>0</v>
      </c>
      <c r="BU102" s="58">
        <v>0</v>
      </c>
      <c r="BV102" s="58">
        <v>0</v>
      </c>
      <c r="BW102" s="58">
        <v>0</v>
      </c>
      <c r="BX102" s="58">
        <v>0</v>
      </c>
      <c r="BY102" s="58">
        <v>0</v>
      </c>
      <c r="BZ102" s="58">
        <v>0</v>
      </c>
      <c r="CA102" s="58">
        <v>0</v>
      </c>
      <c r="CB102" s="58">
        <v>0</v>
      </c>
      <c r="CC102" s="58">
        <v>0</v>
      </c>
      <c r="CD102" s="58">
        <v>0</v>
      </c>
      <c r="CE102" s="58">
        <v>0</v>
      </c>
      <c r="CF102" s="58">
        <v>0</v>
      </c>
      <c r="CG102" s="58">
        <v>0</v>
      </c>
      <c r="CH102" s="58">
        <v>0</v>
      </c>
      <c r="CI102" s="58">
        <v>0</v>
      </c>
      <c r="CJ102" s="58">
        <v>0</v>
      </c>
      <c r="CK102" s="58">
        <v>0</v>
      </c>
      <c r="CL102" s="58">
        <v>0</v>
      </c>
      <c r="CM102" s="58">
        <v>0</v>
      </c>
      <c r="CN102" s="58">
        <v>0</v>
      </c>
      <c r="CO102" s="58">
        <v>0</v>
      </c>
      <c r="CP102" s="58">
        <v>0</v>
      </c>
      <c r="CQ102" s="58">
        <v>0</v>
      </c>
      <c r="CR102" s="58">
        <v>0</v>
      </c>
      <c r="CS102" s="58">
        <v>0</v>
      </c>
      <c r="CT102" s="58">
        <v>0</v>
      </c>
      <c r="CU102" s="58">
        <v>0</v>
      </c>
      <c r="CV102" s="58">
        <v>0</v>
      </c>
      <c r="CW102" s="58">
        <v>0</v>
      </c>
      <c r="CX102" s="58">
        <v>0</v>
      </c>
      <c r="CY102" s="58">
        <v>0</v>
      </c>
      <c r="CZ102" s="58">
        <v>0</v>
      </c>
      <c r="DA102" s="58">
        <v>0</v>
      </c>
      <c r="DB102" s="58">
        <v>0</v>
      </c>
      <c r="DC102" s="58">
        <v>0</v>
      </c>
      <c r="DD102" s="58">
        <v>0</v>
      </c>
      <c r="DE102" s="58">
        <v>0</v>
      </c>
      <c r="DF102" s="58">
        <v>0</v>
      </c>
      <c r="DG102" s="58">
        <v>0</v>
      </c>
      <c r="DH102" s="58">
        <v>1</v>
      </c>
      <c r="DI102" s="58">
        <v>0</v>
      </c>
      <c r="DJ102" s="58">
        <v>0</v>
      </c>
      <c r="DK102" s="58">
        <v>0</v>
      </c>
      <c r="DL102" s="58">
        <v>0</v>
      </c>
      <c r="DM102" s="58">
        <v>0</v>
      </c>
      <c r="DN102" s="58">
        <v>0</v>
      </c>
      <c r="DO102" s="58">
        <v>0</v>
      </c>
      <c r="DP102" s="58">
        <v>0</v>
      </c>
      <c r="DQ102" s="58">
        <v>0</v>
      </c>
      <c r="DR102" s="58">
        <v>0</v>
      </c>
      <c r="DS102" s="58">
        <v>0</v>
      </c>
      <c r="DT102" s="58">
        <v>0</v>
      </c>
      <c r="DU102" s="58">
        <v>1</v>
      </c>
      <c r="DV102" s="58">
        <v>0.8784801077719594</v>
      </c>
    </row>
    <row r="103" spans="2:126" x14ac:dyDescent="0.15">
      <c r="B103" s="60" t="s">
        <v>231</v>
      </c>
      <c r="C103" s="61" t="s">
        <v>658</v>
      </c>
      <c r="D103" s="54">
        <v>0.4156409267421351</v>
      </c>
      <c r="E103" s="62">
        <v>0.58435907325786496</v>
      </c>
      <c r="F103" s="62">
        <v>0.50724232325636742</v>
      </c>
      <c r="G103" s="62">
        <v>0.42120209473934778</v>
      </c>
      <c r="H103" s="54">
        <v>1.2137468217788432E-2</v>
      </c>
      <c r="I103" s="63">
        <v>4.7607712449416806E-2</v>
      </c>
      <c r="J103" s="62">
        <v>4.2013806236610329E-2</v>
      </c>
      <c r="P103" s="60" t="s">
        <v>231</v>
      </c>
      <c r="Q103" s="62" t="s">
        <v>658</v>
      </c>
      <c r="R103" s="63">
        <v>1.1955825619652859E-4</v>
      </c>
      <c r="S103" s="62">
        <v>1.0873498523090252E-4</v>
      </c>
      <c r="T103" s="62">
        <v>1.4781665959567088E-3</v>
      </c>
      <c r="U103" s="62">
        <v>6.9507871281602215E-5</v>
      </c>
      <c r="V103" s="62">
        <v>3.0434849905098325E-3</v>
      </c>
      <c r="W103" s="62">
        <v>0</v>
      </c>
      <c r="X103" s="62">
        <v>1.4399581862328604E-3</v>
      </c>
      <c r="Y103" s="62">
        <v>4.3167270807966757E-4</v>
      </c>
      <c r="Z103" s="62">
        <v>0</v>
      </c>
      <c r="AA103" s="62">
        <v>0</v>
      </c>
      <c r="AB103" s="62">
        <v>0</v>
      </c>
      <c r="AC103" s="62">
        <v>3.3794467640268117E-4</v>
      </c>
      <c r="AD103" s="62">
        <v>4.4334518093052717E-4</v>
      </c>
      <c r="AE103" s="62">
        <v>6.599691170369789E-4</v>
      </c>
      <c r="AF103" s="62">
        <v>8.3595457899924988E-4</v>
      </c>
      <c r="AG103" s="62">
        <v>0</v>
      </c>
      <c r="AH103" s="62">
        <v>5.6224503513603282E-4</v>
      </c>
      <c r="AI103" s="62">
        <v>4.6052754782395055E-4</v>
      </c>
      <c r="AJ103" s="62">
        <v>0</v>
      </c>
      <c r="AK103" s="62">
        <v>3.6739345310721609E-3</v>
      </c>
      <c r="AL103" s="62">
        <v>0</v>
      </c>
      <c r="AM103" s="62">
        <v>0</v>
      </c>
      <c r="AN103" s="62">
        <v>0</v>
      </c>
      <c r="AO103" s="62">
        <v>0</v>
      </c>
      <c r="AP103" s="62">
        <v>1.9724834221227913E-3</v>
      </c>
      <c r="AQ103" s="62">
        <v>6.7614962764383341E-4</v>
      </c>
      <c r="AR103" s="62">
        <v>0</v>
      </c>
      <c r="AS103" s="62">
        <v>0</v>
      </c>
      <c r="AT103" s="62">
        <v>3.5429417916026524E-4</v>
      </c>
      <c r="AU103" s="62">
        <v>1.9818195422554655E-4</v>
      </c>
      <c r="AV103" s="62">
        <v>1.7740681860229854E-4</v>
      </c>
      <c r="AW103" s="62">
        <v>0</v>
      </c>
      <c r="AX103" s="62">
        <v>1.2360759827527168E-3</v>
      </c>
      <c r="AY103" s="62">
        <v>1.0859822102881006E-4</v>
      </c>
      <c r="AZ103" s="62">
        <v>3.1279749873189348E-4</v>
      </c>
      <c r="BA103" s="62">
        <v>0</v>
      </c>
      <c r="BB103" s="62">
        <v>3.8999918361440312E-4</v>
      </c>
      <c r="BC103" s="62">
        <v>5.8248048068992972E-4</v>
      </c>
      <c r="BD103" s="62">
        <v>5.4874484731544295E-4</v>
      </c>
      <c r="BE103" s="62">
        <v>0</v>
      </c>
      <c r="BF103" s="62">
        <v>3.8011157826674848E-4</v>
      </c>
      <c r="BG103" s="62">
        <v>6.097849647547271E-4</v>
      </c>
      <c r="BH103" s="62">
        <v>5.1702342033023538E-4</v>
      </c>
      <c r="BI103" s="62">
        <v>1.204144750715366E-3</v>
      </c>
      <c r="BJ103" s="62">
        <v>1.2490665488448566E-3</v>
      </c>
      <c r="BK103" s="62">
        <v>7.4941949139865362E-4</v>
      </c>
      <c r="BL103" s="62">
        <v>0</v>
      </c>
      <c r="BM103" s="62">
        <v>4.5396123186826164E-4</v>
      </c>
      <c r="BN103" s="62">
        <v>5.9763754960295802E-4</v>
      </c>
      <c r="BO103" s="62">
        <v>0</v>
      </c>
      <c r="BP103" s="62">
        <v>4.5893518114701091E-4</v>
      </c>
      <c r="BQ103" s="62">
        <v>5.400748820660531E-4</v>
      </c>
      <c r="BR103" s="62">
        <v>6.216783393386008E-4</v>
      </c>
      <c r="BS103" s="62">
        <v>6.2964529953183528E-4</v>
      </c>
      <c r="BT103" s="62">
        <v>1.8805760346410699E-4</v>
      </c>
      <c r="BU103" s="62">
        <v>2.1352002241996614E-4</v>
      </c>
      <c r="BV103" s="62">
        <v>1.2038679293641409E-4</v>
      </c>
      <c r="BW103" s="62">
        <v>4.9672295541756744E-4</v>
      </c>
      <c r="BX103" s="62">
        <v>5.5678218375447585E-4</v>
      </c>
      <c r="BY103" s="62">
        <v>5.6192144668415175E-4</v>
      </c>
      <c r="BZ103" s="62">
        <v>1.2561885982070933E-3</v>
      </c>
      <c r="CA103" s="62">
        <v>4.8493885090527536E-4</v>
      </c>
      <c r="CB103" s="62">
        <v>1.4305294922350585E-3</v>
      </c>
      <c r="CC103" s="62">
        <v>5.6348450977679061E-4</v>
      </c>
      <c r="CD103" s="62">
        <v>7.6843186074563978E-4</v>
      </c>
      <c r="CE103" s="62">
        <v>6.3356538948268276E-4</v>
      </c>
      <c r="CF103" s="62">
        <v>2.2908345009288182E-3</v>
      </c>
      <c r="CG103" s="62">
        <v>6.1785351651988587E-3</v>
      </c>
      <c r="CH103" s="62">
        <v>1.4545652824148794E-3</v>
      </c>
      <c r="CI103" s="62">
        <v>5.0307335727172592E-4</v>
      </c>
      <c r="CJ103" s="62">
        <v>1.9086072528066464E-3</v>
      </c>
      <c r="CK103" s="62">
        <v>7.2563968691871346E-4</v>
      </c>
      <c r="CL103" s="62">
        <v>7.1548602754191361E-4</v>
      </c>
      <c r="CM103" s="62">
        <v>1.0494157214378759E-4</v>
      </c>
      <c r="CN103" s="62">
        <v>8.2335567999559684E-4</v>
      </c>
      <c r="CO103" s="62">
        <v>1.2501666736533343E-3</v>
      </c>
      <c r="CP103" s="62">
        <v>3.9467606591147566E-4</v>
      </c>
      <c r="CQ103" s="62">
        <v>7.6987314373438834E-4</v>
      </c>
      <c r="CR103" s="62">
        <v>0</v>
      </c>
      <c r="CS103" s="62">
        <v>7.2750800779410106E-4</v>
      </c>
      <c r="CT103" s="62">
        <v>2.7702253397077145E-3</v>
      </c>
      <c r="CU103" s="62">
        <v>1.325562065765894E-3</v>
      </c>
      <c r="CV103" s="62">
        <v>1.0449200088803616E-4</v>
      </c>
      <c r="CW103" s="62">
        <v>7.3409354035329152E-4</v>
      </c>
      <c r="CX103" s="62">
        <v>1.5873382357429683E-3</v>
      </c>
      <c r="CY103" s="62">
        <v>6.9621969313338737E-4</v>
      </c>
      <c r="CZ103" s="62">
        <v>9.5060278529684246E-4</v>
      </c>
      <c r="DA103" s="62">
        <v>1.6370693422723258E-3</v>
      </c>
      <c r="DB103" s="62">
        <v>9.7174807028115045E-5</v>
      </c>
      <c r="DC103" s="62">
        <v>3.7591499201209105E-4</v>
      </c>
      <c r="DD103" s="62">
        <v>2.8262719203942534E-3</v>
      </c>
      <c r="DE103" s="62">
        <v>8.99992412592699E-4</v>
      </c>
      <c r="DF103" s="62">
        <v>6.1789301813816946E-4</v>
      </c>
      <c r="DG103" s="62">
        <v>2.0297909960167646E-4</v>
      </c>
      <c r="DH103" s="62">
        <v>3.183803739250617E-4</v>
      </c>
      <c r="DI103" s="62">
        <v>1.0001591639375851</v>
      </c>
      <c r="DJ103" s="62">
        <v>1.4774285624738878E-3</v>
      </c>
      <c r="DK103" s="62">
        <v>1.7834630894850536E-3</v>
      </c>
      <c r="DL103" s="62">
        <v>1.0608225914458356E-3</v>
      </c>
      <c r="DM103" s="62">
        <v>1.0838160151004814E-3</v>
      </c>
      <c r="DN103" s="62">
        <v>1.1358568579929416E-3</v>
      </c>
      <c r="DO103" s="62">
        <v>1.0678642847674383E-3</v>
      </c>
      <c r="DP103" s="62">
        <v>1.0248154648531602E-3</v>
      </c>
      <c r="DQ103" s="62">
        <v>4.5761497375904339E-3</v>
      </c>
      <c r="DR103" s="62">
        <v>1.5134191656806799E-3</v>
      </c>
      <c r="DS103" s="62">
        <v>8.2336772218349506E-5</v>
      </c>
      <c r="DT103" s="62">
        <v>2.9425389699372852E-3</v>
      </c>
      <c r="DU103" s="54">
        <v>1.0864073769129696</v>
      </c>
      <c r="DV103" s="54">
        <v>0.95438726955475728</v>
      </c>
    </row>
    <row r="104" spans="2:126" x14ac:dyDescent="0.15">
      <c r="B104" s="52" t="s">
        <v>232</v>
      </c>
      <c r="C104" s="53" t="s">
        <v>285</v>
      </c>
      <c r="D104" s="54">
        <v>0.71475875118259247</v>
      </c>
      <c r="E104" s="54">
        <v>0.28524124881740753</v>
      </c>
      <c r="F104" s="54">
        <v>0.67728272707471138</v>
      </c>
      <c r="G104" s="54">
        <v>0.18829775648006972</v>
      </c>
      <c r="H104" s="54">
        <v>2.6930538898260496E-3</v>
      </c>
      <c r="I104" s="57">
        <v>5.3800914833369635E-2</v>
      </c>
      <c r="J104" s="54">
        <v>5.2058375081681547E-2</v>
      </c>
      <c r="P104" s="52" t="s">
        <v>232</v>
      </c>
      <c r="Q104" s="54" t="s">
        <v>285</v>
      </c>
      <c r="R104" s="57">
        <v>2.2504563739498369E-3</v>
      </c>
      <c r="S104" s="54">
        <v>2.0972125809164146E-3</v>
      </c>
      <c r="T104" s="54">
        <v>3.5136622321295143E-3</v>
      </c>
      <c r="U104" s="54">
        <v>1.1145410931852049E-3</v>
      </c>
      <c r="V104" s="54">
        <v>1.2216094938052359E-3</v>
      </c>
      <c r="W104" s="54">
        <v>0</v>
      </c>
      <c r="X104" s="54">
        <v>1.1552938366656856E-2</v>
      </c>
      <c r="Y104" s="54">
        <v>1.2664011234117332E-3</v>
      </c>
      <c r="Z104" s="54">
        <v>0</v>
      </c>
      <c r="AA104" s="54">
        <v>0</v>
      </c>
      <c r="AB104" s="54">
        <v>0</v>
      </c>
      <c r="AC104" s="54">
        <v>1.7020980404152078E-3</v>
      </c>
      <c r="AD104" s="54">
        <v>1.2876932940869947E-3</v>
      </c>
      <c r="AE104" s="54">
        <v>2.8907211996992851E-3</v>
      </c>
      <c r="AF104" s="54">
        <v>1.7630343670036836E-3</v>
      </c>
      <c r="AG104" s="54">
        <v>0</v>
      </c>
      <c r="AH104" s="54">
        <v>1.1511692743637761E-3</v>
      </c>
      <c r="AI104" s="54">
        <v>3.1093102485753232E-3</v>
      </c>
      <c r="AJ104" s="54">
        <v>0</v>
      </c>
      <c r="AK104" s="54">
        <v>2.9208971031764032E-3</v>
      </c>
      <c r="AL104" s="54">
        <v>0</v>
      </c>
      <c r="AM104" s="54">
        <v>0</v>
      </c>
      <c r="AN104" s="54">
        <v>0</v>
      </c>
      <c r="AO104" s="54">
        <v>0</v>
      </c>
      <c r="AP104" s="54">
        <v>6.7336981915241891E-4</v>
      </c>
      <c r="AQ104" s="54">
        <v>1.0188810960352788E-3</v>
      </c>
      <c r="AR104" s="54">
        <v>0</v>
      </c>
      <c r="AS104" s="54">
        <v>0</v>
      </c>
      <c r="AT104" s="54">
        <v>1.415996717393328E-3</v>
      </c>
      <c r="AU104" s="54">
        <v>2.2659861458458491E-3</v>
      </c>
      <c r="AV104" s="54">
        <v>1.2207179161288289E-3</v>
      </c>
      <c r="AW104" s="54">
        <v>0</v>
      </c>
      <c r="AX104" s="54">
        <v>2.9842548647738827E-3</v>
      </c>
      <c r="AY104" s="54">
        <v>1.4745178303174832E-3</v>
      </c>
      <c r="AZ104" s="54">
        <v>2.9992374744160668E-3</v>
      </c>
      <c r="BA104" s="54">
        <v>0</v>
      </c>
      <c r="BB104" s="54">
        <v>6.4374973178822246E-4</v>
      </c>
      <c r="BC104" s="54">
        <v>1.8788841886634147E-3</v>
      </c>
      <c r="BD104" s="54">
        <v>1.4242515487428765E-3</v>
      </c>
      <c r="BE104" s="54">
        <v>0</v>
      </c>
      <c r="BF104" s="54">
        <v>1.3561767761609965E-3</v>
      </c>
      <c r="BG104" s="54">
        <v>1.2860848192991266E-3</v>
      </c>
      <c r="BH104" s="54">
        <v>1.7419968596436681E-3</v>
      </c>
      <c r="BI104" s="54">
        <v>2.0577839933110802E-3</v>
      </c>
      <c r="BJ104" s="54">
        <v>3.0388329842502269E-3</v>
      </c>
      <c r="BK104" s="54">
        <v>1.3958281675844897E-3</v>
      </c>
      <c r="BL104" s="54">
        <v>0</v>
      </c>
      <c r="BM104" s="54">
        <v>2.0701301828573823E-3</v>
      </c>
      <c r="BN104" s="54">
        <v>4.5085416363656438E-3</v>
      </c>
      <c r="BO104" s="54">
        <v>0</v>
      </c>
      <c r="BP104" s="54">
        <v>1.3044929118595004E-3</v>
      </c>
      <c r="BQ104" s="54">
        <v>4.0030214707644594E-3</v>
      </c>
      <c r="BR104" s="54">
        <v>1.1115204670905194E-3</v>
      </c>
      <c r="BS104" s="54">
        <v>7.8990058310015828E-4</v>
      </c>
      <c r="BT104" s="54">
        <v>1.1921424231911629E-3</v>
      </c>
      <c r="BU104" s="54">
        <v>1.0838065777033386E-3</v>
      </c>
      <c r="BV104" s="54">
        <v>1.204859591879433E-3</v>
      </c>
      <c r="BW104" s="54">
        <v>3.2704277962961668E-3</v>
      </c>
      <c r="BX104" s="54">
        <v>4.4177055160094609E-3</v>
      </c>
      <c r="BY104" s="54">
        <v>3.5827376195671575E-3</v>
      </c>
      <c r="BZ104" s="54">
        <v>1.5275614019599783E-2</v>
      </c>
      <c r="CA104" s="54">
        <v>6.1767437455731338E-3</v>
      </c>
      <c r="CB104" s="54">
        <v>3.9388513653835213E-3</v>
      </c>
      <c r="CC104" s="54">
        <v>1.0699067579992786E-2</v>
      </c>
      <c r="CD104" s="54">
        <v>1.8359990090801959E-2</v>
      </c>
      <c r="CE104" s="54">
        <v>1.4480252502357604E-3</v>
      </c>
      <c r="CF104" s="54">
        <v>2.4781533279084971E-3</v>
      </c>
      <c r="CG104" s="54">
        <v>1.5343459307605202E-3</v>
      </c>
      <c r="CH104" s="54">
        <v>2.9767077739056239E-3</v>
      </c>
      <c r="CI104" s="54">
        <v>4.070091244229441E-3</v>
      </c>
      <c r="CJ104" s="54">
        <v>3.2907611350138002E-3</v>
      </c>
      <c r="CK104" s="54">
        <v>1.0131468252435221E-3</v>
      </c>
      <c r="CL104" s="54">
        <v>9.0870862509842803E-4</v>
      </c>
      <c r="CM104" s="54">
        <v>2.1937623230925793E-4</v>
      </c>
      <c r="CN104" s="54">
        <v>1.2333191842287851E-3</v>
      </c>
      <c r="CO104" s="54">
        <v>2.6661670161697618E-3</v>
      </c>
      <c r="CP104" s="54">
        <v>3.6699985156213394E-2</v>
      </c>
      <c r="CQ104" s="54">
        <v>1.1486439235505142E-3</v>
      </c>
      <c r="CR104" s="54">
        <v>0</v>
      </c>
      <c r="CS104" s="54">
        <v>4.1124296877480112E-3</v>
      </c>
      <c r="CT104" s="54">
        <v>2.0817915264073222E-3</v>
      </c>
      <c r="CU104" s="54">
        <v>2.4228347525671935E-3</v>
      </c>
      <c r="CV104" s="54">
        <v>5.0753889310311835E-4</v>
      </c>
      <c r="CW104" s="54">
        <v>3.7567255957235701E-3</v>
      </c>
      <c r="CX104" s="54">
        <v>6.2393931431227951E-3</v>
      </c>
      <c r="CY104" s="54">
        <v>3.6665180391569989E-3</v>
      </c>
      <c r="CZ104" s="54">
        <v>1.5643930243893375E-2</v>
      </c>
      <c r="DA104" s="54">
        <v>3.551919834511726E-3</v>
      </c>
      <c r="DB104" s="54">
        <v>3.4302354668471241E-3</v>
      </c>
      <c r="DC104" s="54">
        <v>1.0387555192858456E-3</v>
      </c>
      <c r="DD104" s="54">
        <v>1.6824478082011159E-3</v>
      </c>
      <c r="DE104" s="54">
        <v>2.1588618505786268E-3</v>
      </c>
      <c r="DF104" s="54">
        <v>4.4146378548422568E-3</v>
      </c>
      <c r="DG104" s="54">
        <v>4.1008551398681262E-3</v>
      </c>
      <c r="DH104" s="54">
        <v>6.2133516438810724E-3</v>
      </c>
      <c r="DI104" s="54">
        <v>2.6426084394969474E-3</v>
      </c>
      <c r="DJ104" s="54">
        <v>1.0015703536748253</v>
      </c>
      <c r="DK104" s="54">
        <v>2.6426555669516365E-3</v>
      </c>
      <c r="DL104" s="54">
        <v>2.9298986297824239E-3</v>
      </c>
      <c r="DM104" s="54">
        <v>3.4571500747981061E-3</v>
      </c>
      <c r="DN104" s="54">
        <v>3.9522039897738623E-3</v>
      </c>
      <c r="DO104" s="54">
        <v>9.7258121499269002E-4</v>
      </c>
      <c r="DP104" s="54">
        <v>1.7077687324794299E-3</v>
      </c>
      <c r="DQ104" s="54">
        <v>2.6795723714113256E-3</v>
      </c>
      <c r="DR104" s="54">
        <v>2.1683994512051922E-3</v>
      </c>
      <c r="DS104" s="54">
        <v>5.1062042572346119E-4</v>
      </c>
      <c r="DT104" s="54">
        <v>2.8186227336888976E-3</v>
      </c>
      <c r="DU104" s="54">
        <v>1.302469943232653</v>
      </c>
      <c r="DV104" s="54">
        <v>1.1441939361007587</v>
      </c>
    </row>
    <row r="105" spans="2:126" x14ac:dyDescent="0.15">
      <c r="B105" s="52" t="s">
        <v>233</v>
      </c>
      <c r="C105" s="53" t="s">
        <v>295</v>
      </c>
      <c r="D105" s="54">
        <v>0.97041483862114608</v>
      </c>
      <c r="E105" s="54">
        <v>2.9585161378853919E-2</v>
      </c>
      <c r="F105" s="54">
        <v>0.29034013605442172</v>
      </c>
      <c r="G105" s="54">
        <v>0.15668367346938775</v>
      </c>
      <c r="H105" s="54">
        <v>1.5913384524357388E-5</v>
      </c>
      <c r="I105" s="57">
        <v>7.9931972789115652E-2</v>
      </c>
      <c r="J105" s="54">
        <v>6.6326530612244902E-2</v>
      </c>
      <c r="P105" s="52" t="s">
        <v>233</v>
      </c>
      <c r="Q105" s="54" t="s">
        <v>295</v>
      </c>
      <c r="R105" s="57">
        <v>4.0699405053894185E-5</v>
      </c>
      <c r="S105" s="54">
        <v>2.5218566856425645E-5</v>
      </c>
      <c r="T105" s="54">
        <v>1.8620715628975363E-4</v>
      </c>
      <c r="U105" s="54">
        <v>1.7178529067682318E-5</v>
      </c>
      <c r="V105" s="54">
        <v>5.812682677211484E-5</v>
      </c>
      <c r="W105" s="54">
        <v>0</v>
      </c>
      <c r="X105" s="54">
        <v>1.0010039824755405E-4</v>
      </c>
      <c r="Y105" s="54">
        <v>3.2350749898148417E-4</v>
      </c>
      <c r="Z105" s="54">
        <v>0</v>
      </c>
      <c r="AA105" s="54">
        <v>0</v>
      </c>
      <c r="AB105" s="54">
        <v>0</v>
      </c>
      <c r="AC105" s="54">
        <v>5.5126267165050832E-5</v>
      </c>
      <c r="AD105" s="54">
        <v>2.2943309943184839E-4</v>
      </c>
      <c r="AE105" s="54">
        <v>7.420276693614757E-5</v>
      </c>
      <c r="AF105" s="54">
        <v>2.1607343532884456E-4</v>
      </c>
      <c r="AG105" s="54">
        <v>0</v>
      </c>
      <c r="AH105" s="54">
        <v>1.2940869194567956E-4</v>
      </c>
      <c r="AI105" s="54">
        <v>6.6412630166118357E-5</v>
      </c>
      <c r="AJ105" s="54">
        <v>0</v>
      </c>
      <c r="AK105" s="54">
        <v>1.5671720125020266E-4</v>
      </c>
      <c r="AL105" s="54">
        <v>0</v>
      </c>
      <c r="AM105" s="54">
        <v>0</v>
      </c>
      <c r="AN105" s="54">
        <v>0</v>
      </c>
      <c r="AO105" s="54">
        <v>0</v>
      </c>
      <c r="AP105" s="54">
        <v>1.4901145734851952E-3</v>
      </c>
      <c r="AQ105" s="54">
        <v>1.5156547700644521E-3</v>
      </c>
      <c r="AR105" s="54">
        <v>0</v>
      </c>
      <c r="AS105" s="54">
        <v>0</v>
      </c>
      <c r="AT105" s="54">
        <v>1.6731945410554836E-4</v>
      </c>
      <c r="AU105" s="54">
        <v>1.3407453501782809E-4</v>
      </c>
      <c r="AV105" s="54">
        <v>9.861068707306296E-5</v>
      </c>
      <c r="AW105" s="54">
        <v>0</v>
      </c>
      <c r="AX105" s="54">
        <v>4.5228311889021148E-5</v>
      </c>
      <c r="AY105" s="54">
        <v>2.2935718607420741E-4</v>
      </c>
      <c r="AZ105" s="54">
        <v>1.2150157636683704E-4</v>
      </c>
      <c r="BA105" s="54">
        <v>0</v>
      </c>
      <c r="BB105" s="54">
        <v>2.9097535876289536E-5</v>
      </c>
      <c r="BC105" s="54">
        <v>5.034902685441595E-5</v>
      </c>
      <c r="BD105" s="54">
        <v>4.1301764172629882E-5</v>
      </c>
      <c r="BE105" s="54">
        <v>0</v>
      </c>
      <c r="BF105" s="54">
        <v>5.1074634819815712E-5</v>
      </c>
      <c r="BG105" s="54">
        <v>8.2064451542871987E-5</v>
      </c>
      <c r="BH105" s="54">
        <v>6.4117206246335572E-5</v>
      </c>
      <c r="BI105" s="54">
        <v>1.28383580620863E-4</v>
      </c>
      <c r="BJ105" s="54">
        <v>9.2597391117611356E-5</v>
      </c>
      <c r="BK105" s="54">
        <v>1.54538346439946E-4</v>
      </c>
      <c r="BL105" s="54">
        <v>0</v>
      </c>
      <c r="BM105" s="54">
        <v>9.2410776322332852E-5</v>
      </c>
      <c r="BN105" s="54">
        <v>1.5025409567602147E-4</v>
      </c>
      <c r="BO105" s="54">
        <v>0</v>
      </c>
      <c r="BP105" s="54">
        <v>1.5593520206117566E-4</v>
      </c>
      <c r="BQ105" s="54">
        <v>1.9906909322968248E-4</v>
      </c>
      <c r="BR105" s="54">
        <v>1.8380009296395367E-4</v>
      </c>
      <c r="BS105" s="54">
        <v>1.7679309012317277E-4</v>
      </c>
      <c r="BT105" s="54">
        <v>2.5738607101959338E-4</v>
      </c>
      <c r="BU105" s="54">
        <v>2.8323057896081769E-4</v>
      </c>
      <c r="BV105" s="54">
        <v>1.5959831262526538E-4</v>
      </c>
      <c r="BW105" s="54">
        <v>7.6027292429207987E-5</v>
      </c>
      <c r="BX105" s="54">
        <v>1.0761095473275372E-4</v>
      </c>
      <c r="BY105" s="54">
        <v>3.8516642199985839E-4</v>
      </c>
      <c r="BZ105" s="54">
        <v>3.6084696065967732E-5</v>
      </c>
      <c r="CA105" s="54">
        <v>1.3938268508826337E-4</v>
      </c>
      <c r="CB105" s="54">
        <v>4.6536181234240969E-5</v>
      </c>
      <c r="CC105" s="54">
        <v>7.7837916922527509E-5</v>
      </c>
      <c r="CD105" s="54">
        <v>6.047203909345963E-5</v>
      </c>
      <c r="CE105" s="54">
        <v>1.033801348961558E-4</v>
      </c>
      <c r="CF105" s="54">
        <v>3.0420998043393846E-4</v>
      </c>
      <c r="CG105" s="54">
        <v>2.8956631660672293E-4</v>
      </c>
      <c r="CH105" s="54">
        <v>7.9357532387293341E-5</v>
      </c>
      <c r="CI105" s="54">
        <v>3.8776013115292426E-4</v>
      </c>
      <c r="CJ105" s="54">
        <v>9.0636755968567968E-4</v>
      </c>
      <c r="CK105" s="54">
        <v>4.9063347771738321E-4</v>
      </c>
      <c r="CL105" s="54">
        <v>4.6195939155063459E-4</v>
      </c>
      <c r="CM105" s="54">
        <v>4.5211164434805749E-5</v>
      </c>
      <c r="CN105" s="54">
        <v>1.8617692288061235E-4</v>
      </c>
      <c r="CO105" s="54">
        <v>1.214320453466609E-4</v>
      </c>
      <c r="CP105" s="54">
        <v>8.8412525198393828E-5</v>
      </c>
      <c r="CQ105" s="54">
        <v>6.514865304249483E-5</v>
      </c>
      <c r="CR105" s="54">
        <v>0</v>
      </c>
      <c r="CS105" s="54">
        <v>1.7595650997950224E-4</v>
      </c>
      <c r="CT105" s="54">
        <v>7.745540943243229E-5</v>
      </c>
      <c r="CU105" s="54">
        <v>2.622585707205687E-4</v>
      </c>
      <c r="CV105" s="54">
        <v>4.2353122154761193E-5</v>
      </c>
      <c r="CW105" s="54">
        <v>6.7812612467187919E-4</v>
      </c>
      <c r="CX105" s="54">
        <v>6.0918711384242666E-4</v>
      </c>
      <c r="CY105" s="54">
        <v>5.6526627329987235E-4</v>
      </c>
      <c r="CZ105" s="54">
        <v>1.0374869220101546E-3</v>
      </c>
      <c r="DA105" s="54">
        <v>1.057535844747434E-3</v>
      </c>
      <c r="DB105" s="54">
        <v>5.0371745996488686E-5</v>
      </c>
      <c r="DC105" s="54">
        <v>1.520053777638082E-4</v>
      </c>
      <c r="DD105" s="54">
        <v>1.2755377925046822E-4</v>
      </c>
      <c r="DE105" s="54">
        <v>8.9204795154244283E-5</v>
      </c>
      <c r="DF105" s="54">
        <v>2.9291012429873674E-4</v>
      </c>
      <c r="DG105" s="54">
        <v>8.3715960502404006E-5</v>
      </c>
      <c r="DH105" s="54">
        <v>7.4303177567057558E-5</v>
      </c>
      <c r="DI105" s="54">
        <v>2.5598272982999719E-4</v>
      </c>
      <c r="DJ105" s="54">
        <v>2.7989682448180381E-4</v>
      </c>
      <c r="DK105" s="54">
        <v>1.0002164581328177</v>
      </c>
      <c r="DL105" s="54">
        <v>1.0268985510834284E-4</v>
      </c>
      <c r="DM105" s="54">
        <v>5.1040702769092035E-4</v>
      </c>
      <c r="DN105" s="54">
        <v>1.4679329922739724E-4</v>
      </c>
      <c r="DO105" s="54">
        <v>3.7727219590115657E-4</v>
      </c>
      <c r="DP105" s="54">
        <v>4.3597174059983461E-4</v>
      </c>
      <c r="DQ105" s="54">
        <v>4.0392548146743159E-4</v>
      </c>
      <c r="DR105" s="54">
        <v>3.5298241482130714E-4</v>
      </c>
      <c r="DS105" s="54">
        <v>4.7973038547325003E-5</v>
      </c>
      <c r="DT105" s="54">
        <v>1.9339384568874379E-4</v>
      </c>
      <c r="DU105" s="54">
        <v>1.0209904462787163</v>
      </c>
      <c r="DV105" s="54">
        <v>0.89691979728106752</v>
      </c>
    </row>
    <row r="106" spans="2:126" x14ac:dyDescent="0.15">
      <c r="B106" s="52" t="s">
        <v>234</v>
      </c>
      <c r="C106" s="53" t="s">
        <v>296</v>
      </c>
      <c r="D106" s="54">
        <v>0.45788388201275426</v>
      </c>
      <c r="E106" s="54">
        <v>0.54211611798724579</v>
      </c>
      <c r="F106" s="54">
        <v>0.37209640145262463</v>
      </c>
      <c r="G106" s="54">
        <v>0.26666804225817098</v>
      </c>
      <c r="H106" s="54">
        <v>9.3766059498327746E-3</v>
      </c>
      <c r="I106" s="57">
        <v>6.1282601518653022E-2</v>
      </c>
      <c r="J106" s="54">
        <v>5.43496203367448E-2</v>
      </c>
      <c r="P106" s="52" t="s">
        <v>234</v>
      </c>
      <c r="Q106" s="54" t="s">
        <v>296</v>
      </c>
      <c r="R106" s="57">
        <v>1.0936871281648147E-2</v>
      </c>
      <c r="S106" s="54">
        <v>5.9048859351817848E-3</v>
      </c>
      <c r="T106" s="54">
        <v>4.1027770211492448E-3</v>
      </c>
      <c r="U106" s="54">
        <v>1.4086791880846581E-2</v>
      </c>
      <c r="V106" s="54">
        <v>3.4047755054481066E-3</v>
      </c>
      <c r="W106" s="54">
        <v>0</v>
      </c>
      <c r="X106" s="54">
        <v>3.5730277301054686E-2</v>
      </c>
      <c r="Y106" s="54">
        <v>3.9052601265063699E-3</v>
      </c>
      <c r="Z106" s="54">
        <v>0</v>
      </c>
      <c r="AA106" s="54">
        <v>0</v>
      </c>
      <c r="AB106" s="54">
        <v>0</v>
      </c>
      <c r="AC106" s="54">
        <v>6.6411929092261403E-3</v>
      </c>
      <c r="AD106" s="54">
        <v>3.6354992392529308E-3</v>
      </c>
      <c r="AE106" s="54">
        <v>8.3938346474482194E-3</v>
      </c>
      <c r="AF106" s="54">
        <v>2.9378423392486192E-3</v>
      </c>
      <c r="AG106" s="54">
        <v>0</v>
      </c>
      <c r="AH106" s="54">
        <v>2.3680819712820667E-3</v>
      </c>
      <c r="AI106" s="54">
        <v>3.4444428384497387E-3</v>
      </c>
      <c r="AJ106" s="54">
        <v>0</v>
      </c>
      <c r="AK106" s="54">
        <v>1.2086381910746749E-2</v>
      </c>
      <c r="AL106" s="54">
        <v>0</v>
      </c>
      <c r="AM106" s="54">
        <v>0</v>
      </c>
      <c r="AN106" s="54">
        <v>0</v>
      </c>
      <c r="AO106" s="54">
        <v>0</v>
      </c>
      <c r="AP106" s="54">
        <v>4.1445539865949538E-3</v>
      </c>
      <c r="AQ106" s="54">
        <v>3.1547542370760095E-3</v>
      </c>
      <c r="AR106" s="54">
        <v>0</v>
      </c>
      <c r="AS106" s="54">
        <v>0</v>
      </c>
      <c r="AT106" s="54">
        <v>4.8146640222814542E-3</v>
      </c>
      <c r="AU106" s="54">
        <v>7.3614961156618832E-3</v>
      </c>
      <c r="AV106" s="54">
        <v>3.2030461035673463E-3</v>
      </c>
      <c r="AW106" s="54">
        <v>0</v>
      </c>
      <c r="AX106" s="54">
        <v>1.2057962660387058E-2</v>
      </c>
      <c r="AY106" s="54">
        <v>6.6437847507435661E-3</v>
      </c>
      <c r="AZ106" s="54">
        <v>9.3541388184420465E-3</v>
      </c>
      <c r="BA106" s="54">
        <v>0</v>
      </c>
      <c r="BB106" s="54">
        <v>3.3679551081769953E-3</v>
      </c>
      <c r="BC106" s="54">
        <v>6.8324200006695491E-3</v>
      </c>
      <c r="BD106" s="54">
        <v>2.2479218365132037E-3</v>
      </c>
      <c r="BE106" s="54">
        <v>0</v>
      </c>
      <c r="BF106" s="54">
        <v>4.0192271545806029E-3</v>
      </c>
      <c r="BG106" s="54">
        <v>5.9561249413784146E-3</v>
      </c>
      <c r="BH106" s="54">
        <v>5.2336052543627892E-3</v>
      </c>
      <c r="BI106" s="54">
        <v>3.6702978154936972E-3</v>
      </c>
      <c r="BJ106" s="54">
        <v>3.9255898245690556E-3</v>
      </c>
      <c r="BK106" s="54">
        <v>4.4512677893159642E-3</v>
      </c>
      <c r="BL106" s="54">
        <v>0</v>
      </c>
      <c r="BM106" s="54">
        <v>4.9892293175506424E-3</v>
      </c>
      <c r="BN106" s="54">
        <v>3.7370123315916583E-3</v>
      </c>
      <c r="BO106" s="54">
        <v>0</v>
      </c>
      <c r="BP106" s="54">
        <v>3.8877051653384452E-3</v>
      </c>
      <c r="BQ106" s="54">
        <v>2.8249294929409766E-3</v>
      </c>
      <c r="BR106" s="54">
        <v>2.3364896657341728E-3</v>
      </c>
      <c r="BS106" s="54">
        <v>3.0943222595741105E-3</v>
      </c>
      <c r="BT106" s="54">
        <v>2.3411073720553122E-3</v>
      </c>
      <c r="BU106" s="54">
        <v>2.6554062584777482E-3</v>
      </c>
      <c r="BV106" s="54">
        <v>3.3024075502318499E-3</v>
      </c>
      <c r="BW106" s="54">
        <v>1.8725184826451451E-3</v>
      </c>
      <c r="BX106" s="54">
        <v>2.2540645129933931E-3</v>
      </c>
      <c r="BY106" s="54">
        <v>6.1803446317573374E-3</v>
      </c>
      <c r="BZ106" s="54">
        <v>6.4284443844754985E-3</v>
      </c>
      <c r="CA106" s="54">
        <v>4.7072057486493707E-3</v>
      </c>
      <c r="CB106" s="54">
        <v>7.8497388432947363E-3</v>
      </c>
      <c r="CC106" s="54">
        <v>7.1982472535180534E-3</v>
      </c>
      <c r="CD106" s="54">
        <v>6.8698947128102506E-3</v>
      </c>
      <c r="CE106" s="54">
        <v>1.3644759236408788E-2</v>
      </c>
      <c r="CF106" s="54">
        <v>2.5538864475159371E-3</v>
      </c>
      <c r="CG106" s="54">
        <v>1.6164426787114845E-2</v>
      </c>
      <c r="CH106" s="54">
        <v>1.50764865584526E-2</v>
      </c>
      <c r="CI106" s="54">
        <v>4.8155474507217948E-3</v>
      </c>
      <c r="CJ106" s="54">
        <v>2.839853798060368E-3</v>
      </c>
      <c r="CK106" s="54">
        <v>2.2634521460757639E-3</v>
      </c>
      <c r="CL106" s="54">
        <v>1.5668268613920507E-3</v>
      </c>
      <c r="CM106" s="54">
        <v>2.9296902628146769E-4</v>
      </c>
      <c r="CN106" s="54">
        <v>2.6015237631262164E-3</v>
      </c>
      <c r="CO106" s="54">
        <v>1.9915428866130586E-2</v>
      </c>
      <c r="CP106" s="54">
        <v>0.11230103658553618</v>
      </c>
      <c r="CQ106" s="54">
        <v>1.175966242975572E-3</v>
      </c>
      <c r="CR106" s="54">
        <v>0</v>
      </c>
      <c r="CS106" s="54">
        <v>7.9613861058486571E-3</v>
      </c>
      <c r="CT106" s="54">
        <v>5.3392351611854559E-3</v>
      </c>
      <c r="CU106" s="54">
        <v>4.9369326293759608E-3</v>
      </c>
      <c r="CV106" s="54">
        <v>1.912902413266009E-3</v>
      </c>
      <c r="CW106" s="54">
        <v>3.1089496604290948E-3</v>
      </c>
      <c r="CX106" s="54">
        <v>6.9018399647732742E-3</v>
      </c>
      <c r="CY106" s="54">
        <v>1.044276176421946E-2</v>
      </c>
      <c r="CZ106" s="54">
        <v>5.1249151643296157E-3</v>
      </c>
      <c r="DA106" s="54">
        <v>4.2064395813889207E-3</v>
      </c>
      <c r="DB106" s="54">
        <v>5.5210635539162042E-3</v>
      </c>
      <c r="DC106" s="54">
        <v>2.85835368179393E-3</v>
      </c>
      <c r="DD106" s="54">
        <v>1.0128629854512317E-2</v>
      </c>
      <c r="DE106" s="54">
        <v>2.1140056128574544E-3</v>
      </c>
      <c r="DF106" s="54">
        <v>6.9240924246265923E-3</v>
      </c>
      <c r="DG106" s="54">
        <v>4.9513841635345224E-3</v>
      </c>
      <c r="DH106" s="54">
        <v>2.5917038422546643E-3</v>
      </c>
      <c r="DI106" s="54">
        <v>7.7972497237005223E-3</v>
      </c>
      <c r="DJ106" s="54">
        <v>6.0290501421978671E-2</v>
      </c>
      <c r="DK106" s="54">
        <v>4.2156666154957896E-3</v>
      </c>
      <c r="DL106" s="54">
        <v>1.0042640464511741</v>
      </c>
      <c r="DM106" s="54">
        <v>3.3928328154195883E-3</v>
      </c>
      <c r="DN106" s="54">
        <v>5.9175747611377562E-3</v>
      </c>
      <c r="DO106" s="54">
        <v>3.5929417159511231E-3</v>
      </c>
      <c r="DP106" s="54">
        <v>6.1859108362795649E-3</v>
      </c>
      <c r="DQ106" s="54">
        <v>6.3851021835686344E-3</v>
      </c>
      <c r="DR106" s="54">
        <v>4.2271522312294987E-3</v>
      </c>
      <c r="DS106" s="54">
        <v>8.7376088859750082E-4</v>
      </c>
      <c r="DT106" s="54">
        <v>5.1985818312680915E-3</v>
      </c>
      <c r="DU106" s="54">
        <v>1.6731248741348477</v>
      </c>
      <c r="DV106" s="54">
        <v>1.4698069197459269</v>
      </c>
    </row>
    <row r="107" spans="2:126" x14ac:dyDescent="0.15">
      <c r="B107" s="64" t="s">
        <v>235</v>
      </c>
      <c r="C107" s="65" t="s">
        <v>659</v>
      </c>
      <c r="D107" s="58">
        <v>0.62336192809795965</v>
      </c>
      <c r="E107" s="58">
        <v>0.37663807190204035</v>
      </c>
      <c r="F107" s="58">
        <v>0.72504116976942057</v>
      </c>
      <c r="G107" s="58">
        <v>0.36377824563427402</v>
      </c>
      <c r="H107" s="58">
        <v>2.7310839854966231E-3</v>
      </c>
      <c r="I107" s="59">
        <v>0.17256694593854097</v>
      </c>
      <c r="J107" s="58">
        <v>0.15705077364557948</v>
      </c>
      <c r="P107" s="64" t="s">
        <v>235</v>
      </c>
      <c r="Q107" s="58" t="s">
        <v>659</v>
      </c>
      <c r="R107" s="59">
        <v>2.5888222994426098E-3</v>
      </c>
      <c r="S107" s="58">
        <v>2.2218958765119535E-3</v>
      </c>
      <c r="T107" s="58">
        <v>1.2197230563064149E-2</v>
      </c>
      <c r="U107" s="58">
        <v>1.187072036717339E-3</v>
      </c>
      <c r="V107" s="58">
        <v>5.3279140228596079E-3</v>
      </c>
      <c r="W107" s="58">
        <v>0</v>
      </c>
      <c r="X107" s="58">
        <v>9.3938050791568788E-3</v>
      </c>
      <c r="Y107" s="58">
        <v>8.5060333614113016E-3</v>
      </c>
      <c r="Z107" s="58">
        <v>0</v>
      </c>
      <c r="AA107" s="58">
        <v>0</v>
      </c>
      <c r="AB107" s="58">
        <v>0</v>
      </c>
      <c r="AC107" s="58">
        <v>5.7143944981139852E-3</v>
      </c>
      <c r="AD107" s="58">
        <v>1.3969904817644341E-2</v>
      </c>
      <c r="AE107" s="58">
        <v>5.1648299199615689E-3</v>
      </c>
      <c r="AF107" s="58">
        <v>1.0335336938628575E-2</v>
      </c>
      <c r="AG107" s="58">
        <v>0</v>
      </c>
      <c r="AH107" s="58">
        <v>6.2479242261865913E-3</v>
      </c>
      <c r="AI107" s="58">
        <v>1.3082863945976627E-2</v>
      </c>
      <c r="AJ107" s="58">
        <v>0</v>
      </c>
      <c r="AK107" s="58">
        <v>1.2851344201727804E-2</v>
      </c>
      <c r="AL107" s="58">
        <v>0</v>
      </c>
      <c r="AM107" s="58">
        <v>0</v>
      </c>
      <c r="AN107" s="58">
        <v>0</v>
      </c>
      <c r="AO107" s="58">
        <v>0</v>
      </c>
      <c r="AP107" s="58">
        <v>9.5000074249478542E-3</v>
      </c>
      <c r="AQ107" s="58">
        <v>9.6013003301476958E-3</v>
      </c>
      <c r="AR107" s="58">
        <v>0</v>
      </c>
      <c r="AS107" s="58">
        <v>0</v>
      </c>
      <c r="AT107" s="58">
        <v>9.9832269250346647E-3</v>
      </c>
      <c r="AU107" s="58">
        <v>9.6376924176109699E-3</v>
      </c>
      <c r="AV107" s="58">
        <v>1.0513937618580015E-2</v>
      </c>
      <c r="AW107" s="58">
        <v>0</v>
      </c>
      <c r="AX107" s="58">
        <v>1.6843964967558248E-2</v>
      </c>
      <c r="AY107" s="58">
        <v>7.329675714715227E-3</v>
      </c>
      <c r="AZ107" s="58">
        <v>1.5635897077543408E-2</v>
      </c>
      <c r="BA107" s="58">
        <v>0</v>
      </c>
      <c r="BB107" s="58">
        <v>1.8691757472687242E-3</v>
      </c>
      <c r="BC107" s="58">
        <v>7.3024181719960847E-3</v>
      </c>
      <c r="BD107" s="58">
        <v>4.3214886070912341E-3</v>
      </c>
      <c r="BE107" s="58">
        <v>0</v>
      </c>
      <c r="BF107" s="58">
        <v>5.3632803443725121E-3</v>
      </c>
      <c r="BG107" s="58">
        <v>7.093780814357336E-3</v>
      </c>
      <c r="BH107" s="58">
        <v>8.5923599007956715E-3</v>
      </c>
      <c r="BI107" s="58">
        <v>1.016439688049319E-2</v>
      </c>
      <c r="BJ107" s="58">
        <v>8.3204989209501E-3</v>
      </c>
      <c r="BK107" s="58">
        <v>1.0250920726908605E-2</v>
      </c>
      <c r="BL107" s="58">
        <v>0</v>
      </c>
      <c r="BM107" s="58">
        <v>1.1917726901393678E-2</v>
      </c>
      <c r="BN107" s="58">
        <v>1.082886280949122E-2</v>
      </c>
      <c r="BO107" s="58">
        <v>0</v>
      </c>
      <c r="BP107" s="58">
        <v>9.2811988656321953E-3</v>
      </c>
      <c r="BQ107" s="58">
        <v>8.332870641728168E-3</v>
      </c>
      <c r="BR107" s="58">
        <v>1.0692248709499445E-2</v>
      </c>
      <c r="BS107" s="58">
        <v>1.2315940130705383E-2</v>
      </c>
      <c r="BT107" s="58">
        <v>6.3259328341556597E-3</v>
      </c>
      <c r="BU107" s="58">
        <v>8.3835779349978219E-3</v>
      </c>
      <c r="BV107" s="58">
        <v>8.714969499565229E-3</v>
      </c>
      <c r="BW107" s="58">
        <v>5.4643499291615154E-3</v>
      </c>
      <c r="BX107" s="58">
        <v>1.0198419852569973E-2</v>
      </c>
      <c r="BY107" s="58">
        <v>7.2548503762671253E-3</v>
      </c>
      <c r="BZ107" s="58">
        <v>9.8447600497626568E-3</v>
      </c>
      <c r="CA107" s="58">
        <v>2.6325826036966107E-2</v>
      </c>
      <c r="CB107" s="58">
        <v>9.9983363542304159E-3</v>
      </c>
      <c r="CC107" s="58">
        <v>4.700666946242104E-2</v>
      </c>
      <c r="CD107" s="58">
        <v>1.3375278515895709E-2</v>
      </c>
      <c r="CE107" s="58">
        <v>1.1432370138605468E-2</v>
      </c>
      <c r="CF107" s="58">
        <v>1.027142303068313E-2</v>
      </c>
      <c r="CG107" s="58">
        <v>4.4270839153904916E-2</v>
      </c>
      <c r="CH107" s="58">
        <v>1.7084398203427512E-2</v>
      </c>
      <c r="CI107" s="58">
        <v>2.951510983169154E-2</v>
      </c>
      <c r="CJ107" s="58">
        <v>3.1933628560235225E-2</v>
      </c>
      <c r="CK107" s="58">
        <v>3.2986870804350706E-2</v>
      </c>
      <c r="CL107" s="58">
        <v>1.8676234655441801E-2</v>
      </c>
      <c r="CM107" s="58">
        <v>2.3392688375375777E-3</v>
      </c>
      <c r="CN107" s="58">
        <v>1.3245885550430098E-2</v>
      </c>
      <c r="CO107" s="58">
        <v>7.1187068013396386E-3</v>
      </c>
      <c r="CP107" s="58">
        <v>8.6249206538286383E-3</v>
      </c>
      <c r="CQ107" s="58">
        <v>5.0038813664734652E-3</v>
      </c>
      <c r="CR107" s="58">
        <v>0</v>
      </c>
      <c r="CS107" s="58">
        <v>1.8293693474571823E-2</v>
      </c>
      <c r="CT107" s="58">
        <v>4.8255395113893519E-2</v>
      </c>
      <c r="CU107" s="58">
        <v>4.2033382655683453E-2</v>
      </c>
      <c r="CV107" s="58">
        <v>4.0992711847780408E-3</v>
      </c>
      <c r="CW107" s="58">
        <v>3.787907868484363E-2</v>
      </c>
      <c r="CX107" s="58">
        <v>4.0590209054332783E-2</v>
      </c>
      <c r="CY107" s="58">
        <v>7.3078348543460361E-2</v>
      </c>
      <c r="CZ107" s="58">
        <v>6.3339302205298112E-2</v>
      </c>
      <c r="DA107" s="58">
        <v>2.2269144188483862E-2</v>
      </c>
      <c r="DB107" s="58">
        <v>1.9895232407496737E-2</v>
      </c>
      <c r="DC107" s="58">
        <v>1.3755158574509244E-2</v>
      </c>
      <c r="DD107" s="58">
        <v>3.6393789986102779E-2</v>
      </c>
      <c r="DE107" s="58">
        <v>1.4831878049509259E-2</v>
      </c>
      <c r="DF107" s="58">
        <v>2.009914521632002E-2</v>
      </c>
      <c r="DG107" s="58">
        <v>2.4293650467739816E-2</v>
      </c>
      <c r="DH107" s="58">
        <v>1.1619858100085404E-2</v>
      </c>
      <c r="DI107" s="58">
        <v>3.0332234599597347E-2</v>
      </c>
      <c r="DJ107" s="58">
        <v>2.7217636834562832E-2</v>
      </c>
      <c r="DK107" s="58">
        <v>3.3989726534530432E-2</v>
      </c>
      <c r="DL107" s="58">
        <v>1.723243256707567E-2</v>
      </c>
      <c r="DM107" s="58">
        <v>1.0570881451333964</v>
      </c>
      <c r="DN107" s="58">
        <v>9.4936937985320904E-3</v>
      </c>
      <c r="DO107" s="58">
        <v>9.6019903847686088E-3</v>
      </c>
      <c r="DP107" s="58">
        <v>1.3402996264725577E-2</v>
      </c>
      <c r="DQ107" s="58">
        <v>1.2466846864277339E-2</v>
      </c>
      <c r="DR107" s="58">
        <v>8.8885859126325659E-3</v>
      </c>
      <c r="DS107" s="58">
        <v>3.4157050988291577E-3</v>
      </c>
      <c r="DT107" s="58">
        <v>1.7766934657308532E-2</v>
      </c>
      <c r="DU107" s="58">
        <v>2.4415022174275123</v>
      </c>
      <c r="DV107" s="58">
        <v>2.1448111310911986</v>
      </c>
    </row>
    <row r="108" spans="2:126" x14ac:dyDescent="0.15">
      <c r="B108" s="60" t="s">
        <v>236</v>
      </c>
      <c r="C108" s="61" t="s">
        <v>660</v>
      </c>
      <c r="D108" s="54">
        <v>0.94654921811350923</v>
      </c>
      <c r="E108" s="62">
        <v>5.3450781886490772E-2</v>
      </c>
      <c r="F108" s="62">
        <v>0.48362268518518514</v>
      </c>
      <c r="G108" s="62">
        <v>0.27955054012345681</v>
      </c>
      <c r="H108" s="54">
        <v>1.5787848173858695E-2</v>
      </c>
      <c r="I108" s="63">
        <v>0.10821759259259259</v>
      </c>
      <c r="J108" s="62">
        <v>0.10609567901234568</v>
      </c>
      <c r="P108" s="60" t="s">
        <v>236</v>
      </c>
      <c r="Q108" s="62" t="s">
        <v>660</v>
      </c>
      <c r="R108" s="63">
        <v>0</v>
      </c>
      <c r="S108" s="62">
        <v>0</v>
      </c>
      <c r="T108" s="62">
        <v>0</v>
      </c>
      <c r="U108" s="62">
        <v>0</v>
      </c>
      <c r="V108" s="62">
        <v>0</v>
      </c>
      <c r="W108" s="62">
        <v>0</v>
      </c>
      <c r="X108" s="62">
        <v>0</v>
      </c>
      <c r="Y108" s="62">
        <v>0</v>
      </c>
      <c r="Z108" s="62">
        <v>0</v>
      </c>
      <c r="AA108" s="62">
        <v>0</v>
      </c>
      <c r="AB108" s="62">
        <v>0</v>
      </c>
      <c r="AC108" s="62">
        <v>0</v>
      </c>
      <c r="AD108" s="62">
        <v>0</v>
      </c>
      <c r="AE108" s="62">
        <v>0</v>
      </c>
      <c r="AF108" s="62">
        <v>0</v>
      </c>
      <c r="AG108" s="62">
        <v>0</v>
      </c>
      <c r="AH108" s="62">
        <v>0</v>
      </c>
      <c r="AI108" s="62">
        <v>0</v>
      </c>
      <c r="AJ108" s="62">
        <v>0</v>
      </c>
      <c r="AK108" s="62">
        <v>0</v>
      </c>
      <c r="AL108" s="62">
        <v>0</v>
      </c>
      <c r="AM108" s="62">
        <v>0</v>
      </c>
      <c r="AN108" s="62">
        <v>0</v>
      </c>
      <c r="AO108" s="62">
        <v>0</v>
      </c>
      <c r="AP108" s="62">
        <v>0</v>
      </c>
      <c r="AQ108" s="62">
        <v>0</v>
      </c>
      <c r="AR108" s="62">
        <v>0</v>
      </c>
      <c r="AS108" s="62">
        <v>0</v>
      </c>
      <c r="AT108" s="62">
        <v>0</v>
      </c>
      <c r="AU108" s="62">
        <v>0</v>
      </c>
      <c r="AV108" s="62">
        <v>0</v>
      </c>
      <c r="AW108" s="62">
        <v>0</v>
      </c>
      <c r="AX108" s="62">
        <v>0</v>
      </c>
      <c r="AY108" s="62">
        <v>0</v>
      </c>
      <c r="AZ108" s="62">
        <v>0</v>
      </c>
      <c r="BA108" s="62">
        <v>0</v>
      </c>
      <c r="BB108" s="62">
        <v>0</v>
      </c>
      <c r="BC108" s="62">
        <v>0</v>
      </c>
      <c r="BD108" s="62">
        <v>0</v>
      </c>
      <c r="BE108" s="62">
        <v>0</v>
      </c>
      <c r="BF108" s="62">
        <v>0</v>
      </c>
      <c r="BG108" s="62">
        <v>0</v>
      </c>
      <c r="BH108" s="62">
        <v>0</v>
      </c>
      <c r="BI108" s="62">
        <v>0</v>
      </c>
      <c r="BJ108" s="62">
        <v>0</v>
      </c>
      <c r="BK108" s="62">
        <v>0</v>
      </c>
      <c r="BL108" s="62">
        <v>0</v>
      </c>
      <c r="BM108" s="62">
        <v>0</v>
      </c>
      <c r="BN108" s="62">
        <v>0</v>
      </c>
      <c r="BO108" s="62">
        <v>0</v>
      </c>
      <c r="BP108" s="62">
        <v>0</v>
      </c>
      <c r="BQ108" s="62">
        <v>0</v>
      </c>
      <c r="BR108" s="62">
        <v>0</v>
      </c>
      <c r="BS108" s="62">
        <v>0</v>
      </c>
      <c r="BT108" s="62">
        <v>0</v>
      </c>
      <c r="BU108" s="62">
        <v>0</v>
      </c>
      <c r="BV108" s="62">
        <v>0</v>
      </c>
      <c r="BW108" s="62">
        <v>0</v>
      </c>
      <c r="BX108" s="62">
        <v>0</v>
      </c>
      <c r="BY108" s="62">
        <v>0</v>
      </c>
      <c r="BZ108" s="62">
        <v>0</v>
      </c>
      <c r="CA108" s="62">
        <v>0</v>
      </c>
      <c r="CB108" s="62">
        <v>0</v>
      </c>
      <c r="CC108" s="62">
        <v>0</v>
      </c>
      <c r="CD108" s="62">
        <v>0</v>
      </c>
      <c r="CE108" s="62">
        <v>0</v>
      </c>
      <c r="CF108" s="62">
        <v>0</v>
      </c>
      <c r="CG108" s="62">
        <v>0</v>
      </c>
      <c r="CH108" s="62">
        <v>0</v>
      </c>
      <c r="CI108" s="62">
        <v>0</v>
      </c>
      <c r="CJ108" s="62">
        <v>0</v>
      </c>
      <c r="CK108" s="62">
        <v>0</v>
      </c>
      <c r="CL108" s="62">
        <v>0</v>
      </c>
      <c r="CM108" s="62">
        <v>0</v>
      </c>
      <c r="CN108" s="62">
        <v>0</v>
      </c>
      <c r="CO108" s="62">
        <v>0</v>
      </c>
      <c r="CP108" s="62">
        <v>0</v>
      </c>
      <c r="CQ108" s="62">
        <v>0</v>
      </c>
      <c r="CR108" s="62">
        <v>0</v>
      </c>
      <c r="CS108" s="62">
        <v>0</v>
      </c>
      <c r="CT108" s="62">
        <v>0</v>
      </c>
      <c r="CU108" s="62">
        <v>0</v>
      </c>
      <c r="CV108" s="62">
        <v>0</v>
      </c>
      <c r="CW108" s="62">
        <v>0</v>
      </c>
      <c r="CX108" s="62">
        <v>0</v>
      </c>
      <c r="CY108" s="62">
        <v>0</v>
      </c>
      <c r="CZ108" s="62">
        <v>0</v>
      </c>
      <c r="DA108" s="62">
        <v>0</v>
      </c>
      <c r="DB108" s="62">
        <v>0</v>
      </c>
      <c r="DC108" s="62">
        <v>0</v>
      </c>
      <c r="DD108" s="62">
        <v>0</v>
      </c>
      <c r="DE108" s="62">
        <v>0</v>
      </c>
      <c r="DF108" s="62">
        <v>0</v>
      </c>
      <c r="DG108" s="62">
        <v>0</v>
      </c>
      <c r="DH108" s="62">
        <v>0</v>
      </c>
      <c r="DI108" s="62">
        <v>0</v>
      </c>
      <c r="DJ108" s="62">
        <v>0</v>
      </c>
      <c r="DK108" s="62">
        <v>0</v>
      </c>
      <c r="DL108" s="62">
        <v>0</v>
      </c>
      <c r="DM108" s="62">
        <v>0</v>
      </c>
      <c r="DN108" s="62">
        <v>1</v>
      </c>
      <c r="DO108" s="62">
        <v>0</v>
      </c>
      <c r="DP108" s="62">
        <v>0</v>
      </c>
      <c r="DQ108" s="62">
        <v>0</v>
      </c>
      <c r="DR108" s="62">
        <v>0</v>
      </c>
      <c r="DS108" s="62">
        <v>0</v>
      </c>
      <c r="DT108" s="62">
        <v>0</v>
      </c>
      <c r="DU108" s="54">
        <v>1</v>
      </c>
      <c r="DV108" s="54">
        <v>0.8784801077719594</v>
      </c>
    </row>
    <row r="109" spans="2:126" x14ac:dyDescent="0.15">
      <c r="B109" s="52" t="s">
        <v>237</v>
      </c>
      <c r="C109" s="53" t="s">
        <v>661</v>
      </c>
      <c r="D109" s="54">
        <v>0.3878906631236711</v>
      </c>
      <c r="E109" s="54">
        <v>0.61210933687632885</v>
      </c>
      <c r="F109" s="54">
        <v>0.40352854995768972</v>
      </c>
      <c r="G109" s="54">
        <v>0.30597105219950238</v>
      </c>
      <c r="H109" s="54">
        <v>9.1417973064878061E-2</v>
      </c>
      <c r="I109" s="57">
        <v>0.19417255010924889</v>
      </c>
      <c r="J109" s="54">
        <v>0.17926923222653043</v>
      </c>
      <c r="P109" s="52" t="s">
        <v>237</v>
      </c>
      <c r="Q109" s="54" t="s">
        <v>661</v>
      </c>
      <c r="R109" s="57">
        <v>3.4757304357310382E-8</v>
      </c>
      <c r="S109" s="54">
        <v>2.7661250281535632E-8</v>
      </c>
      <c r="T109" s="54">
        <v>4.7464027765754953E-7</v>
      </c>
      <c r="U109" s="54">
        <v>1.2845820795842999E-8</v>
      </c>
      <c r="V109" s="54">
        <v>2.1708467155692608E-8</v>
      </c>
      <c r="W109" s="54">
        <v>0</v>
      </c>
      <c r="X109" s="54">
        <v>7.3338392145666583E-8</v>
      </c>
      <c r="Y109" s="54">
        <v>1.996733406732314E-7</v>
      </c>
      <c r="Z109" s="54">
        <v>0</v>
      </c>
      <c r="AA109" s="54">
        <v>0</v>
      </c>
      <c r="AB109" s="54">
        <v>0</v>
      </c>
      <c r="AC109" s="54">
        <v>2.2306830733515141E-8</v>
      </c>
      <c r="AD109" s="54">
        <v>2.4529269767099617E-8</v>
      </c>
      <c r="AE109" s="54">
        <v>6.5784054719994522E-8</v>
      </c>
      <c r="AF109" s="54">
        <v>1.5034550106154121E-7</v>
      </c>
      <c r="AG109" s="54">
        <v>0</v>
      </c>
      <c r="AH109" s="54">
        <v>6.3361039269027355E-8</v>
      </c>
      <c r="AI109" s="54">
        <v>3.296573440974528E-8</v>
      </c>
      <c r="AJ109" s="54">
        <v>0</v>
      </c>
      <c r="AK109" s="54">
        <v>1.5482428776323428E-7</v>
      </c>
      <c r="AL109" s="54">
        <v>0</v>
      </c>
      <c r="AM109" s="54">
        <v>0</v>
      </c>
      <c r="AN109" s="54">
        <v>0</v>
      </c>
      <c r="AO109" s="54">
        <v>0</v>
      </c>
      <c r="AP109" s="54">
        <v>1.8960396549385421E-7</v>
      </c>
      <c r="AQ109" s="54">
        <v>2.2910077025098038E-7</v>
      </c>
      <c r="AR109" s="54">
        <v>0</v>
      </c>
      <c r="AS109" s="54">
        <v>0</v>
      </c>
      <c r="AT109" s="54">
        <v>1.0084727068792566E-7</v>
      </c>
      <c r="AU109" s="54">
        <v>6.621938310128491E-8</v>
      </c>
      <c r="AV109" s="54">
        <v>2.3323158094261731E-8</v>
      </c>
      <c r="AW109" s="54">
        <v>0</v>
      </c>
      <c r="AX109" s="54">
        <v>1.6020774831923691E-7</v>
      </c>
      <c r="AY109" s="54">
        <v>2.7464459957124587E-8</v>
      </c>
      <c r="AZ109" s="54">
        <v>1.5787896634043336E-7</v>
      </c>
      <c r="BA109" s="54">
        <v>0</v>
      </c>
      <c r="BB109" s="54">
        <v>3.7494537362267614E-8</v>
      </c>
      <c r="BC109" s="54">
        <v>3.4383087516851231E-7</v>
      </c>
      <c r="BD109" s="54">
        <v>2.038222561840628E-8</v>
      </c>
      <c r="BE109" s="54">
        <v>0</v>
      </c>
      <c r="BF109" s="54">
        <v>2.3433660824569181E-8</v>
      </c>
      <c r="BG109" s="54">
        <v>4.4780490902479757E-7</v>
      </c>
      <c r="BH109" s="54">
        <v>1.4105210474320266E-7</v>
      </c>
      <c r="BI109" s="54">
        <v>2.6298126556035367E-7</v>
      </c>
      <c r="BJ109" s="54">
        <v>2.3406196050062091E-7</v>
      </c>
      <c r="BK109" s="54">
        <v>2.3967116420849469E-7</v>
      </c>
      <c r="BL109" s="54">
        <v>0</v>
      </c>
      <c r="BM109" s="54">
        <v>9.3512234615508169E-7</v>
      </c>
      <c r="BN109" s="54">
        <v>6.4835452663047056E-7</v>
      </c>
      <c r="BO109" s="54">
        <v>0</v>
      </c>
      <c r="BP109" s="54">
        <v>4.5228678715089715E-7</v>
      </c>
      <c r="BQ109" s="54">
        <v>3.7098178349026041E-7</v>
      </c>
      <c r="BR109" s="54">
        <v>1.6276020260447566E-6</v>
      </c>
      <c r="BS109" s="54">
        <v>1.9645594957289597E-7</v>
      </c>
      <c r="BT109" s="54">
        <v>1.03455318565839E-7</v>
      </c>
      <c r="BU109" s="54">
        <v>1.4650681120143985E-7</v>
      </c>
      <c r="BV109" s="54">
        <v>1.6628187067099122E-7</v>
      </c>
      <c r="BW109" s="54">
        <v>2.8726267172305691E-7</v>
      </c>
      <c r="BX109" s="54">
        <v>6.7264312441261873E-8</v>
      </c>
      <c r="BY109" s="54">
        <v>6.2905264746870836E-8</v>
      </c>
      <c r="BZ109" s="54">
        <v>5.9773951544071084E-8</v>
      </c>
      <c r="CA109" s="54">
        <v>1.48454926003191E-7</v>
      </c>
      <c r="CB109" s="54">
        <v>4.4312069529054627E-8</v>
      </c>
      <c r="CC109" s="54">
        <v>1.234326840150661E-7</v>
      </c>
      <c r="CD109" s="54">
        <v>1.1149412964914575E-7</v>
      </c>
      <c r="CE109" s="54">
        <v>2.993525215126564E-7</v>
      </c>
      <c r="CF109" s="54">
        <v>2.5276008251755256E-7</v>
      </c>
      <c r="CG109" s="54">
        <v>1.1360756513542664E-7</v>
      </c>
      <c r="CH109" s="54">
        <v>1.3937421038683336E-7</v>
      </c>
      <c r="CI109" s="54">
        <v>1.6351675062848941E-7</v>
      </c>
      <c r="CJ109" s="54">
        <v>1.7688056318885583E-7</v>
      </c>
      <c r="CK109" s="54">
        <v>3.4587870071903049E-8</v>
      </c>
      <c r="CL109" s="54">
        <v>2.0171425448482659E-8</v>
      </c>
      <c r="CM109" s="54">
        <v>9.1831747870389514E-9</v>
      </c>
      <c r="CN109" s="54">
        <v>3.9596621337359125E-6</v>
      </c>
      <c r="CO109" s="54">
        <v>1.7141016513965542E-7</v>
      </c>
      <c r="CP109" s="54">
        <v>2.0603714588700989E-7</v>
      </c>
      <c r="CQ109" s="54">
        <v>5.3470173402821792E-8</v>
      </c>
      <c r="CR109" s="54">
        <v>0</v>
      </c>
      <c r="CS109" s="54">
        <v>3.4785574410884189E-7</v>
      </c>
      <c r="CT109" s="54">
        <v>2.1325205542598735E-7</v>
      </c>
      <c r="CU109" s="54">
        <v>1.7725127356500035E-7</v>
      </c>
      <c r="CV109" s="54">
        <v>1.5124568847313869E-7</v>
      </c>
      <c r="CW109" s="54">
        <v>3.1899609088125147E-6</v>
      </c>
      <c r="CX109" s="54">
        <v>7.4894475336268349E-7</v>
      </c>
      <c r="CY109" s="54">
        <v>2.2785247403359009E-6</v>
      </c>
      <c r="CZ109" s="54">
        <v>3.9865982151989198E-6</v>
      </c>
      <c r="DA109" s="54">
        <v>1.0363759321074469E-6</v>
      </c>
      <c r="DB109" s="54">
        <v>9.264861240767793E-8</v>
      </c>
      <c r="DC109" s="54">
        <v>1.433404090278051E-3</v>
      </c>
      <c r="DD109" s="54">
        <v>4.5885660876183317E-8</v>
      </c>
      <c r="DE109" s="54">
        <v>8.9649317146227574E-4</v>
      </c>
      <c r="DF109" s="54">
        <v>3.2028639262770938E-8</v>
      </c>
      <c r="DG109" s="54">
        <v>1.2290408939728437E-3</v>
      </c>
      <c r="DH109" s="54">
        <v>2.9874740532193074E-3</v>
      </c>
      <c r="DI109" s="54">
        <v>4.9102100590170885E-8</v>
      </c>
      <c r="DJ109" s="54">
        <v>2.474677198068998E-7</v>
      </c>
      <c r="DK109" s="54">
        <v>8.0088546773109578E-7</v>
      </c>
      <c r="DL109" s="54">
        <v>2.9460178165751726E-8</v>
      </c>
      <c r="DM109" s="54">
        <v>3.8661617864043273E-7</v>
      </c>
      <c r="DN109" s="54">
        <v>9.0355543031359342E-3</v>
      </c>
      <c r="DO109" s="54">
        <v>1.0043484018426339</v>
      </c>
      <c r="DP109" s="54">
        <v>5.9183421561294747E-7</v>
      </c>
      <c r="DQ109" s="54">
        <v>1.6048934483752848E-7</v>
      </c>
      <c r="DR109" s="54">
        <v>3.1032948551579609E-7</v>
      </c>
      <c r="DS109" s="54">
        <v>2.249034420297498E-8</v>
      </c>
      <c r="DT109" s="54">
        <v>1.560787970787439E-7</v>
      </c>
      <c r="DU109" s="54">
        <v>1.0199606397419654</v>
      </c>
      <c r="DV109" s="54">
        <v>0.89601513272367839</v>
      </c>
    </row>
    <row r="110" spans="2:126" x14ac:dyDescent="0.15">
      <c r="B110" s="52" t="s">
        <v>238</v>
      </c>
      <c r="C110" s="53" t="s">
        <v>662</v>
      </c>
      <c r="D110" s="54">
        <v>0.1784622798716938</v>
      </c>
      <c r="E110" s="54">
        <v>0.82153772012830617</v>
      </c>
      <c r="F110" s="54">
        <v>0.68486401053671375</v>
      </c>
      <c r="G110" s="54">
        <v>0.29641817583141256</v>
      </c>
      <c r="H110" s="54">
        <v>1.7978490474167014E-2</v>
      </c>
      <c r="I110" s="57">
        <v>0.14441883437602898</v>
      </c>
      <c r="J110" s="54">
        <v>0.10846229832071123</v>
      </c>
      <c r="P110" s="52" t="s">
        <v>238</v>
      </c>
      <c r="Q110" s="54" t="s">
        <v>662</v>
      </c>
      <c r="R110" s="57">
        <v>1.9454187811125417E-5</v>
      </c>
      <c r="S110" s="54">
        <v>1.7182248321411156E-5</v>
      </c>
      <c r="T110" s="54">
        <v>4.2311232524148491E-4</v>
      </c>
      <c r="U110" s="54">
        <v>6.6240289669160143E-6</v>
      </c>
      <c r="V110" s="54">
        <v>4.675534385796407E-5</v>
      </c>
      <c r="W110" s="54">
        <v>0</v>
      </c>
      <c r="X110" s="54">
        <v>1.5066219267151579E-5</v>
      </c>
      <c r="Y110" s="54">
        <v>6.7422688521784514E-5</v>
      </c>
      <c r="Z110" s="54">
        <v>0</v>
      </c>
      <c r="AA110" s="54">
        <v>0</v>
      </c>
      <c r="AB110" s="54">
        <v>0</v>
      </c>
      <c r="AC110" s="54">
        <v>7.5903763945514963E-6</v>
      </c>
      <c r="AD110" s="54">
        <v>7.4785686785564789E-5</v>
      </c>
      <c r="AE110" s="54">
        <v>9.2837893440047987E-6</v>
      </c>
      <c r="AF110" s="54">
        <v>4.5849210662795518E-5</v>
      </c>
      <c r="AG110" s="54">
        <v>0</v>
      </c>
      <c r="AH110" s="54">
        <v>4.2012755930865128E-5</v>
      </c>
      <c r="AI110" s="54">
        <v>4.5159032941411527E-5</v>
      </c>
      <c r="AJ110" s="54">
        <v>0</v>
      </c>
      <c r="AK110" s="54">
        <v>9.0760230455996495E-5</v>
      </c>
      <c r="AL110" s="54">
        <v>0</v>
      </c>
      <c r="AM110" s="54">
        <v>0</v>
      </c>
      <c r="AN110" s="54">
        <v>0</v>
      </c>
      <c r="AO110" s="54">
        <v>0</v>
      </c>
      <c r="AP110" s="54">
        <v>7.7878781919619834E-5</v>
      </c>
      <c r="AQ110" s="54">
        <v>1.3416823788135885E-5</v>
      </c>
      <c r="AR110" s="54">
        <v>0</v>
      </c>
      <c r="AS110" s="54">
        <v>0</v>
      </c>
      <c r="AT110" s="54">
        <v>4.046364475887326E-5</v>
      </c>
      <c r="AU110" s="54">
        <v>4.7400987545042242E-5</v>
      </c>
      <c r="AV110" s="54">
        <v>5.7560813964715939E-5</v>
      </c>
      <c r="AW110" s="54">
        <v>0</v>
      </c>
      <c r="AX110" s="54">
        <v>1.9091891094153609E-5</v>
      </c>
      <c r="AY110" s="54">
        <v>9.313836463418316E-6</v>
      </c>
      <c r="AZ110" s="54">
        <v>1.5624547977435087E-5</v>
      </c>
      <c r="BA110" s="54">
        <v>0</v>
      </c>
      <c r="BB110" s="54">
        <v>1.8433347062404055E-5</v>
      </c>
      <c r="BC110" s="54">
        <v>1.5482137679744513E-5</v>
      </c>
      <c r="BD110" s="54">
        <v>3.8900812573066813E-5</v>
      </c>
      <c r="BE110" s="54">
        <v>0</v>
      </c>
      <c r="BF110" s="54">
        <v>3.056208460301197E-5</v>
      </c>
      <c r="BG110" s="54">
        <v>4.3198414749152315E-5</v>
      </c>
      <c r="BH110" s="54">
        <v>4.1857013993244141E-5</v>
      </c>
      <c r="BI110" s="54">
        <v>4.056867834700809E-5</v>
      </c>
      <c r="BJ110" s="54">
        <v>2.1348531293158271E-5</v>
      </c>
      <c r="BK110" s="54">
        <v>2.2249844955125399E-5</v>
      </c>
      <c r="BL110" s="54">
        <v>0</v>
      </c>
      <c r="BM110" s="54">
        <v>1.0473482053346128E-4</v>
      </c>
      <c r="BN110" s="54">
        <v>1.8176049228307201E-5</v>
      </c>
      <c r="BO110" s="54">
        <v>0</v>
      </c>
      <c r="BP110" s="54">
        <v>4.1396045487526263E-5</v>
      </c>
      <c r="BQ110" s="54">
        <v>3.9326784143910831E-5</v>
      </c>
      <c r="BR110" s="54">
        <v>1.3795658419312621E-5</v>
      </c>
      <c r="BS110" s="54">
        <v>5.9746257793924432E-5</v>
      </c>
      <c r="BT110" s="54">
        <v>3.9463324838015568E-5</v>
      </c>
      <c r="BU110" s="54">
        <v>1.6023844213109662E-5</v>
      </c>
      <c r="BV110" s="54">
        <v>4.394981828429126E-5</v>
      </c>
      <c r="BW110" s="54">
        <v>1.1615028468992081E-4</v>
      </c>
      <c r="BX110" s="54">
        <v>9.1539340628843442E-5</v>
      </c>
      <c r="BY110" s="54">
        <v>4.2238926045917281E-5</v>
      </c>
      <c r="BZ110" s="54">
        <v>3.4363503499814375E-5</v>
      </c>
      <c r="CA110" s="54">
        <v>2.3860350596727372E-5</v>
      </c>
      <c r="CB110" s="54">
        <v>3.1726922087311915E-5</v>
      </c>
      <c r="CC110" s="54">
        <v>7.7786834895851757E-5</v>
      </c>
      <c r="CD110" s="54">
        <v>4.436607942538132E-5</v>
      </c>
      <c r="CE110" s="54">
        <v>4.7188229088575641E-5</v>
      </c>
      <c r="CF110" s="54">
        <v>1.35508371688226E-5</v>
      </c>
      <c r="CG110" s="54">
        <v>5.302786243196702E-5</v>
      </c>
      <c r="CH110" s="54">
        <v>7.4305493091515713E-5</v>
      </c>
      <c r="CI110" s="54">
        <v>6.5626501307992525E-5</v>
      </c>
      <c r="CJ110" s="54">
        <v>7.2313595268916174E-5</v>
      </c>
      <c r="CK110" s="54">
        <v>4.6268787110779486E-5</v>
      </c>
      <c r="CL110" s="54">
        <v>2.7449457176589874E-5</v>
      </c>
      <c r="CM110" s="54">
        <v>4.0022760859564206E-6</v>
      </c>
      <c r="CN110" s="54">
        <v>2.5220049270865243E-3</v>
      </c>
      <c r="CO110" s="54">
        <v>1.8680714817931603E-4</v>
      </c>
      <c r="CP110" s="54">
        <v>1.6338970051852106E-5</v>
      </c>
      <c r="CQ110" s="54">
        <v>5.0950469899076211E-5</v>
      </c>
      <c r="CR110" s="54">
        <v>0</v>
      </c>
      <c r="CS110" s="54">
        <v>4.0182382382318588E-5</v>
      </c>
      <c r="CT110" s="54">
        <v>7.7642652792589732E-5</v>
      </c>
      <c r="CU110" s="54">
        <v>6.671705250279106E-5</v>
      </c>
      <c r="CV110" s="54">
        <v>2.6633241386228118E-4</v>
      </c>
      <c r="CW110" s="54">
        <v>3.8599054551382894E-4</v>
      </c>
      <c r="CX110" s="54">
        <v>6.5910477426544634E-4</v>
      </c>
      <c r="CY110" s="54">
        <v>4.2668302746607188E-5</v>
      </c>
      <c r="CZ110" s="54">
        <v>5.1771038895267075E-4</v>
      </c>
      <c r="DA110" s="54">
        <v>3.0814147771910153E-4</v>
      </c>
      <c r="DB110" s="54">
        <v>7.949586652833926E-5</v>
      </c>
      <c r="DC110" s="54">
        <v>1.25412853981246E-4</v>
      </c>
      <c r="DD110" s="54">
        <v>8.4632285909403275E-5</v>
      </c>
      <c r="DE110" s="54">
        <v>7.7771578691392248E-3</v>
      </c>
      <c r="DF110" s="54">
        <v>3.9856562723760511E-3</v>
      </c>
      <c r="DG110" s="54">
        <v>1.0932690557267066E-2</v>
      </c>
      <c r="DH110" s="54">
        <v>8.0005131826564376E-3</v>
      </c>
      <c r="DI110" s="54">
        <v>8.1859463867403734E-5</v>
      </c>
      <c r="DJ110" s="54">
        <v>5.5929312418181317E-5</v>
      </c>
      <c r="DK110" s="54">
        <v>8.6293160728851889E-4</v>
      </c>
      <c r="DL110" s="54">
        <v>2.4481785690002565E-5</v>
      </c>
      <c r="DM110" s="54">
        <v>6.5319624924311574E-5</v>
      </c>
      <c r="DN110" s="54">
        <v>9.1419931772193375E-3</v>
      </c>
      <c r="DO110" s="54">
        <v>2.4070896422811691E-3</v>
      </c>
      <c r="DP110" s="54">
        <v>1.01698191003295</v>
      </c>
      <c r="DQ110" s="54">
        <v>1.799605383015624E-4</v>
      </c>
      <c r="DR110" s="54">
        <v>3.1552515338656532E-4</v>
      </c>
      <c r="DS110" s="54">
        <v>1.1001178913050555E-5</v>
      </c>
      <c r="DT110" s="54">
        <v>7.0653144944056673E-4</v>
      </c>
      <c r="DU110" s="54">
        <v>1.0696674715613059</v>
      </c>
      <c r="DV110" s="54">
        <v>0.93968159569733534</v>
      </c>
    </row>
    <row r="111" spans="2:126" x14ac:dyDescent="0.15">
      <c r="B111" s="52" t="s">
        <v>239</v>
      </c>
      <c r="C111" s="53" t="s">
        <v>663</v>
      </c>
      <c r="D111" s="54">
        <v>0.32747529752147769</v>
      </c>
      <c r="E111" s="54">
        <v>0.67252470247852236</v>
      </c>
      <c r="F111" s="54">
        <v>0.70202146159392631</v>
      </c>
      <c r="G111" s="54">
        <v>0.2959829494846673</v>
      </c>
      <c r="H111" s="54">
        <v>3.4064133045986614E-2</v>
      </c>
      <c r="I111" s="57">
        <v>8.7076388005259367E-2</v>
      </c>
      <c r="J111" s="54">
        <v>7.9696314204521362E-2</v>
      </c>
      <c r="P111" s="52" t="s">
        <v>239</v>
      </c>
      <c r="Q111" s="54" t="s">
        <v>663</v>
      </c>
      <c r="R111" s="57">
        <v>7.5433907520975833E-6</v>
      </c>
      <c r="S111" s="54">
        <v>2.9144910403103295E-6</v>
      </c>
      <c r="T111" s="54">
        <v>1.5817489121117711E-5</v>
      </c>
      <c r="U111" s="54">
        <v>2.0788101650317136E-6</v>
      </c>
      <c r="V111" s="54">
        <v>9.1175909691088924E-6</v>
      </c>
      <c r="W111" s="54">
        <v>0</v>
      </c>
      <c r="X111" s="54">
        <v>1.1960626144162736E-5</v>
      </c>
      <c r="Y111" s="54">
        <v>9.358734884333707E-6</v>
      </c>
      <c r="Z111" s="54">
        <v>0</v>
      </c>
      <c r="AA111" s="54">
        <v>0</v>
      </c>
      <c r="AB111" s="54">
        <v>0</v>
      </c>
      <c r="AC111" s="54">
        <v>5.7225286149572621E-6</v>
      </c>
      <c r="AD111" s="54">
        <v>1.4740846540876121E-5</v>
      </c>
      <c r="AE111" s="54">
        <v>7.3183143135686916E-6</v>
      </c>
      <c r="AF111" s="54">
        <v>1.1099205443107747E-5</v>
      </c>
      <c r="AG111" s="54">
        <v>0</v>
      </c>
      <c r="AH111" s="54">
        <v>8.4260452091626484E-6</v>
      </c>
      <c r="AI111" s="54">
        <v>8.7627868786237443E-6</v>
      </c>
      <c r="AJ111" s="54">
        <v>0</v>
      </c>
      <c r="AK111" s="54">
        <v>7.2375290697028688E-6</v>
      </c>
      <c r="AL111" s="54">
        <v>0</v>
      </c>
      <c r="AM111" s="54">
        <v>0</v>
      </c>
      <c r="AN111" s="54">
        <v>0</v>
      </c>
      <c r="AO111" s="54">
        <v>0</v>
      </c>
      <c r="AP111" s="54">
        <v>2.1804722585791525E-5</v>
      </c>
      <c r="AQ111" s="54">
        <v>1.6925714051605971E-5</v>
      </c>
      <c r="AR111" s="54">
        <v>0</v>
      </c>
      <c r="AS111" s="54">
        <v>0</v>
      </c>
      <c r="AT111" s="54">
        <v>5.0534700724866541E-6</v>
      </c>
      <c r="AU111" s="54">
        <v>1.2489621429079702E-5</v>
      </c>
      <c r="AV111" s="54">
        <v>9.9989745942090226E-6</v>
      </c>
      <c r="AW111" s="54">
        <v>0</v>
      </c>
      <c r="AX111" s="54">
        <v>6.3500628047872288E-6</v>
      </c>
      <c r="AY111" s="54">
        <v>1.2568697363664481E-5</v>
      </c>
      <c r="AZ111" s="54">
        <v>9.2130566289684328E-6</v>
      </c>
      <c r="BA111" s="54">
        <v>0</v>
      </c>
      <c r="BB111" s="54">
        <v>1.9444391055067953E-6</v>
      </c>
      <c r="BC111" s="54">
        <v>6.3546846258757795E-6</v>
      </c>
      <c r="BD111" s="54">
        <v>4.8825699830825515E-6</v>
      </c>
      <c r="BE111" s="54">
        <v>0</v>
      </c>
      <c r="BF111" s="54">
        <v>4.5190577966279405E-6</v>
      </c>
      <c r="BG111" s="54">
        <v>6.3797976596600796E-6</v>
      </c>
      <c r="BH111" s="54">
        <v>7.3217448299293489E-6</v>
      </c>
      <c r="BI111" s="54">
        <v>6.984485718714135E-6</v>
      </c>
      <c r="BJ111" s="54">
        <v>6.8029693645365473E-6</v>
      </c>
      <c r="BK111" s="54">
        <v>7.1072696329979163E-6</v>
      </c>
      <c r="BL111" s="54">
        <v>0</v>
      </c>
      <c r="BM111" s="54">
        <v>8.5247334191422821E-6</v>
      </c>
      <c r="BN111" s="54">
        <v>7.8550050307520873E-6</v>
      </c>
      <c r="BO111" s="54">
        <v>0</v>
      </c>
      <c r="BP111" s="54">
        <v>6.4724552250783022E-6</v>
      </c>
      <c r="BQ111" s="54">
        <v>7.8460734571242495E-6</v>
      </c>
      <c r="BR111" s="54">
        <v>7.535486171719912E-6</v>
      </c>
      <c r="BS111" s="54">
        <v>1.0416347097923315E-5</v>
      </c>
      <c r="BT111" s="54">
        <v>4.5682692056398105E-6</v>
      </c>
      <c r="BU111" s="54">
        <v>5.1224089111094461E-6</v>
      </c>
      <c r="BV111" s="54">
        <v>4.2020338350868647E-6</v>
      </c>
      <c r="BW111" s="54">
        <v>8.9842658431027167E-6</v>
      </c>
      <c r="BX111" s="54">
        <v>8.9854214489640398E-6</v>
      </c>
      <c r="BY111" s="54">
        <v>1.7864597231636963E-3</v>
      </c>
      <c r="BZ111" s="54">
        <v>7.7458999140661661E-6</v>
      </c>
      <c r="CA111" s="54">
        <v>1.3715964302059463E-5</v>
      </c>
      <c r="CB111" s="54">
        <v>1.3316407032282627E-5</v>
      </c>
      <c r="CC111" s="54">
        <v>1.1081809599603184E-5</v>
      </c>
      <c r="CD111" s="54">
        <v>1.0904002615445749E-5</v>
      </c>
      <c r="CE111" s="54">
        <v>3.5898373112025131E-6</v>
      </c>
      <c r="CF111" s="54">
        <v>5.1150912093648977E-6</v>
      </c>
      <c r="CG111" s="54">
        <v>1.246712264762608E-5</v>
      </c>
      <c r="CH111" s="54">
        <v>1.6307079453809483E-5</v>
      </c>
      <c r="CI111" s="54">
        <v>3.4852215674412152E-5</v>
      </c>
      <c r="CJ111" s="54">
        <v>2.654527633214589E-5</v>
      </c>
      <c r="CK111" s="54">
        <v>1.527396998725985E-5</v>
      </c>
      <c r="CL111" s="54">
        <v>1.0109922240476968E-5</v>
      </c>
      <c r="CM111" s="54">
        <v>1.6123830861743254E-6</v>
      </c>
      <c r="CN111" s="54">
        <v>1.4847589596267615E-5</v>
      </c>
      <c r="CO111" s="54">
        <v>1.3486786227965797E-5</v>
      </c>
      <c r="CP111" s="54">
        <v>5.1698365862544728E-6</v>
      </c>
      <c r="CQ111" s="54">
        <v>7.9773266501323529E-6</v>
      </c>
      <c r="CR111" s="54">
        <v>0</v>
      </c>
      <c r="CS111" s="54">
        <v>1.4119805171460125E-5</v>
      </c>
      <c r="CT111" s="54">
        <v>1.1999665443634025E-5</v>
      </c>
      <c r="CU111" s="54">
        <v>1.5428322897866321E-5</v>
      </c>
      <c r="CV111" s="54">
        <v>2.4038816777201655E-5</v>
      </c>
      <c r="CW111" s="54">
        <v>1.2623566788741512E-4</v>
      </c>
      <c r="CX111" s="54">
        <v>2.3291406835641456E-2</v>
      </c>
      <c r="CY111" s="54">
        <v>3.574205064384081E-5</v>
      </c>
      <c r="CZ111" s="54">
        <v>3.8910001295242979E-3</v>
      </c>
      <c r="DA111" s="54">
        <v>3.2799405500220001E-2</v>
      </c>
      <c r="DB111" s="54">
        <v>1.2885528914387187E-5</v>
      </c>
      <c r="DC111" s="54">
        <v>8.5901771253762044E-5</v>
      </c>
      <c r="DD111" s="54">
        <v>5.1649990054840553E-5</v>
      </c>
      <c r="DE111" s="54">
        <v>1.3336280293977582E-5</v>
      </c>
      <c r="DF111" s="54">
        <v>1.4854520777463083E-5</v>
      </c>
      <c r="DG111" s="54">
        <v>4.440879063623635E-5</v>
      </c>
      <c r="DH111" s="54">
        <v>1.5113000908727348E-5</v>
      </c>
      <c r="DI111" s="54">
        <v>9.6542229447596771E-5</v>
      </c>
      <c r="DJ111" s="54">
        <v>1.4658998908606983E-5</v>
      </c>
      <c r="DK111" s="54">
        <v>8.3885619396958482E-3</v>
      </c>
      <c r="DL111" s="54">
        <v>7.5943696139196248E-6</v>
      </c>
      <c r="DM111" s="54">
        <v>2.2748373702389258E-5</v>
      </c>
      <c r="DN111" s="54">
        <v>1.8171087600628636E-3</v>
      </c>
      <c r="DO111" s="54">
        <v>2.91080112100273E-4</v>
      </c>
      <c r="DP111" s="54">
        <v>1.7945131102956835E-4</v>
      </c>
      <c r="DQ111" s="54">
        <v>1.0089406365206175</v>
      </c>
      <c r="DR111" s="54">
        <v>8.3222620381774234E-4</v>
      </c>
      <c r="DS111" s="54">
        <v>1.5172261578053864E-5</v>
      </c>
      <c r="DT111" s="54">
        <v>3.4555076790480297E-4</v>
      </c>
      <c r="DU111" s="54">
        <v>1.0837587489961955</v>
      </c>
      <c r="DV111" s="54">
        <v>0.95206050261698172</v>
      </c>
    </row>
    <row r="112" spans="2:126" x14ac:dyDescent="0.15">
      <c r="B112" s="64" t="s">
        <v>240</v>
      </c>
      <c r="C112" s="65" t="s">
        <v>286</v>
      </c>
      <c r="D112" s="58">
        <v>0.38890857621417352</v>
      </c>
      <c r="E112" s="58">
        <v>0.61109142378582648</v>
      </c>
      <c r="F112" s="58">
        <v>0.73096294247787619</v>
      </c>
      <c r="G112" s="58">
        <v>0.34514269911504425</v>
      </c>
      <c r="H112" s="58">
        <v>3.1565453914768983E-2</v>
      </c>
      <c r="I112" s="59">
        <v>0.16996681415929205</v>
      </c>
      <c r="J112" s="58">
        <v>0.10956858407079646</v>
      </c>
      <c r="P112" s="64" t="s">
        <v>240</v>
      </c>
      <c r="Q112" s="58" t="s">
        <v>286</v>
      </c>
      <c r="R112" s="59">
        <v>5.2174954452773251E-5</v>
      </c>
      <c r="S112" s="58">
        <v>4.1551988464807587E-5</v>
      </c>
      <c r="T112" s="58">
        <v>6.9537401079601145E-4</v>
      </c>
      <c r="U112" s="58">
        <v>1.7862244901920781E-5</v>
      </c>
      <c r="V112" s="58">
        <v>7.4708600760126965E-4</v>
      </c>
      <c r="W112" s="58">
        <v>0</v>
      </c>
      <c r="X112" s="58">
        <v>1.7756217803834633E-4</v>
      </c>
      <c r="Y112" s="58">
        <v>8.5860361944309804E-5</v>
      </c>
      <c r="Z112" s="58">
        <v>0</v>
      </c>
      <c r="AA112" s="58">
        <v>0</v>
      </c>
      <c r="AB112" s="58">
        <v>0</v>
      </c>
      <c r="AC112" s="58">
        <v>2.6964525955151622E-5</v>
      </c>
      <c r="AD112" s="58">
        <v>9.4103944853060636E-5</v>
      </c>
      <c r="AE112" s="58">
        <v>3.014231485954221E-5</v>
      </c>
      <c r="AF112" s="58">
        <v>9.3354119098984257E-5</v>
      </c>
      <c r="AG112" s="58">
        <v>0</v>
      </c>
      <c r="AH112" s="58">
        <v>5.6449883444124294E-5</v>
      </c>
      <c r="AI112" s="58">
        <v>9.2385795725687711E-5</v>
      </c>
      <c r="AJ112" s="58">
        <v>0</v>
      </c>
      <c r="AK112" s="58">
        <v>6.5859123650865271E-5</v>
      </c>
      <c r="AL112" s="58">
        <v>0</v>
      </c>
      <c r="AM112" s="58">
        <v>0</v>
      </c>
      <c r="AN112" s="58">
        <v>0</v>
      </c>
      <c r="AO112" s="58">
        <v>0</v>
      </c>
      <c r="AP112" s="58">
        <v>9.4679084927600183E-5</v>
      </c>
      <c r="AQ112" s="58">
        <v>7.5518802728563624E-5</v>
      </c>
      <c r="AR112" s="58">
        <v>0</v>
      </c>
      <c r="AS112" s="58">
        <v>0</v>
      </c>
      <c r="AT112" s="58">
        <v>5.6324926837923682E-5</v>
      </c>
      <c r="AU112" s="58">
        <v>5.6802081887931429E-5</v>
      </c>
      <c r="AV112" s="58">
        <v>7.0615431408776975E-5</v>
      </c>
      <c r="AW112" s="58">
        <v>0</v>
      </c>
      <c r="AX112" s="58">
        <v>7.4270710512531967E-5</v>
      </c>
      <c r="AY112" s="58">
        <v>2.8924832399902068E-5</v>
      </c>
      <c r="AZ112" s="58">
        <v>6.2852363769373226E-5</v>
      </c>
      <c r="BA112" s="58">
        <v>0</v>
      </c>
      <c r="BB112" s="58">
        <v>3.2290489975765409E-5</v>
      </c>
      <c r="BC112" s="58">
        <v>5.7206308612785494E-5</v>
      </c>
      <c r="BD112" s="58">
        <v>7.2334507647752857E-5</v>
      </c>
      <c r="BE112" s="58">
        <v>0</v>
      </c>
      <c r="BF112" s="58">
        <v>8.4293076923971141E-5</v>
      </c>
      <c r="BG112" s="58">
        <v>6.8424053005532534E-5</v>
      </c>
      <c r="BH112" s="58">
        <v>6.1786548275867572E-5</v>
      </c>
      <c r="BI112" s="58">
        <v>7.5884481830047954E-5</v>
      </c>
      <c r="BJ112" s="58">
        <v>1.266095883631707E-4</v>
      </c>
      <c r="BK112" s="58">
        <v>8.7067955142576425E-5</v>
      </c>
      <c r="BL112" s="58">
        <v>0</v>
      </c>
      <c r="BM112" s="58">
        <v>9.8790465451846154E-5</v>
      </c>
      <c r="BN112" s="58">
        <v>9.8395406378393957E-5</v>
      </c>
      <c r="BO112" s="58">
        <v>0</v>
      </c>
      <c r="BP112" s="58">
        <v>7.3503291749817804E-5</v>
      </c>
      <c r="BQ112" s="58">
        <v>9.6654002389414702E-5</v>
      </c>
      <c r="BR112" s="58">
        <v>2.4574159333442313E-5</v>
      </c>
      <c r="BS112" s="58">
        <v>7.873476957034611E-5</v>
      </c>
      <c r="BT112" s="58">
        <v>5.4164828072025987E-5</v>
      </c>
      <c r="BU112" s="58">
        <v>7.4392187478137278E-5</v>
      </c>
      <c r="BV112" s="58">
        <v>6.3483193148173157E-5</v>
      </c>
      <c r="BW112" s="58">
        <v>1.2929679875777264E-4</v>
      </c>
      <c r="BX112" s="58">
        <v>8.6368428507953564E-5</v>
      </c>
      <c r="BY112" s="58">
        <v>7.8907100384311671E-5</v>
      </c>
      <c r="BZ112" s="58">
        <v>1.0535533233802007E-4</v>
      </c>
      <c r="CA112" s="58">
        <v>1.6205981996221893E-4</v>
      </c>
      <c r="CB112" s="58">
        <v>1.1525425528723713E-4</v>
      </c>
      <c r="CC112" s="58">
        <v>2.714647245191991E-4</v>
      </c>
      <c r="CD112" s="58">
        <v>2.4743925588868612E-4</v>
      </c>
      <c r="CE112" s="58">
        <v>4.4146842745832917E-5</v>
      </c>
      <c r="CF112" s="58">
        <v>6.1556965284165281E-5</v>
      </c>
      <c r="CG112" s="58">
        <v>2.1928879448886233E-4</v>
      </c>
      <c r="CH112" s="58">
        <v>4.0242889000610118E-5</v>
      </c>
      <c r="CI112" s="58">
        <v>4.9297771723242224E-4</v>
      </c>
      <c r="CJ112" s="58">
        <v>1.3474177156152107E-4</v>
      </c>
      <c r="CK112" s="58">
        <v>8.042349705559502E-4</v>
      </c>
      <c r="CL112" s="58">
        <v>3.9336960437621132E-4</v>
      </c>
      <c r="CM112" s="58">
        <v>1.9960204799024755E-4</v>
      </c>
      <c r="CN112" s="58">
        <v>1.3609217257204347E-4</v>
      </c>
      <c r="CO112" s="58">
        <v>2.6061342535957171E-4</v>
      </c>
      <c r="CP112" s="58">
        <v>1.158597658444456E-4</v>
      </c>
      <c r="CQ112" s="58">
        <v>1.2509492038998983E-4</v>
      </c>
      <c r="CR112" s="58">
        <v>0</v>
      </c>
      <c r="CS112" s="58">
        <v>1.3573659060164573E-4</v>
      </c>
      <c r="CT112" s="58">
        <v>2.118913233534546E-4</v>
      </c>
      <c r="CU112" s="58">
        <v>2.5018419977199341E-4</v>
      </c>
      <c r="CV112" s="58">
        <v>1.4777705616335571E-4</v>
      </c>
      <c r="CW112" s="58">
        <v>2.3187799781215732E-4</v>
      </c>
      <c r="CX112" s="58">
        <v>7.9721227766983108E-4</v>
      </c>
      <c r="CY112" s="58">
        <v>1.123509940050139E-3</v>
      </c>
      <c r="CZ112" s="58">
        <v>3.3808462990904387E-4</v>
      </c>
      <c r="DA112" s="58">
        <v>2.6468168221944178E-3</v>
      </c>
      <c r="DB112" s="58">
        <v>2.0274677092871053E-4</v>
      </c>
      <c r="DC112" s="58">
        <v>2.3235594592094808E-4</v>
      </c>
      <c r="DD112" s="58">
        <v>2.1130690476153574E-3</v>
      </c>
      <c r="DE112" s="58">
        <v>2.4775474126192753E-4</v>
      </c>
      <c r="DF112" s="58">
        <v>1.7410093611270258E-4</v>
      </c>
      <c r="DG112" s="58">
        <v>1.8655219607233256E-4</v>
      </c>
      <c r="DH112" s="58">
        <v>2.1341195795048613E-4</v>
      </c>
      <c r="DI112" s="58">
        <v>2.0736121630414829E-3</v>
      </c>
      <c r="DJ112" s="58">
        <v>6.6650681378915215E-4</v>
      </c>
      <c r="DK112" s="58">
        <v>1.8955954964392334E-3</v>
      </c>
      <c r="DL112" s="58">
        <v>3.3155238362494321E-4</v>
      </c>
      <c r="DM112" s="58">
        <v>6.4099822118142576E-4</v>
      </c>
      <c r="DN112" s="58">
        <v>1.6417730363907526E-3</v>
      </c>
      <c r="DO112" s="58">
        <v>2.9510468958030982E-4</v>
      </c>
      <c r="DP112" s="58">
        <v>1.3002008602550285E-3</v>
      </c>
      <c r="DQ112" s="58">
        <v>2.0221626800401883E-3</v>
      </c>
      <c r="DR112" s="58">
        <v>1.0060798933748261</v>
      </c>
      <c r="DS112" s="58">
        <v>5.7894385784567891E-5</v>
      </c>
      <c r="DT112" s="58">
        <v>3.5224671648638125E-4</v>
      </c>
      <c r="DU112" s="58">
        <v>1.0349598998594838</v>
      </c>
      <c r="DV112" s="58">
        <v>0.90919168436821562</v>
      </c>
    </row>
    <row r="113" spans="2:126" x14ac:dyDescent="0.15">
      <c r="B113" s="52" t="s">
        <v>241</v>
      </c>
      <c r="C113" s="53" t="s">
        <v>664</v>
      </c>
      <c r="D113" s="62">
        <v>0</v>
      </c>
      <c r="E113" s="54">
        <v>1</v>
      </c>
      <c r="F113" s="54">
        <v>0</v>
      </c>
      <c r="G113" s="54">
        <v>0</v>
      </c>
      <c r="H113" s="54">
        <v>0</v>
      </c>
      <c r="I113" s="57">
        <v>0</v>
      </c>
      <c r="J113" s="54">
        <v>0</v>
      </c>
      <c r="P113" s="52" t="s">
        <v>241</v>
      </c>
      <c r="Q113" s="54" t="s">
        <v>664</v>
      </c>
      <c r="R113" s="57">
        <v>5.0492242383322252E-4</v>
      </c>
      <c r="S113" s="54">
        <v>1.1337442092343763E-3</v>
      </c>
      <c r="T113" s="54">
        <v>3.4140536806923872E-3</v>
      </c>
      <c r="U113" s="54">
        <v>1.1904720747638345E-4</v>
      </c>
      <c r="V113" s="54">
        <v>1.3039860834582397E-3</v>
      </c>
      <c r="W113" s="54">
        <v>0</v>
      </c>
      <c r="X113" s="54">
        <v>1.2062175133556816E-3</v>
      </c>
      <c r="Y113" s="54">
        <v>9.2237328456223726E-4</v>
      </c>
      <c r="Z113" s="54">
        <v>0</v>
      </c>
      <c r="AA113" s="54">
        <v>0</v>
      </c>
      <c r="AB113" s="54">
        <v>0</v>
      </c>
      <c r="AC113" s="54">
        <v>9.7985733275388564E-4</v>
      </c>
      <c r="AD113" s="54">
        <v>1.314695383750184E-3</v>
      </c>
      <c r="AE113" s="54">
        <v>1.0447481300321537E-3</v>
      </c>
      <c r="AF113" s="54">
        <v>1.3522021505115763E-3</v>
      </c>
      <c r="AG113" s="54">
        <v>0</v>
      </c>
      <c r="AH113" s="54">
        <v>9.0210151874356751E-4</v>
      </c>
      <c r="AI113" s="54">
        <v>1.0614211427565296E-3</v>
      </c>
      <c r="AJ113" s="54">
        <v>0</v>
      </c>
      <c r="AK113" s="54">
        <v>8.5691227833351892E-4</v>
      </c>
      <c r="AL113" s="54">
        <v>0</v>
      </c>
      <c r="AM113" s="54">
        <v>0</v>
      </c>
      <c r="AN113" s="54">
        <v>0</v>
      </c>
      <c r="AO113" s="54">
        <v>0</v>
      </c>
      <c r="AP113" s="54">
        <v>6.269740473584998E-4</v>
      </c>
      <c r="AQ113" s="54">
        <v>7.589673771873233E-4</v>
      </c>
      <c r="AR113" s="54">
        <v>0</v>
      </c>
      <c r="AS113" s="54">
        <v>0</v>
      </c>
      <c r="AT113" s="54">
        <v>2.2743438501191852E-4</v>
      </c>
      <c r="AU113" s="54">
        <v>4.3733767828385019E-4</v>
      </c>
      <c r="AV113" s="54">
        <v>1.5991053339625514E-3</v>
      </c>
      <c r="AW113" s="54">
        <v>0</v>
      </c>
      <c r="AX113" s="54">
        <v>8.5069658146621097E-4</v>
      </c>
      <c r="AY113" s="54">
        <v>1.5112365874008727E-4</v>
      </c>
      <c r="AZ113" s="54">
        <v>1.5192603282705203E-3</v>
      </c>
      <c r="BA113" s="54">
        <v>0</v>
      </c>
      <c r="BB113" s="54">
        <v>1.2948560080760618E-4</v>
      </c>
      <c r="BC113" s="54">
        <v>3.4817406101753941E-4</v>
      </c>
      <c r="BD113" s="54">
        <v>7.3796157395674268E-4</v>
      </c>
      <c r="BE113" s="54">
        <v>0</v>
      </c>
      <c r="BF113" s="54">
        <v>5.9990628461773323E-4</v>
      </c>
      <c r="BG113" s="54">
        <v>5.2531842058894463E-4</v>
      </c>
      <c r="BH113" s="54">
        <v>4.9809517278738514E-4</v>
      </c>
      <c r="BI113" s="54">
        <v>7.198619035318995E-4</v>
      </c>
      <c r="BJ113" s="54">
        <v>9.6821252474480195E-4</v>
      </c>
      <c r="BK113" s="54">
        <v>6.8573892459861661E-4</v>
      </c>
      <c r="BL113" s="54">
        <v>0</v>
      </c>
      <c r="BM113" s="54">
        <v>1.3303047255557941E-3</v>
      </c>
      <c r="BN113" s="54">
        <v>1.0115529520863546E-3</v>
      </c>
      <c r="BO113" s="54">
        <v>0</v>
      </c>
      <c r="BP113" s="54">
        <v>5.4672183415772186E-4</v>
      </c>
      <c r="BQ113" s="54">
        <v>1.0194560391806856E-3</v>
      </c>
      <c r="BR113" s="54">
        <v>1.0740054958039431E-3</v>
      </c>
      <c r="BS113" s="54">
        <v>1.0026931004448387E-3</v>
      </c>
      <c r="BT113" s="54">
        <v>2.6150162429499496E-4</v>
      </c>
      <c r="BU113" s="54">
        <v>2.6330307898359581E-4</v>
      </c>
      <c r="BV113" s="54">
        <v>4.7821539997451948E-4</v>
      </c>
      <c r="BW113" s="54">
        <v>7.6442914508448637E-4</v>
      </c>
      <c r="BX113" s="54">
        <v>1.5137033751631782E-3</v>
      </c>
      <c r="BY113" s="54">
        <v>1.4493178599752287E-3</v>
      </c>
      <c r="BZ113" s="54">
        <v>5.4577040222581277E-4</v>
      </c>
      <c r="CA113" s="54">
        <v>7.7830248636603201E-4</v>
      </c>
      <c r="CB113" s="54">
        <v>2.2026040799022457E-4</v>
      </c>
      <c r="CC113" s="54">
        <v>2.8299096062097896E-3</v>
      </c>
      <c r="CD113" s="54">
        <v>7.7876351609340187E-4</v>
      </c>
      <c r="CE113" s="54">
        <v>1.6365509564168028E-4</v>
      </c>
      <c r="CF113" s="54">
        <v>2.0151999940906415E-4</v>
      </c>
      <c r="CG113" s="54">
        <v>1.1202060285167527E-3</v>
      </c>
      <c r="CH113" s="54">
        <v>3.3667881274445318E-3</v>
      </c>
      <c r="CI113" s="54">
        <v>2.1395913537521519E-3</v>
      </c>
      <c r="CJ113" s="54">
        <v>3.5391041510457453E-3</v>
      </c>
      <c r="CK113" s="54">
        <v>1.4900739176814776E-3</v>
      </c>
      <c r="CL113" s="54">
        <v>7.5282464962314903E-4</v>
      </c>
      <c r="CM113" s="54">
        <v>1.7562013075765571E-4</v>
      </c>
      <c r="CN113" s="54">
        <v>1.7426280561940479E-3</v>
      </c>
      <c r="CO113" s="54">
        <v>1.724580434142113E-3</v>
      </c>
      <c r="CP113" s="54">
        <v>1.2778043098174126E-3</v>
      </c>
      <c r="CQ113" s="54">
        <v>1.2826413052809478E-3</v>
      </c>
      <c r="CR113" s="54">
        <v>0</v>
      </c>
      <c r="CS113" s="54">
        <v>5.5452809432025817E-3</v>
      </c>
      <c r="CT113" s="54">
        <v>1.9831315786137831E-3</v>
      </c>
      <c r="CU113" s="54">
        <v>1.8775161819648283E-3</v>
      </c>
      <c r="CV113" s="54">
        <v>3.5773557955858268E-3</v>
      </c>
      <c r="CW113" s="54">
        <v>2.6201842770143518E-3</v>
      </c>
      <c r="CX113" s="54">
        <v>2.7584863679199745E-3</v>
      </c>
      <c r="CY113" s="54">
        <v>8.5689707941978674E-4</v>
      </c>
      <c r="CZ113" s="54">
        <v>2.4038553187698437E-3</v>
      </c>
      <c r="DA113" s="54">
        <v>2.9062379059430869E-3</v>
      </c>
      <c r="DB113" s="54">
        <v>1.8482096379063074E-3</v>
      </c>
      <c r="DC113" s="54">
        <v>1.6462411114169387E-3</v>
      </c>
      <c r="DD113" s="54">
        <v>6.1673474199305835E-3</v>
      </c>
      <c r="DE113" s="54">
        <v>1.2818638150394485E-3</v>
      </c>
      <c r="DF113" s="54">
        <v>2.3379063755607265E-3</v>
      </c>
      <c r="DG113" s="54">
        <v>4.9160699204972838E-3</v>
      </c>
      <c r="DH113" s="54">
        <v>5.4011268790693651E-3</v>
      </c>
      <c r="DI113" s="54">
        <v>5.8039654434287654E-3</v>
      </c>
      <c r="DJ113" s="54">
        <v>1.1061483056954459E-3</v>
      </c>
      <c r="DK113" s="54">
        <v>1.8410897178400118E-3</v>
      </c>
      <c r="DL113" s="54">
        <v>1.2162581494773656E-3</v>
      </c>
      <c r="DM113" s="54">
        <v>1.6736573730143989E-3</v>
      </c>
      <c r="DN113" s="54">
        <v>2.4076472791567331E-3</v>
      </c>
      <c r="DO113" s="54">
        <v>1.0746694710175478E-3</v>
      </c>
      <c r="DP113" s="54">
        <v>3.9218635927033259E-3</v>
      </c>
      <c r="DQ113" s="54">
        <v>2.5031522071462947E-3</v>
      </c>
      <c r="DR113" s="54">
        <v>2.8702196889721244E-3</v>
      </c>
      <c r="DS113" s="54">
        <v>1.0002718760277176</v>
      </c>
      <c r="DT113" s="54">
        <v>8.0396842528174955E-4</v>
      </c>
      <c r="DU113" s="62">
        <v>1.1359674110946296</v>
      </c>
      <c r="DV113" s="62">
        <v>0.99792477372384392</v>
      </c>
    </row>
    <row r="114" spans="2:126" x14ac:dyDescent="0.15">
      <c r="B114" s="67" t="s">
        <v>614</v>
      </c>
      <c r="C114" s="68" t="s">
        <v>665</v>
      </c>
      <c r="D114" s="69">
        <v>0.37953781115358126</v>
      </c>
      <c r="E114" s="69">
        <v>0.62046218884641879</v>
      </c>
      <c r="F114" s="69">
        <v>0.41143298859153427</v>
      </c>
      <c r="G114" s="69">
        <v>1.0705832178270603E-2</v>
      </c>
      <c r="H114" s="69">
        <v>3.8099535893952385E-5</v>
      </c>
      <c r="I114" s="70">
        <v>3.4118775988911396E-3</v>
      </c>
      <c r="J114" s="69">
        <v>3.4118775988911396E-3</v>
      </c>
      <c r="P114" s="67" t="s">
        <v>614</v>
      </c>
      <c r="Q114" s="69" t="s">
        <v>665</v>
      </c>
      <c r="R114" s="70">
        <v>3.7927091784671586E-3</v>
      </c>
      <c r="S114" s="69">
        <v>4.9953577588481403E-4</v>
      </c>
      <c r="T114" s="69">
        <v>1.2125549671923707E-3</v>
      </c>
      <c r="U114" s="69">
        <v>3.3552882352119741E-3</v>
      </c>
      <c r="V114" s="69">
        <v>6.244514948561453E-3</v>
      </c>
      <c r="W114" s="69">
        <v>0</v>
      </c>
      <c r="X114" s="69">
        <v>5.4855129164872417E-3</v>
      </c>
      <c r="Y114" s="69">
        <v>3.2719070029553162E-3</v>
      </c>
      <c r="Z114" s="69">
        <v>0</v>
      </c>
      <c r="AA114" s="69">
        <v>0</v>
      </c>
      <c r="AB114" s="69">
        <v>0</v>
      </c>
      <c r="AC114" s="69">
        <v>1.5125669453860415E-3</v>
      </c>
      <c r="AD114" s="69">
        <v>2.2761840268646092E-3</v>
      </c>
      <c r="AE114" s="69">
        <v>4.2479724815107905E-3</v>
      </c>
      <c r="AF114" s="69">
        <v>1.3793347011814292E-3</v>
      </c>
      <c r="AG114" s="69">
        <v>0</v>
      </c>
      <c r="AH114" s="69">
        <v>1.8812186617843073E-3</v>
      </c>
      <c r="AI114" s="69">
        <v>1.5917466292606724E-3</v>
      </c>
      <c r="AJ114" s="69">
        <v>0</v>
      </c>
      <c r="AK114" s="69">
        <v>2.1500567850375645E-3</v>
      </c>
      <c r="AL114" s="69">
        <v>0</v>
      </c>
      <c r="AM114" s="69">
        <v>0</v>
      </c>
      <c r="AN114" s="69">
        <v>0</v>
      </c>
      <c r="AO114" s="69">
        <v>0</v>
      </c>
      <c r="AP114" s="69">
        <v>1.6034871322181826E-3</v>
      </c>
      <c r="AQ114" s="69">
        <v>9.9054779216958605E-4</v>
      </c>
      <c r="AR114" s="69">
        <v>0</v>
      </c>
      <c r="AS114" s="69">
        <v>0</v>
      </c>
      <c r="AT114" s="69">
        <v>1.1804967414381614E-3</v>
      </c>
      <c r="AU114" s="69">
        <v>3.5758780783015738E-3</v>
      </c>
      <c r="AV114" s="69">
        <v>2.9465066104053129E-3</v>
      </c>
      <c r="AW114" s="69">
        <v>0</v>
      </c>
      <c r="AX114" s="69">
        <v>7.1678877589683079E-3</v>
      </c>
      <c r="AY114" s="69">
        <v>4.1266216711785075E-4</v>
      </c>
      <c r="AZ114" s="69">
        <v>7.6322577604947218E-3</v>
      </c>
      <c r="BA114" s="69">
        <v>0</v>
      </c>
      <c r="BB114" s="69">
        <v>1.2588555067079401E-3</v>
      </c>
      <c r="BC114" s="69">
        <v>8.3634654109801861E-3</v>
      </c>
      <c r="BD114" s="69">
        <v>4.0315570106111108E-3</v>
      </c>
      <c r="BE114" s="69">
        <v>0</v>
      </c>
      <c r="BF114" s="69">
        <v>2.5399294135431691E-3</v>
      </c>
      <c r="BG114" s="69">
        <v>1.884585274790615E-3</v>
      </c>
      <c r="BH114" s="69">
        <v>3.1624238856034956E-3</v>
      </c>
      <c r="BI114" s="69">
        <v>4.6928529108399963E-3</v>
      </c>
      <c r="BJ114" s="69">
        <v>3.8592337784595738E-3</v>
      </c>
      <c r="BK114" s="69">
        <v>1.7260529837215483E-3</v>
      </c>
      <c r="BL114" s="69">
        <v>0</v>
      </c>
      <c r="BM114" s="69">
        <v>7.5790758579160039E-4</v>
      </c>
      <c r="BN114" s="69">
        <v>1.4421660483264344E-3</v>
      </c>
      <c r="BO114" s="69">
        <v>0</v>
      </c>
      <c r="BP114" s="69">
        <v>6.6708841543165526E-4</v>
      </c>
      <c r="BQ114" s="69">
        <v>3.8092474684132197E-3</v>
      </c>
      <c r="BR114" s="69">
        <v>1.0659227266441151E-3</v>
      </c>
      <c r="BS114" s="69">
        <v>1.1291174366283559E-3</v>
      </c>
      <c r="BT114" s="69">
        <v>4.903643621508028E-4</v>
      </c>
      <c r="BU114" s="69">
        <v>7.7432179701794005E-4</v>
      </c>
      <c r="BV114" s="69">
        <v>5.9913236866517157E-4</v>
      </c>
      <c r="BW114" s="69">
        <v>1.0631484781021701E-2</v>
      </c>
      <c r="BX114" s="69">
        <v>6.9586947405858093E-3</v>
      </c>
      <c r="BY114" s="69">
        <v>1.7538301723315373E-3</v>
      </c>
      <c r="BZ114" s="69">
        <v>2.5810550864970331E-3</v>
      </c>
      <c r="CA114" s="69">
        <v>1.0735103463746324E-2</v>
      </c>
      <c r="CB114" s="69">
        <v>1.2356311687865914E-2</v>
      </c>
      <c r="CC114" s="69">
        <v>4.0728921480825278E-3</v>
      </c>
      <c r="CD114" s="69">
        <v>6.1933842693001019E-3</v>
      </c>
      <c r="CE114" s="69">
        <v>2.2129237549136918E-3</v>
      </c>
      <c r="CF114" s="69">
        <v>1.4823915106440407E-3</v>
      </c>
      <c r="CG114" s="69">
        <v>6.7680228016551245E-3</v>
      </c>
      <c r="CH114" s="69">
        <v>1.2268549275538885E-2</v>
      </c>
      <c r="CI114" s="69">
        <v>4.803998246209429E-3</v>
      </c>
      <c r="CJ114" s="69">
        <v>3.3424958854461643E-3</v>
      </c>
      <c r="CK114" s="69">
        <v>6.4575960204507595E-3</v>
      </c>
      <c r="CL114" s="69">
        <v>1.2934281475492054E-3</v>
      </c>
      <c r="CM114" s="69">
        <v>3.4479514738623533E-4</v>
      </c>
      <c r="CN114" s="69">
        <v>5.1394450997397376E-3</v>
      </c>
      <c r="CO114" s="69">
        <v>8.2324025062738594E-3</v>
      </c>
      <c r="CP114" s="69">
        <v>1.3689918372750481E-3</v>
      </c>
      <c r="CQ114" s="69">
        <v>9.7611912162971926E-3</v>
      </c>
      <c r="CR114" s="69">
        <v>0</v>
      </c>
      <c r="CS114" s="69">
        <v>1.2812635444094695E-3</v>
      </c>
      <c r="CT114" s="69">
        <v>2.6683307341165514E-3</v>
      </c>
      <c r="CU114" s="69">
        <v>7.2202573129750789E-3</v>
      </c>
      <c r="CV114" s="69">
        <v>1.1456019832094067E-3</v>
      </c>
      <c r="CW114" s="69">
        <v>1.994422434692365E-3</v>
      </c>
      <c r="CX114" s="69">
        <v>5.9901845313995485E-3</v>
      </c>
      <c r="CY114" s="69">
        <v>9.2753362638096557E-4</v>
      </c>
      <c r="CZ114" s="69">
        <v>2.3966375703988077E-3</v>
      </c>
      <c r="DA114" s="69">
        <v>1.8668936487998564E-3</v>
      </c>
      <c r="DB114" s="69">
        <v>7.5504954377846685E-4</v>
      </c>
      <c r="DC114" s="69">
        <v>7.5561248196326456E-3</v>
      </c>
      <c r="DD114" s="69">
        <v>5.481815842693462E-3</v>
      </c>
      <c r="DE114" s="69">
        <v>1.6144500495254581E-3</v>
      </c>
      <c r="DF114" s="69">
        <v>9.0736857900792535E-3</v>
      </c>
      <c r="DG114" s="69">
        <v>9.9698352816000695E-3</v>
      </c>
      <c r="DH114" s="69">
        <v>2.8226667453821607E-3</v>
      </c>
      <c r="DI114" s="69">
        <v>3.2364473166076272E-3</v>
      </c>
      <c r="DJ114" s="69">
        <v>4.3862096189085991E-3</v>
      </c>
      <c r="DK114" s="69">
        <v>1.8600933982689904E-3</v>
      </c>
      <c r="DL114" s="69">
        <v>1.976490618113118E-3</v>
      </c>
      <c r="DM114" s="69">
        <v>1.4764693873185284E-3</v>
      </c>
      <c r="DN114" s="69">
        <v>2.1366245642901764E-3</v>
      </c>
      <c r="DO114" s="69">
        <v>1.7646646806199367E-3</v>
      </c>
      <c r="DP114" s="69">
        <v>5.0052128348673621E-3</v>
      </c>
      <c r="DQ114" s="69">
        <v>1.226934559773281E-3</v>
      </c>
      <c r="DR114" s="69">
        <v>4.2413712612489199E-3</v>
      </c>
      <c r="DS114" s="69">
        <v>9.7097974654545172E-4</v>
      </c>
      <c r="DT114" s="69">
        <v>1.0007386273173915</v>
      </c>
      <c r="DU114" s="69">
        <v>1.3172089182430637</v>
      </c>
      <c r="DV114" s="69">
        <v>1.1571418324563527</v>
      </c>
    </row>
    <row r="115" spans="2:126" x14ac:dyDescent="0.15">
      <c r="P115" s="71"/>
      <c r="Q115" s="15" t="s">
        <v>670</v>
      </c>
      <c r="R115" s="15">
        <v>1.1742896226137882</v>
      </c>
      <c r="S115" s="15">
        <v>1.1292799639255688</v>
      </c>
      <c r="T115" s="15">
        <v>1.1308447984745416</v>
      </c>
      <c r="U115" s="15">
        <v>1.096658635283362</v>
      </c>
      <c r="V115" s="15">
        <v>1.1150572589423537</v>
      </c>
      <c r="W115" s="15">
        <v>1</v>
      </c>
      <c r="X115" s="15">
        <v>1.4599142846816968</v>
      </c>
      <c r="Y115" s="15">
        <v>1.1511945560507211</v>
      </c>
      <c r="Z115" s="15">
        <v>1</v>
      </c>
      <c r="AA115" s="15">
        <v>1</v>
      </c>
      <c r="AB115" s="15">
        <v>1</v>
      </c>
      <c r="AC115" s="15">
        <v>1.1179406461069454</v>
      </c>
      <c r="AD115" s="15">
        <v>1.1229060596153986</v>
      </c>
      <c r="AE115" s="15">
        <v>1.1250097547597009</v>
      </c>
      <c r="AF115" s="15">
        <v>1.1455723110023763</v>
      </c>
      <c r="AG115" s="15">
        <v>1</v>
      </c>
      <c r="AH115" s="15">
        <v>1.1015091600039228</v>
      </c>
      <c r="AI115" s="15">
        <v>1.1148699581486905</v>
      </c>
      <c r="AJ115" s="15">
        <v>1</v>
      </c>
      <c r="AK115" s="15">
        <v>1.2266755751662988</v>
      </c>
      <c r="AL115" s="15">
        <v>1</v>
      </c>
      <c r="AM115" s="15">
        <v>1</v>
      </c>
      <c r="AN115" s="15">
        <v>1</v>
      </c>
      <c r="AO115" s="15">
        <v>1</v>
      </c>
      <c r="AP115" s="15">
        <v>1.0867328721098584</v>
      </c>
      <c r="AQ115" s="15">
        <v>1.1011135990127652</v>
      </c>
      <c r="AR115" s="15">
        <v>1</v>
      </c>
      <c r="AS115" s="15">
        <v>1</v>
      </c>
      <c r="AT115" s="15">
        <v>1.1016495997255911</v>
      </c>
      <c r="AU115" s="15">
        <v>1.0993919156177123</v>
      </c>
      <c r="AV115" s="15">
        <v>1.1269391850542672</v>
      </c>
      <c r="AW115" s="15">
        <v>1</v>
      </c>
      <c r="AX115" s="15">
        <v>1.237165016079949</v>
      </c>
      <c r="AY115" s="15">
        <v>1.1263120445980463</v>
      </c>
      <c r="AZ115" s="15">
        <v>1.1406418642685188</v>
      </c>
      <c r="BA115" s="15">
        <v>1</v>
      </c>
      <c r="BB115" s="15">
        <v>1.1189736456640615</v>
      </c>
      <c r="BC115" s="15">
        <v>1.2182189939506107</v>
      </c>
      <c r="BD115" s="15">
        <v>1.2555698339630106</v>
      </c>
      <c r="BE115" s="15">
        <v>1</v>
      </c>
      <c r="BF115" s="15">
        <v>1.1130584777525685</v>
      </c>
      <c r="BG115" s="15">
        <v>1.1928450081400634</v>
      </c>
      <c r="BH115" s="15">
        <v>1.1743220518652866</v>
      </c>
      <c r="BI115" s="15">
        <v>1.1332735968899417</v>
      </c>
      <c r="BJ115" s="15">
        <v>1.1194132427018975</v>
      </c>
      <c r="BK115" s="15">
        <v>1.1090156826040438</v>
      </c>
      <c r="BL115" s="15">
        <v>1</v>
      </c>
      <c r="BM115" s="15">
        <v>1.102648732659367</v>
      </c>
      <c r="BN115" s="15">
        <v>1.1076337295374541</v>
      </c>
      <c r="BO115" s="15">
        <v>1</v>
      </c>
      <c r="BP115" s="15">
        <v>1.0651817602125977</v>
      </c>
      <c r="BQ115" s="15">
        <v>1.10282881098303</v>
      </c>
      <c r="BR115" s="15">
        <v>1.0768082049918808</v>
      </c>
      <c r="BS115" s="15">
        <v>1.0807617764663966</v>
      </c>
      <c r="BT115" s="15">
        <v>1.2832651191588968</v>
      </c>
      <c r="BU115" s="15">
        <v>1.3103575921588975</v>
      </c>
      <c r="BV115" s="15">
        <v>1.2327151334760835</v>
      </c>
      <c r="BW115" s="15">
        <v>1.1966375821199149</v>
      </c>
      <c r="BX115" s="15">
        <v>1.2413028940597024</v>
      </c>
      <c r="BY115" s="15">
        <v>1.1580900158107672</v>
      </c>
      <c r="BZ115" s="15">
        <v>1.2418576325278037</v>
      </c>
      <c r="CA115" s="15">
        <v>1.1661287835198721</v>
      </c>
      <c r="CB115" s="15">
        <v>1.1644259644470718</v>
      </c>
      <c r="CC115" s="15">
        <v>1.1874591132804273</v>
      </c>
      <c r="CD115" s="15">
        <v>1.1534916859442264</v>
      </c>
      <c r="CE115" s="15">
        <v>1.1633992918838496</v>
      </c>
      <c r="CF115" s="15">
        <v>1.1083347959026173</v>
      </c>
      <c r="CG115" s="15">
        <v>1.285731657655077</v>
      </c>
      <c r="CH115" s="15">
        <v>1.2141617151992061</v>
      </c>
      <c r="CI115" s="15">
        <v>1.1621578181825654</v>
      </c>
      <c r="CJ115" s="15">
        <v>1.1314086420507055</v>
      </c>
      <c r="CK115" s="15">
        <v>1.1698072292228452</v>
      </c>
      <c r="CL115" s="15">
        <v>1.1653817588276361</v>
      </c>
      <c r="CM115" s="15">
        <v>1.0701923789946246</v>
      </c>
      <c r="CN115" s="15">
        <v>1.188243913574867</v>
      </c>
      <c r="CO115" s="15">
        <v>1.0973329488951868</v>
      </c>
      <c r="CP115" s="15">
        <v>1.3612559909561022</v>
      </c>
      <c r="CQ115" s="15">
        <v>1.1455899834042835</v>
      </c>
      <c r="CR115" s="15">
        <v>1</v>
      </c>
      <c r="CS115" s="15">
        <v>1.1642100062549277</v>
      </c>
      <c r="CT115" s="15">
        <v>1.2024202108677933</v>
      </c>
      <c r="CU115" s="15">
        <v>1.1447369958630287</v>
      </c>
      <c r="CV115" s="15">
        <v>1.0874076765331704</v>
      </c>
      <c r="CW115" s="15">
        <v>1.1249111094917157</v>
      </c>
      <c r="CX115" s="15">
        <v>1.2158370273379635</v>
      </c>
      <c r="CY115" s="15">
        <v>1.1615132020453403</v>
      </c>
      <c r="CZ115" s="15">
        <v>1.3552940902062254</v>
      </c>
      <c r="DA115" s="15">
        <v>1.1638006065644142</v>
      </c>
      <c r="DB115" s="15">
        <v>1.0915913199515914</v>
      </c>
      <c r="DC115" s="15">
        <v>1.09937874237042</v>
      </c>
      <c r="DD115" s="15">
        <v>1.153275442939697</v>
      </c>
      <c r="DE115" s="15">
        <v>1.1270549816689421</v>
      </c>
      <c r="DF115" s="15">
        <v>1.1538586581359318</v>
      </c>
      <c r="DG115" s="15">
        <v>1.1655079139400244</v>
      </c>
      <c r="DH115" s="15">
        <v>1.1100234822052386</v>
      </c>
      <c r="DI115" s="15">
        <v>1.1734793700023562</v>
      </c>
      <c r="DJ115" s="15">
        <v>1.1738972415216153</v>
      </c>
      <c r="DK115" s="15">
        <v>1.3976635167363729</v>
      </c>
      <c r="DL115" s="15">
        <v>1.1627084652946995</v>
      </c>
      <c r="DM115" s="15">
        <v>1.1036405885821949</v>
      </c>
      <c r="DN115" s="15">
        <v>1.2583284732804279</v>
      </c>
      <c r="DO115" s="15">
        <v>1.1991761294025907</v>
      </c>
      <c r="DP115" s="15">
        <v>1.1738106173975067</v>
      </c>
      <c r="DQ115" s="15">
        <v>1.1494071520946074</v>
      </c>
      <c r="DR115" s="15">
        <v>1.1396531693494392</v>
      </c>
      <c r="DS115" s="15">
        <v>1.1578925620378504</v>
      </c>
      <c r="DT115" s="15">
        <v>1.3898475771620795</v>
      </c>
    </row>
    <row r="116" spans="2:126" x14ac:dyDescent="0.15">
      <c r="P116" s="71"/>
      <c r="Q116" s="15" t="s">
        <v>671</v>
      </c>
      <c r="R116" s="15">
        <v>1.0315900742292541</v>
      </c>
      <c r="S116" s="15">
        <v>0.99204998441404812</v>
      </c>
      <c r="T116" s="15">
        <v>0.99342466043727495</v>
      </c>
      <c r="U116" s="15">
        <v>0.96339279611277773</v>
      </c>
      <c r="V116" s="15">
        <v>0.97955562100758453</v>
      </c>
      <c r="W116" s="15">
        <v>0.8784801077719594</v>
      </c>
      <c r="X116" s="15">
        <v>1.2825056581450001</v>
      </c>
      <c r="Y116" s="15">
        <v>1.0113015176659303</v>
      </c>
      <c r="Z116" s="15">
        <v>0.8784801077719594</v>
      </c>
      <c r="AA116" s="15">
        <v>0.8784801077719594</v>
      </c>
      <c r="AB116" s="15">
        <v>0.8784801077719594</v>
      </c>
      <c r="AC116" s="15">
        <v>0.98208861927468327</v>
      </c>
      <c r="AD116" s="15">
        <v>0.98645063626872154</v>
      </c>
      <c r="AE116" s="15">
        <v>0.98829869060580755</v>
      </c>
      <c r="AF116" s="15">
        <v>1.0063624872299402</v>
      </c>
      <c r="AG116" s="15">
        <v>0.8784801077719594</v>
      </c>
      <c r="AH116" s="15">
        <v>0.96765388559204657</v>
      </c>
      <c r="AI116" s="15">
        <v>0.97939108098618144</v>
      </c>
      <c r="AJ116" s="15">
        <v>0.8784801077719594</v>
      </c>
      <c r="AK116" s="15">
        <v>1.0776100914733204</v>
      </c>
      <c r="AL116" s="15">
        <v>0.8784801077719594</v>
      </c>
      <c r="AM116" s="15">
        <v>0.8784801077719594</v>
      </c>
      <c r="AN116" s="15">
        <v>0.8784801077719594</v>
      </c>
      <c r="AO116" s="15">
        <v>0.8784801077719594</v>
      </c>
      <c r="AP116" s="15">
        <v>0.95467321061039934</v>
      </c>
      <c r="AQ116" s="15">
        <v>0.96730639312990396</v>
      </c>
      <c r="AR116" s="15">
        <v>0.8784801077719594</v>
      </c>
      <c r="AS116" s="15">
        <v>0.8784801077719594</v>
      </c>
      <c r="AT116" s="15">
        <v>0.96777725909387313</v>
      </c>
      <c r="AU116" s="15">
        <v>0.96579392851546875</v>
      </c>
      <c r="AV116" s="15">
        <v>0.98999365673891671</v>
      </c>
      <c r="AW116" s="15">
        <v>0.8784801077719594</v>
      </c>
      <c r="AX116" s="15">
        <v>1.0868248566576115</v>
      </c>
      <c r="AY116" s="15">
        <v>0.98944272632334762</v>
      </c>
      <c r="AZ116" s="15">
        <v>1.0020311878518171</v>
      </c>
      <c r="BA116" s="15">
        <v>0.8784801077719594</v>
      </c>
      <c r="BB116" s="15">
        <v>0.982996088836947</v>
      </c>
      <c r="BC116" s="15">
        <v>1.0701811530955805</v>
      </c>
      <c r="BD116" s="15">
        <v>1.1029931230550467</v>
      </c>
      <c r="BE116" s="15">
        <v>0.8784801077719594</v>
      </c>
      <c r="BF116" s="15">
        <v>0.97779973149256938</v>
      </c>
      <c r="BG116" s="15">
        <v>1.0478906113061266</v>
      </c>
      <c r="BH116" s="15">
        <v>1.0316185626816055</v>
      </c>
      <c r="BI116" s="15">
        <v>0.99555831153099195</v>
      </c>
      <c r="BJ116" s="15">
        <v>0.98338226609012136</v>
      </c>
      <c r="BK116" s="15">
        <v>0.97424821637479353</v>
      </c>
      <c r="BL116" s="15">
        <v>0.8784801077719594</v>
      </c>
      <c r="BM116" s="15">
        <v>0.9686549775012151</v>
      </c>
      <c r="BN116" s="15">
        <v>0.97303419809591996</v>
      </c>
      <c r="BO116" s="15">
        <v>0.8784801077719594</v>
      </c>
      <c r="BP116" s="15">
        <v>0.93574098750828816</v>
      </c>
      <c r="BQ116" s="15">
        <v>0.968813172726394</v>
      </c>
      <c r="BR116" s="15">
        <v>0.94595458797099752</v>
      </c>
      <c r="BS116" s="15">
        <v>0.94942772186601432</v>
      </c>
      <c r="BT116" s="15">
        <v>1.1273228801787041</v>
      </c>
      <c r="BU116" s="15">
        <v>1.1511230787795534</v>
      </c>
      <c r="BV116" s="15">
        <v>1.0829157233081952</v>
      </c>
      <c r="BW116" s="15">
        <v>1.0512223121046798</v>
      </c>
      <c r="BX116" s="15">
        <v>1.0904599001512125</v>
      </c>
      <c r="BY116" s="15">
        <v>1.017359041899073</v>
      </c>
      <c r="BZ116" s="15">
        <v>1.0909472268604552</v>
      </c>
      <c r="CA116" s="15">
        <v>1.0244209394225212</v>
      </c>
      <c r="CB116" s="15">
        <v>1.0229250467399313</v>
      </c>
      <c r="CC116" s="15">
        <v>1.0431592098093851</v>
      </c>
      <c r="CD116" s="15">
        <v>1.013319500582343</v>
      </c>
      <c r="CE116" s="15">
        <v>1.0220231353159455</v>
      </c>
      <c r="CF116" s="15">
        <v>0.97365007095194378</v>
      </c>
      <c r="CG116" s="15">
        <v>1.1294896851826519</v>
      </c>
      <c r="CH116" s="15">
        <v>1.0666169144207855</v>
      </c>
      <c r="CI116" s="15">
        <v>1.0209325253650452</v>
      </c>
      <c r="CJ116" s="15">
        <v>0.99391998580282992</v>
      </c>
      <c r="CK116" s="15">
        <v>1.0276523808001021</v>
      </c>
      <c r="CL116" s="15">
        <v>1.0237646930903772</v>
      </c>
      <c r="CM116" s="15">
        <v>0.94014271643592739</v>
      </c>
      <c r="CN116" s="15">
        <v>1.0438486412566239</v>
      </c>
      <c r="CO116" s="15">
        <v>0.96398516720716576</v>
      </c>
      <c r="CP116" s="15">
        <v>1.1958363096403419</v>
      </c>
      <c r="CQ116" s="15">
        <v>1.0063780120834722</v>
      </c>
      <c r="CR116" s="15">
        <v>0.8784801077719594</v>
      </c>
      <c r="CS116" s="15">
        <v>1.0227353317640224</v>
      </c>
      <c r="CT116" s="15">
        <v>1.0563022364303212</v>
      </c>
      <c r="CU116" s="15">
        <v>1.0056286794963025</v>
      </c>
      <c r="CV116" s="15">
        <v>0.95526601287291546</v>
      </c>
      <c r="CW116" s="15">
        <v>0.98821203270015678</v>
      </c>
      <c r="CX116" s="15">
        <v>1.0680886428089928</v>
      </c>
      <c r="CY116" s="15">
        <v>1.020366242911344</v>
      </c>
      <c r="CZ116" s="15">
        <v>1.1905988984270646</v>
      </c>
      <c r="DA116" s="15">
        <v>1.0223756822797783</v>
      </c>
      <c r="DB116" s="15">
        <v>0.9589412603940094</v>
      </c>
      <c r="DC116" s="15">
        <v>0.9657823560797677</v>
      </c>
      <c r="DD116" s="15">
        <v>1.0131295354044192</v>
      </c>
      <c r="DE116" s="15">
        <v>0.99009538176145595</v>
      </c>
      <c r="DF116" s="15">
        <v>1.0136418783528618</v>
      </c>
      <c r="DG116" s="15">
        <v>1.0238755178471042</v>
      </c>
      <c r="DH116" s="15">
        <v>0.97513354827706367</v>
      </c>
      <c r="DI116" s="15">
        <v>1.0308782834278409</v>
      </c>
      <c r="DJ116" s="15">
        <v>1.0312453752451145</v>
      </c>
      <c r="DK116" s="15">
        <v>1.2278195968115047</v>
      </c>
      <c r="DL116" s="15">
        <v>1.021416257899457</v>
      </c>
      <c r="DM116" s="15">
        <v>0.96952630319919531</v>
      </c>
      <c r="DN116" s="15">
        <v>1.1054165328199153</v>
      </c>
      <c r="DO116" s="15">
        <v>1.053452375395149</v>
      </c>
      <c r="DP116" s="15">
        <v>1.0311692776752319</v>
      </c>
      <c r="DQ116" s="15">
        <v>1.0097313188459316</v>
      </c>
      <c r="DR116" s="15">
        <v>1.0011626390327504</v>
      </c>
      <c r="DS116" s="15">
        <v>1.017185582687361</v>
      </c>
      <c r="DT116" s="15">
        <v>1.2209534493719403</v>
      </c>
    </row>
  </sheetData>
  <mergeCells count="11">
    <mergeCell ref="B6:B7"/>
    <mergeCell ref="C6:C7"/>
    <mergeCell ref="E6:E7"/>
    <mergeCell ref="F6:F7"/>
    <mergeCell ref="G6:G7"/>
    <mergeCell ref="D6:D7"/>
    <mergeCell ref="H6:H7"/>
    <mergeCell ref="I6:I7"/>
    <mergeCell ref="J6:J7"/>
    <mergeCell ref="P6:P7"/>
    <mergeCell ref="Q6:Q7"/>
  </mergeCells>
  <phoneticPr fontId="2"/>
  <pageMargins left="0.7" right="0.7" top="0.75" bottom="0.75" header="0.3" footer="0.3"/>
  <drawing r:id="rId1"/>
  <legacyDrawing r:id="rId2"/>
  <oleObjects>
    <mc:AlternateContent xmlns:mc="http://schemas.openxmlformats.org/markup-compatibility/2006">
      <mc:Choice Requires="x14">
        <oleObject progId="Equation.3" shapeId="6145" r:id="rId3">
          <objectPr defaultSize="0" autoPict="0" r:id="rId4">
            <anchor moveWithCells="1" sizeWithCells="1">
              <from>
                <xdr:col>16</xdr:col>
                <xdr:colOff>295275</xdr:colOff>
                <xdr:row>6</xdr:row>
                <xdr:rowOff>142875</xdr:rowOff>
              </from>
              <to>
                <xdr:col>16</xdr:col>
                <xdr:colOff>1695450</xdr:colOff>
                <xdr:row>6</xdr:row>
                <xdr:rowOff>504825</xdr:rowOff>
              </to>
            </anchor>
          </objectPr>
        </oleObject>
      </mc:Choice>
      <mc:Fallback>
        <oleObject progId="Equation.3" shapeId="6145" r:id="rId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入力表</vt:lpstr>
      <vt:lpstr>定義</vt:lpstr>
      <vt:lpstr>概要表</vt:lpstr>
      <vt:lpstr>フローチャート</vt:lpstr>
      <vt:lpstr>中間投入額</vt:lpstr>
      <vt:lpstr>詳細表</vt:lpstr>
      <vt:lpstr>結果表（107部門）</vt:lpstr>
      <vt:lpstr>結果表（37部門）</vt:lpstr>
      <vt:lpstr>結果表（13部門）</vt:lpstr>
      <vt:lpstr>各種係数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Einoshin Suzuki</dc:creator>
  <cp:lastModifiedBy>横須賀市</cp:lastModifiedBy>
  <cp:lastPrinted>2017-08-12T01:00:56Z</cp:lastPrinted>
  <dcterms:created xsi:type="dcterms:W3CDTF">2017-08-10T05:19:30Z</dcterms:created>
  <dcterms:modified xsi:type="dcterms:W3CDTF">2021-06-15T07:03:28Z</dcterms:modified>
</cp:coreProperties>
</file>